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jabil-my.sharepoint.com/personal/brayan_escamilla_jabil_com/Documents/Escritorio/Dexcom-Máquina segura/CR/AL5/"/>
    </mc:Choice>
  </mc:AlternateContent>
  <xr:revisionPtr revIDLastSave="0" documentId="8_{B905C820-E27D-45A2-B157-CA0037C5566E}" xr6:coauthVersionLast="47" xr6:coauthVersionMax="47" xr10:uidLastSave="{00000000-0000-0000-0000-000000000000}"/>
  <bookViews>
    <workbookView xWindow="-108" yWindow="-108" windowWidth="23256" windowHeight="12456" tabRatio="815" firstSheet="2" activeTab="2" xr2:uid="{00000000-000D-0000-FFFF-FFFF00000000}"/>
  </bookViews>
  <sheets>
    <sheet name="Portada del documento JDOC" sheetId="36" r:id="rId1"/>
    <sheet name="Empezar aquí_Portada_Revisión" sheetId="6" r:id="rId2"/>
    <sheet name="MRA Evaluacion completa" sheetId="27" r:id="rId3"/>
    <sheet name="Resumen" sheetId="30" r:id="rId4"/>
    <sheet name="Registro de acciones" sheetId="32" r:id="rId5"/>
    <sheet name="Grafico Resumen" sheetId="31" r:id="rId6"/>
    <sheet name="(Ref) Example MRA" sheetId="40" r:id="rId7"/>
    <sheet name="(Ref) HRN Risk Level" sheetId="4" r:id="rId8"/>
    <sheet name="(Ref) Performance Level PL" sheetId="7" r:id="rId9"/>
    <sheet name="(Linked) Drop down References" sheetId="19" r:id="rId10"/>
    <sheet name="(Linked) Hazard Risk Number HRN" sheetId="3" r:id="rId11"/>
    <sheet name="(Linked) PLr Probability Factor" sheetId="39" r:id="rId12"/>
  </sheets>
  <definedNames>
    <definedName name="_xlnm._FilterDatabase" localSheetId="4" hidden="1">'Registro de acciones'!$A$2:$L$72</definedName>
    <definedName name="_xlnm._FilterDatabase" localSheetId="3" hidden="1">Resumen!$A$2:$S$72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Evaluacion completa'!$B$2:$AI$107</definedName>
    <definedName name="_xlnm.Print_Titles" localSheetId="2">'MRA Evaluacion completa'!$2:$7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7" l="1"/>
  <c r="O67" i="27"/>
  <c r="AF66" i="27"/>
  <c r="AA66" i="27"/>
  <c r="W66" i="27"/>
  <c r="O66" i="27"/>
  <c r="L66" i="27"/>
  <c r="AF65" i="27"/>
  <c r="AA65" i="27"/>
  <c r="W65" i="27"/>
  <c r="O65" i="27"/>
  <c r="L65" i="27"/>
  <c r="AF64" i="27"/>
  <c r="AA64" i="27"/>
  <c r="AB65" i="27" s="1"/>
  <c r="AB63" i="27" s="1"/>
  <c r="W64" i="27"/>
  <c r="O64" i="27"/>
  <c r="L64" i="27"/>
  <c r="S64" i="27" s="1"/>
  <c r="AF63" i="27"/>
  <c r="AG65" i="27" s="1"/>
  <c r="AG63" i="27" s="1"/>
  <c r="AA63" i="27"/>
  <c r="W63" i="27"/>
  <c r="X65" i="27" s="1"/>
  <c r="X63" i="27" s="1"/>
  <c r="S63" i="27"/>
  <c r="O63" i="27"/>
  <c r="L63" i="27"/>
  <c r="M65" i="27" s="1"/>
  <c r="M63" i="27" s="1"/>
  <c r="O62" i="27"/>
  <c r="AF61" i="27"/>
  <c r="AA61" i="27"/>
  <c r="W61" i="27"/>
  <c r="O61" i="27"/>
  <c r="L61" i="27"/>
  <c r="AG60" i="27"/>
  <c r="AG58" i="27" s="1"/>
  <c r="AF60" i="27"/>
  <c r="AA60" i="27"/>
  <c r="X60" i="27"/>
  <c r="X58" i="27" s="1"/>
  <c r="W60" i="27"/>
  <c r="O60" i="27"/>
  <c r="L60" i="27"/>
  <c r="AF59" i="27"/>
  <c r="AA59" i="27"/>
  <c r="W59" i="27"/>
  <c r="O59" i="27"/>
  <c r="L59" i="27"/>
  <c r="S59" i="27" s="1"/>
  <c r="AF58" i="27"/>
  <c r="AA58" i="27"/>
  <c r="AB60" i="27" s="1"/>
  <c r="AB58" i="27" s="1"/>
  <c r="W58" i="27"/>
  <c r="O58" i="27"/>
  <c r="L58" i="27"/>
  <c r="S58" i="27" s="1"/>
  <c r="O57" i="27"/>
  <c r="AF56" i="27"/>
  <c r="AA56" i="27"/>
  <c r="W56" i="27"/>
  <c r="O56" i="27"/>
  <c r="L56" i="27"/>
  <c r="AF55" i="27"/>
  <c r="AA55" i="27"/>
  <c r="W55" i="27"/>
  <c r="O55" i="27"/>
  <c r="L55" i="27"/>
  <c r="AF54" i="27"/>
  <c r="AA54" i="27"/>
  <c r="W54" i="27"/>
  <c r="O54" i="27"/>
  <c r="L54" i="27"/>
  <c r="S54" i="27" s="1"/>
  <c r="AF53" i="27"/>
  <c r="AA53" i="27"/>
  <c r="W53" i="27"/>
  <c r="O53" i="27"/>
  <c r="L53" i="27"/>
  <c r="M55" i="27" s="1"/>
  <c r="M53" i="27" s="1"/>
  <c r="Q54" i="27" l="1"/>
  <c r="R54" i="27" s="1"/>
  <c r="Q60" i="27"/>
  <c r="R60" i="27" s="1"/>
  <c r="Q65" i="27"/>
  <c r="R65" i="27" s="1"/>
  <c r="Q64" i="27"/>
  <c r="R64" i="27" s="1"/>
  <c r="Q63" i="27"/>
  <c r="R63" i="27" s="1"/>
  <c r="M60" i="27"/>
  <c r="M58" i="27" s="1"/>
  <c r="Q59" i="27"/>
  <c r="R59" i="27" s="1"/>
  <c r="Q58" i="27"/>
  <c r="R58" i="27" s="1"/>
  <c r="AG55" i="27"/>
  <c r="AG53" i="27" s="1"/>
  <c r="X55" i="27"/>
  <c r="X53" i="27" s="1"/>
  <c r="Q53" i="27"/>
  <c r="R53" i="27" s="1"/>
  <c r="S57" i="27" s="1"/>
  <c r="AB55" i="27"/>
  <c r="AB53" i="27" s="1"/>
  <c r="Q55" i="27"/>
  <c r="R55" i="27" s="1"/>
  <c r="S53" i="27"/>
  <c r="L19" i="27"/>
  <c r="L20" i="27"/>
  <c r="B4" i="32"/>
  <c r="C4" i="32"/>
  <c r="D4" i="32"/>
  <c r="E4" i="32"/>
  <c r="F4" i="32"/>
  <c r="G4" i="32"/>
  <c r="H4" i="32"/>
  <c r="I4" i="32"/>
  <c r="J4" i="32"/>
  <c r="L4" i="32"/>
  <c r="B5" i="32"/>
  <c r="C5" i="32"/>
  <c r="D5" i="32"/>
  <c r="E5" i="32"/>
  <c r="F5" i="32"/>
  <c r="G5" i="32"/>
  <c r="H5" i="32"/>
  <c r="I5" i="32"/>
  <c r="J5" i="32"/>
  <c r="B6" i="32"/>
  <c r="C6" i="32"/>
  <c r="D6" i="32"/>
  <c r="E6" i="32"/>
  <c r="F6" i="32"/>
  <c r="G6" i="32"/>
  <c r="H6" i="32"/>
  <c r="I6" i="32"/>
  <c r="J6" i="32"/>
  <c r="L6" i="32"/>
  <c r="B7" i="32"/>
  <c r="C7" i="32"/>
  <c r="D7" i="32"/>
  <c r="E7" i="32"/>
  <c r="F7" i="32"/>
  <c r="G7" i="32"/>
  <c r="H7" i="32"/>
  <c r="I7" i="32"/>
  <c r="J7" i="32"/>
  <c r="K7" i="32"/>
  <c r="L7" i="32"/>
  <c r="B8" i="32"/>
  <c r="C8" i="32"/>
  <c r="D8" i="32"/>
  <c r="E8" i="32"/>
  <c r="F8" i="32"/>
  <c r="G8" i="32"/>
  <c r="H8" i="32"/>
  <c r="I8" i="32"/>
  <c r="J8" i="32"/>
  <c r="B9" i="32"/>
  <c r="C9" i="32"/>
  <c r="D9" i="32"/>
  <c r="E9" i="32"/>
  <c r="F9" i="32"/>
  <c r="G9" i="32"/>
  <c r="H9" i="32"/>
  <c r="I9" i="32"/>
  <c r="J9" i="32"/>
  <c r="L9" i="32"/>
  <c r="B10" i="32"/>
  <c r="C10" i="32"/>
  <c r="D10" i="32"/>
  <c r="E10" i="32"/>
  <c r="F10" i="32"/>
  <c r="G10" i="32"/>
  <c r="H10" i="32"/>
  <c r="I10" i="32"/>
  <c r="J10" i="32"/>
  <c r="B11" i="32"/>
  <c r="C11" i="32"/>
  <c r="D11" i="32"/>
  <c r="E11" i="32"/>
  <c r="F11" i="32"/>
  <c r="G11" i="32"/>
  <c r="H11" i="32"/>
  <c r="I11" i="32"/>
  <c r="J11" i="32"/>
  <c r="L11" i="32"/>
  <c r="B12" i="32"/>
  <c r="C12" i="32"/>
  <c r="D12" i="32"/>
  <c r="E12" i="32"/>
  <c r="F12" i="32"/>
  <c r="G12" i="32"/>
  <c r="H12" i="32"/>
  <c r="I12" i="32"/>
  <c r="J12" i="32"/>
  <c r="K12" i="32"/>
  <c r="L12" i="32"/>
  <c r="B13" i="32"/>
  <c r="C13" i="32"/>
  <c r="D13" i="32"/>
  <c r="E13" i="32"/>
  <c r="F13" i="32"/>
  <c r="G13" i="32"/>
  <c r="H13" i="32"/>
  <c r="I13" i="32"/>
  <c r="J13" i="32"/>
  <c r="B14" i="32"/>
  <c r="C14" i="32"/>
  <c r="D14" i="32"/>
  <c r="E14" i="32"/>
  <c r="F14" i="32"/>
  <c r="G14" i="32"/>
  <c r="H14" i="32"/>
  <c r="I14" i="32"/>
  <c r="J14" i="32"/>
  <c r="L14" i="32"/>
  <c r="B15" i="32"/>
  <c r="C15" i="32"/>
  <c r="D15" i="32"/>
  <c r="E15" i="32"/>
  <c r="F15" i="32"/>
  <c r="G15" i="32"/>
  <c r="H15" i="32"/>
  <c r="I15" i="32"/>
  <c r="J15" i="32"/>
  <c r="B16" i="32"/>
  <c r="C16" i="32"/>
  <c r="D16" i="32"/>
  <c r="E16" i="32"/>
  <c r="F16" i="32"/>
  <c r="G16" i="32"/>
  <c r="H16" i="32"/>
  <c r="I16" i="32"/>
  <c r="J16" i="32"/>
  <c r="L16" i="32"/>
  <c r="B17" i="32"/>
  <c r="C17" i="32"/>
  <c r="D17" i="32"/>
  <c r="E17" i="32"/>
  <c r="F17" i="32"/>
  <c r="G17" i="32"/>
  <c r="H17" i="32"/>
  <c r="I17" i="32"/>
  <c r="J17" i="32"/>
  <c r="K17" i="32"/>
  <c r="L17" i="32"/>
  <c r="B18" i="32"/>
  <c r="C18" i="32"/>
  <c r="D18" i="32"/>
  <c r="E18" i="32"/>
  <c r="F18" i="32"/>
  <c r="G18" i="32"/>
  <c r="H18" i="32"/>
  <c r="I18" i="32"/>
  <c r="J18" i="32"/>
  <c r="B19" i="32"/>
  <c r="C19" i="32"/>
  <c r="D19" i="32"/>
  <c r="E19" i="32"/>
  <c r="F19" i="32"/>
  <c r="G19" i="32"/>
  <c r="H19" i="32"/>
  <c r="I19" i="32"/>
  <c r="J19" i="32"/>
  <c r="L19" i="32"/>
  <c r="B20" i="32"/>
  <c r="C20" i="32"/>
  <c r="D20" i="32"/>
  <c r="E20" i="32"/>
  <c r="F20" i="32"/>
  <c r="G20" i="32"/>
  <c r="H20" i="32"/>
  <c r="I20" i="32"/>
  <c r="J20" i="32"/>
  <c r="B21" i="32"/>
  <c r="C21" i="32"/>
  <c r="D21" i="32"/>
  <c r="E21" i="32"/>
  <c r="F21" i="32"/>
  <c r="G21" i="32"/>
  <c r="H21" i="32"/>
  <c r="I21" i="32"/>
  <c r="J21" i="32"/>
  <c r="L21" i="32"/>
  <c r="C3" i="32"/>
  <c r="D3" i="32"/>
  <c r="E3" i="32"/>
  <c r="F3" i="32"/>
  <c r="G3" i="32"/>
  <c r="H3" i="32"/>
  <c r="I3" i="32"/>
  <c r="J3" i="32"/>
  <c r="C3" i="30"/>
  <c r="B3" i="32"/>
  <c r="O9" i="27"/>
  <c r="S67" i="27" l="1"/>
  <c r="T65" i="27" s="1" a="1"/>
  <c r="T65" i="27" s="1"/>
  <c r="Q66" i="27"/>
  <c r="R66" i="27" s="1"/>
  <c r="S62" i="27"/>
  <c r="T60" i="27" s="1" a="1"/>
  <c r="T60" i="27" s="1"/>
  <c r="Q61" i="27"/>
  <c r="R61" i="27" s="1"/>
  <c r="Q56" i="27"/>
  <c r="R56" i="27" s="1"/>
  <c r="T55" i="27" a="1"/>
  <c r="T55" i="27" s="1"/>
  <c r="T75" i="27" a="1"/>
  <c r="T75" i="27" s="1"/>
  <c r="T80" i="27" a="1"/>
  <c r="T80" i="27" s="1"/>
  <c r="T85" i="27" a="1"/>
  <c r="T85" i="27" s="1"/>
  <c r="T90" i="27" a="1"/>
  <c r="T90" i="27" s="1"/>
  <c r="T95" i="27" a="1"/>
  <c r="T95" i="27" s="1"/>
  <c r="T100" i="27" a="1"/>
  <c r="T100" i="27" s="1"/>
  <c r="T105" i="27" a="1"/>
  <c r="T105" i="27" s="1"/>
  <c r="T110" i="27" a="1"/>
  <c r="T110" i="27" s="1"/>
  <c r="T115" i="27" a="1"/>
  <c r="T115" i="27" s="1"/>
  <c r="T120" i="27" a="1"/>
  <c r="T120" i="27" s="1"/>
  <c r="T125" i="27" a="1"/>
  <c r="T125" i="27" s="1"/>
  <c r="T130" i="27" a="1"/>
  <c r="T130" i="27" s="1"/>
  <c r="T135" i="27" a="1"/>
  <c r="T135" i="27" s="1"/>
  <c r="T140" i="27" a="1"/>
  <c r="T140" i="27" s="1"/>
  <c r="T145" i="27" a="1"/>
  <c r="T145" i="27" s="1"/>
  <c r="T150" i="27" a="1"/>
  <c r="T150" i="27" s="1"/>
  <c r="T155" i="27" a="1"/>
  <c r="T155" i="27" s="1"/>
  <c r="T160" i="27" a="1"/>
  <c r="T160" i="27" s="1"/>
  <c r="T165" i="27" a="1"/>
  <c r="T165" i="27" s="1"/>
  <c r="T170" i="27" a="1"/>
  <c r="T170" i="27" s="1"/>
  <c r="T175" i="27" a="1"/>
  <c r="T175" i="27" s="1"/>
  <c r="T180" i="27" a="1"/>
  <c r="T180" i="27" s="1"/>
  <c r="T185" i="27" a="1"/>
  <c r="T185" i="27" s="1"/>
  <c r="T190" i="27" a="1"/>
  <c r="T190" i="27" s="1"/>
  <c r="T195" i="27" a="1"/>
  <c r="T195" i="27" s="1"/>
  <c r="T200" i="27" a="1"/>
  <c r="T200" i="27" s="1"/>
  <c r="T205" i="27" a="1"/>
  <c r="T205" i="27" s="1"/>
  <c r="T210" i="27" a="1"/>
  <c r="T210" i="27" s="1"/>
  <c r="T215" i="27" a="1"/>
  <c r="T215" i="27" s="1"/>
  <c r="T220" i="27" a="1"/>
  <c r="T220" i="27" s="1"/>
  <c r="T225" i="27" a="1"/>
  <c r="T225" i="27" s="1"/>
  <c r="T230" i="27" a="1"/>
  <c r="T230" i="27" s="1"/>
  <c r="T235" i="27" a="1"/>
  <c r="T235" i="27" s="1"/>
  <c r="T240" i="27" a="1"/>
  <c r="T240" i="27" s="1"/>
  <c r="T245" i="27" a="1"/>
  <c r="T245" i="27" s="1"/>
  <c r="T250" i="27" a="1"/>
  <c r="T250" i="27" s="1"/>
  <c r="T255" i="27" a="1"/>
  <c r="T255" i="27" s="1"/>
  <c r="T260" i="27" a="1"/>
  <c r="T260" i="27" s="1"/>
  <c r="T265" i="27" a="1"/>
  <c r="T265" i="27" s="1"/>
  <c r="T270" i="27" a="1"/>
  <c r="T270" i="27" s="1"/>
  <c r="T275" i="27" a="1"/>
  <c r="T275" i="27" s="1"/>
  <c r="T280" i="27" a="1"/>
  <c r="T280" i="27" s="1"/>
  <c r="T285" i="27" a="1"/>
  <c r="T285" i="27" s="1"/>
  <c r="T290" i="27" a="1"/>
  <c r="T290" i="27" s="1"/>
  <c r="T295" i="27" a="1"/>
  <c r="T295" i="27" s="1"/>
  <c r="T300" i="27" a="1"/>
  <c r="T300" i="27" s="1"/>
  <c r="T305" i="27" a="1"/>
  <c r="T305" i="27" s="1"/>
  <c r="T310" i="27" a="1"/>
  <c r="T310" i="27" s="1"/>
  <c r="T315" i="27" a="1"/>
  <c r="T315" i="27" s="1"/>
  <c r="T320" i="27" a="1"/>
  <c r="T320" i="27" s="1"/>
  <c r="T325" i="27" a="1"/>
  <c r="T325" i="27" s="1"/>
  <c r="T330" i="27" a="1"/>
  <c r="T330" i="27" s="1"/>
  <c r="T335" i="27" a="1"/>
  <c r="T335" i="27" s="1"/>
  <c r="T340" i="27" a="1"/>
  <c r="T340" i="27" s="1"/>
  <c r="T345" i="27" a="1"/>
  <c r="T345" i="27" s="1"/>
  <c r="T350" i="27" a="1"/>
  <c r="T350" i="27" s="1"/>
  <c r="T355" i="27" a="1"/>
  <c r="T355" i="27" s="1"/>
  <c r="T360" i="27" a="1"/>
  <c r="T360" i="27" s="1"/>
  <c r="T365" i="27" a="1"/>
  <c r="T365" i="27" s="1"/>
  <c r="T370" i="27" a="1"/>
  <c r="T370" i="27" s="1"/>
  <c r="T375" i="27" a="1"/>
  <c r="T375" i="27" s="1"/>
  <c r="T380" i="27" a="1"/>
  <c r="T380" i="27" s="1"/>
  <c r="T385" i="27" a="1"/>
  <c r="T385" i="27" s="1"/>
  <c r="T390" i="27" a="1"/>
  <c r="T390" i="27" s="1"/>
  <c r="T395" i="27" a="1"/>
  <c r="T395" i="27" s="1"/>
  <c r="T400" i="27" a="1"/>
  <c r="T400" i="27" s="1"/>
  <c r="T405" i="27" a="1"/>
  <c r="T405" i="27" s="1"/>
  <c r="T410" i="27" a="1"/>
  <c r="T410" i="27" s="1"/>
  <c r="T415" i="27" a="1"/>
  <c r="T415" i="27" s="1"/>
  <c r="T420" i="27" a="1"/>
  <c r="T420" i="27" s="1"/>
  <c r="T425" i="27" a="1"/>
  <c r="T425" i="27" s="1"/>
  <c r="T430" i="27" a="1"/>
  <c r="T430" i="27" s="1"/>
  <c r="T435" i="27" a="1"/>
  <c r="T435" i="27" s="1"/>
  <c r="T440" i="27" a="1"/>
  <c r="T440" i="27" s="1"/>
  <c r="T445" i="27" a="1"/>
  <c r="T445" i="27" s="1"/>
  <c r="T450" i="27" a="1"/>
  <c r="T450" i="27" s="1"/>
  <c r="T455" i="27" a="1"/>
  <c r="T455" i="27" s="1"/>
  <c r="T460" i="27" a="1"/>
  <c r="T460" i="27" s="1"/>
  <c r="T465" i="27" a="1"/>
  <c r="T465" i="27" s="1"/>
  <c r="T470" i="27" a="1"/>
  <c r="T470" i="27" s="1"/>
  <c r="T475" i="27" a="1"/>
  <c r="T475" i="27" s="1"/>
  <c r="T480" i="27" a="1"/>
  <c r="T480" i="27" s="1"/>
  <c r="T485" i="27" a="1"/>
  <c r="T485" i="27" s="1"/>
  <c r="T490" i="27" a="1"/>
  <c r="T490" i="27" s="1"/>
  <c r="T495" i="27" a="1"/>
  <c r="T495" i="27" s="1"/>
  <c r="T500" i="27" a="1"/>
  <c r="T500" i="27" s="1"/>
  <c r="T505" i="27" a="1"/>
  <c r="T505" i="27" s="1"/>
  <c r="T510" i="27" a="1"/>
  <c r="T510" i="27" s="1"/>
  <c r="T515" i="27" a="1"/>
  <c r="T515" i="27" s="1"/>
  <c r="T520" i="27" a="1"/>
  <c r="T520" i="27" s="1"/>
  <c r="T525" i="27" a="1"/>
  <c r="T525" i="27" s="1"/>
  <c r="T530" i="27" a="1"/>
  <c r="T530" i="27" s="1"/>
  <c r="T535" i="27" a="1"/>
  <c r="T535" i="27" s="1"/>
  <c r="T540" i="27" a="1"/>
  <c r="T540" i="27" s="1"/>
  <c r="T545" i="27" a="1"/>
  <c r="T545" i="27" s="1"/>
  <c r="T550" i="27" a="1"/>
  <c r="T550" i="27" s="1"/>
  <c r="T555" i="27" a="1"/>
  <c r="T555" i="27" s="1"/>
  <c r="T560" i="27" a="1"/>
  <c r="T560" i="27" s="1"/>
  <c r="T565" i="27" a="1"/>
  <c r="T565" i="27" s="1"/>
  <c r="T570" i="27" a="1"/>
  <c r="T570" i="27" s="1"/>
  <c r="T575" i="27" a="1"/>
  <c r="T575" i="27" s="1"/>
  <c r="T580" i="27" a="1"/>
  <c r="T580" i="27" s="1"/>
  <c r="T585" i="27" a="1"/>
  <c r="T585" i="27" s="1"/>
  <c r="T590" i="27" a="1"/>
  <c r="T590" i="27" s="1"/>
  <c r="T595" i="27" a="1"/>
  <c r="T595" i="27" s="1"/>
  <c r="T600" i="27" a="1"/>
  <c r="T600" i="27" s="1"/>
  <c r="T605" i="27" a="1"/>
  <c r="T605" i="27" s="1"/>
  <c r="T610" i="27" a="1"/>
  <c r="T610" i="27" s="1"/>
  <c r="T615" i="27" a="1"/>
  <c r="T615" i="27" s="1"/>
  <c r="T620" i="27" a="1"/>
  <c r="T620" i="27" s="1"/>
  <c r="T625" i="27" a="1"/>
  <c r="T625" i="27" s="1"/>
  <c r="T630" i="27" a="1"/>
  <c r="T630" i="27" s="1"/>
  <c r="T635" i="27" a="1"/>
  <c r="T635" i="27" s="1"/>
  <c r="T640" i="27" a="1"/>
  <c r="T640" i="27" s="1"/>
  <c r="T645" i="27" a="1"/>
  <c r="T645" i="27" s="1"/>
  <c r="T650" i="27" a="1"/>
  <c r="T650" i="27" s="1"/>
  <c r="T655" i="27" a="1"/>
  <c r="T655" i="27" s="1"/>
  <c r="T660" i="27" a="1"/>
  <c r="T660" i="27" s="1"/>
  <c r="T665" i="27" a="1"/>
  <c r="T665" i="27" s="1"/>
  <c r="T670" i="27" a="1"/>
  <c r="T670" i="27" s="1"/>
  <c r="T675" i="27" a="1"/>
  <c r="T675" i="27" s="1"/>
  <c r="T680" i="27" a="1"/>
  <c r="T680" i="27" s="1"/>
  <c r="T685" i="27" a="1"/>
  <c r="T685" i="27" s="1"/>
  <c r="T690" i="27" a="1"/>
  <c r="T690" i="27" s="1"/>
  <c r="T695" i="27" a="1"/>
  <c r="T695" i="27" s="1"/>
  <c r="T700" i="27" a="1"/>
  <c r="T700" i="27" s="1"/>
  <c r="T705" i="27" a="1"/>
  <c r="T705" i="27" s="1"/>
  <c r="T710" i="27" a="1"/>
  <c r="T710" i="27" s="1"/>
  <c r="T715" i="27" a="1"/>
  <c r="T715" i="27" s="1"/>
  <c r="T720" i="27" a="1"/>
  <c r="T720" i="27" s="1"/>
  <c r="T725" i="27" a="1"/>
  <c r="T725" i="27" s="1"/>
  <c r="T730" i="27" a="1"/>
  <c r="T730" i="27" s="1"/>
  <c r="T735" i="27" a="1"/>
  <c r="T735" i="27" s="1"/>
  <c r="T740" i="27" a="1"/>
  <c r="T740" i="27" s="1"/>
  <c r="T745" i="27" a="1"/>
  <c r="T745" i="27" s="1"/>
  <c r="T750" i="27" a="1"/>
  <c r="T750" i="27" s="1"/>
  <c r="T755" i="27" a="1"/>
  <c r="T755" i="27" s="1"/>
  <c r="T760" i="27" a="1"/>
  <c r="T760" i="27" s="1"/>
  <c r="T765" i="27" a="1"/>
  <c r="T765" i="27" s="1"/>
  <c r="T770" i="27" a="1"/>
  <c r="T770" i="27" s="1"/>
  <c r="T775" i="27" a="1"/>
  <c r="T775" i="27" s="1"/>
  <c r="T780" i="27" a="1"/>
  <c r="T780" i="27" s="1"/>
  <c r="T785" i="27" a="1"/>
  <c r="T785" i="27" s="1"/>
  <c r="T790" i="27" a="1"/>
  <c r="T790" i="27" s="1"/>
  <c r="T795" i="27" a="1"/>
  <c r="T795" i="27" s="1"/>
  <c r="T800" i="27" a="1"/>
  <c r="T800" i="27" s="1"/>
  <c r="T805" i="27" a="1"/>
  <c r="T805" i="27" s="1"/>
  <c r="T810" i="27" a="1"/>
  <c r="T810" i="27" s="1"/>
  <c r="T815" i="27" a="1"/>
  <c r="T815" i="27" s="1"/>
  <c r="T820" i="27" a="1"/>
  <c r="T820" i="27" s="1"/>
  <c r="T825" i="27" a="1"/>
  <c r="T825" i="27" s="1"/>
  <c r="T830" i="27" a="1"/>
  <c r="T830" i="27" s="1"/>
  <c r="T835" i="27" a="1"/>
  <c r="T835" i="27" s="1"/>
  <c r="T840" i="27" a="1"/>
  <c r="T840" i="27" s="1"/>
  <c r="T845" i="27" a="1"/>
  <c r="T845" i="27" s="1"/>
  <c r="T850" i="27" a="1"/>
  <c r="T850" i="27" s="1"/>
  <c r="T855" i="27" a="1"/>
  <c r="T855" i="27" s="1"/>
  <c r="T860" i="27" a="1"/>
  <c r="T860" i="27" s="1"/>
  <c r="T865" i="27" a="1"/>
  <c r="T865" i="27" s="1"/>
  <c r="T870" i="27" a="1"/>
  <c r="T870" i="27" s="1"/>
  <c r="T875" i="27" a="1"/>
  <c r="T875" i="27" s="1"/>
  <c r="T880" i="27" a="1"/>
  <c r="T880" i="27" s="1"/>
  <c r="T885" i="27" a="1"/>
  <c r="T885" i="27" s="1"/>
  <c r="T890" i="27" a="1"/>
  <c r="T890" i="27" s="1"/>
  <c r="T895" i="27" a="1"/>
  <c r="T895" i="27" s="1"/>
  <c r="T900" i="27" a="1"/>
  <c r="T900" i="27" s="1"/>
  <c r="T905" i="27" a="1"/>
  <c r="T905" i="27" s="1"/>
  <c r="T910" i="27" a="1"/>
  <c r="T910" i="27" s="1"/>
  <c r="T915" i="27" a="1"/>
  <c r="T915" i="27" s="1"/>
  <c r="T920" i="27" a="1"/>
  <c r="T920" i="27" s="1"/>
  <c r="T925" i="27" a="1"/>
  <c r="T925" i="27" s="1"/>
  <c r="T930" i="27" a="1"/>
  <c r="T930" i="27" s="1"/>
  <c r="T935" i="27" a="1"/>
  <c r="T935" i="27" s="1"/>
  <c r="T940" i="27" a="1"/>
  <c r="T940" i="27" s="1"/>
  <c r="T945" i="27" a="1"/>
  <c r="T945" i="27" s="1"/>
  <c r="T950" i="27" a="1"/>
  <c r="T950" i="27" s="1"/>
  <c r="T955" i="27" a="1"/>
  <c r="T955" i="27" s="1"/>
  <c r="T960" i="27" a="1"/>
  <c r="T960" i="27" s="1"/>
  <c r="T965" i="27" a="1"/>
  <c r="T965" i="27" s="1"/>
  <c r="T970" i="27" a="1"/>
  <c r="T970" i="27" s="1"/>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s="1"/>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s="1"/>
  <c r="AG855" i="27"/>
  <c r="AG853" i="27" s="1"/>
  <c r="AG850" i="27"/>
  <c r="AG848" i="27" s="1"/>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s="1"/>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s="1"/>
  <c r="AG695" i="27"/>
  <c r="AG693" i="27" s="1"/>
  <c r="AG690" i="27"/>
  <c r="AG688" i="27" s="1"/>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s="1"/>
  <c r="AG635" i="27"/>
  <c r="AG633" i="27" s="1"/>
  <c r="AG630" i="27"/>
  <c r="AG628" i="27" s="1"/>
  <c r="AG625" i="27"/>
  <c r="AG623" i="27" s="1"/>
  <c r="AG620" i="27"/>
  <c r="AG618" i="27" s="1"/>
  <c r="AG615" i="27"/>
  <c r="AG613" i="27" s="1"/>
  <c r="AG610" i="27"/>
  <c r="AG608" i="27" s="1"/>
  <c r="AG605" i="27"/>
  <c r="AG603" i="27" s="1"/>
  <c r="AG600" i="27"/>
  <c r="AG598" i="27" s="1"/>
  <c r="AG595" i="27"/>
  <c r="AG593" i="27" s="1"/>
  <c r="AG590" i="27"/>
  <c r="AG588" i="27" s="1"/>
  <c r="AG585" i="27"/>
  <c r="AG583" i="27" s="1"/>
  <c r="AG580" i="27"/>
  <c r="AG578" i="27" s="1"/>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s="1"/>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s="1"/>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B1005" i="27"/>
  <c r="AB1003" i="27" s="1"/>
  <c r="AB1000" i="27"/>
  <c r="AB998" i="27" s="1"/>
  <c r="AB995" i="27"/>
  <c r="AB993" i="27" s="1"/>
  <c r="AB990" i="27"/>
  <c r="AB988" i="27" s="1"/>
  <c r="AB985" i="27"/>
  <c r="AB983" i="27" s="1"/>
  <c r="AB980" i="27"/>
  <c r="AB978" i="27" s="1"/>
  <c r="AB975" i="27"/>
  <c r="AB973" i="27" s="1"/>
  <c r="AB970" i="27"/>
  <c r="AB968" i="27" s="1"/>
  <c r="AB965" i="27"/>
  <c r="AB963" i="27" s="1"/>
  <c r="AB960" i="27"/>
  <c r="AB958" i="27" s="1"/>
  <c r="AB955" i="27"/>
  <c r="AB953" i="27" s="1"/>
  <c r="AB950" i="27"/>
  <c r="AB948" i="27" s="1"/>
  <c r="AB945" i="27"/>
  <c r="AB943" i="27" s="1"/>
  <c r="AB940" i="27"/>
  <c r="AB938" i="27" s="1"/>
  <c r="AB935" i="27"/>
  <c r="AB933" i="27" s="1"/>
  <c r="AB930" i="27"/>
  <c r="AB928" i="27" s="1"/>
  <c r="AB925" i="27"/>
  <c r="AB923" i="27" s="1"/>
  <c r="AB920" i="27"/>
  <c r="AB918" i="27" s="1"/>
  <c r="AB915" i="27"/>
  <c r="AB913" i="27" s="1"/>
  <c r="AB910" i="27"/>
  <c r="AB908" i="27" s="1"/>
  <c r="AB905" i="27"/>
  <c r="AB903" i="27" s="1"/>
  <c r="AB900" i="27"/>
  <c r="AB898" i="27" s="1"/>
  <c r="AB895" i="27"/>
  <c r="AB893" i="27" s="1"/>
  <c r="AB890" i="27"/>
  <c r="AB888" i="27" s="1"/>
  <c r="AB885" i="27"/>
  <c r="AB883" i="27" s="1"/>
  <c r="AB880" i="27"/>
  <c r="AB878" i="27" s="1"/>
  <c r="AB875" i="27"/>
  <c r="AB873" i="27" s="1"/>
  <c r="AB870" i="27"/>
  <c r="AB868" i="27" s="1"/>
  <c r="AB865" i="27"/>
  <c r="AB863" i="27" s="1"/>
  <c r="AB860" i="27"/>
  <c r="AB858" i="27" s="1"/>
  <c r="AB855" i="27"/>
  <c r="AB853" i="27" s="1"/>
  <c r="AB850" i="27"/>
  <c r="AB848" i="27" s="1"/>
  <c r="AB845" i="27"/>
  <c r="AB843" i="27" s="1"/>
  <c r="AB840" i="27"/>
  <c r="AB838" i="27" s="1"/>
  <c r="AB835" i="27"/>
  <c r="AB833" i="27" s="1"/>
  <c r="AB830" i="27"/>
  <c r="AB828" i="27" s="1"/>
  <c r="AB825" i="27"/>
  <c r="AB823" i="27" s="1"/>
  <c r="AB820" i="27"/>
  <c r="AB818" i="27" s="1"/>
  <c r="AB815" i="27"/>
  <c r="AB813" i="27" s="1"/>
  <c r="AB810" i="27"/>
  <c r="AB808" i="27" s="1"/>
  <c r="AB805" i="27"/>
  <c r="AB803" i="27" s="1"/>
  <c r="AB800" i="27"/>
  <c r="AB798" i="27" s="1"/>
  <c r="AB795" i="27"/>
  <c r="AB793" i="27" s="1"/>
  <c r="AB790" i="27"/>
  <c r="AB788" i="27" s="1"/>
  <c r="AB785" i="27"/>
  <c r="AB783" i="27" s="1"/>
  <c r="AB780" i="27"/>
  <c r="AB778" i="27" s="1"/>
  <c r="AB775" i="27"/>
  <c r="AB773" i="27" s="1"/>
  <c r="AB770" i="27"/>
  <c r="AB768" i="27" s="1"/>
  <c r="AB765" i="27"/>
  <c r="AB763" i="27" s="1"/>
  <c r="AB760" i="27"/>
  <c r="AB758" i="27" s="1"/>
  <c r="AB755" i="27"/>
  <c r="AB753" i="27" s="1"/>
  <c r="AB750" i="27"/>
  <c r="AB748" i="27" s="1"/>
  <c r="AB745" i="27"/>
  <c r="AB743" i="27" s="1"/>
  <c r="AB740" i="27"/>
  <c r="AB738" i="27" s="1"/>
  <c r="AB735" i="27"/>
  <c r="AB733" i="27" s="1"/>
  <c r="AB730" i="27"/>
  <c r="AB728" i="27" s="1"/>
  <c r="AB725" i="27"/>
  <c r="AB723" i="27" s="1"/>
  <c r="AB720" i="27"/>
  <c r="AB718" i="27" s="1"/>
  <c r="AB715" i="27"/>
  <c r="AB713" i="27" s="1"/>
  <c r="AB710" i="27"/>
  <c r="AB708" i="27" s="1"/>
  <c r="AB705" i="27"/>
  <c r="AB703" i="27" s="1"/>
  <c r="AB700" i="27"/>
  <c r="AB698" i="27" s="1"/>
  <c r="AB695" i="27"/>
  <c r="AB693" i="27" s="1"/>
  <c r="AB690" i="27"/>
  <c r="AB688" i="27" s="1"/>
  <c r="AB685" i="27"/>
  <c r="AB683" i="27" s="1"/>
  <c r="AB680" i="27"/>
  <c r="AB678" i="27" s="1"/>
  <c r="AB675" i="27"/>
  <c r="AB673" i="27" s="1"/>
  <c r="AB670" i="27"/>
  <c r="AB668" i="27" s="1"/>
  <c r="AB665" i="27"/>
  <c r="AB663" i="27" s="1"/>
  <c r="AB660" i="27"/>
  <c r="AB658" i="27" s="1"/>
  <c r="AB655" i="27"/>
  <c r="AB653" i="27" s="1"/>
  <c r="AB650" i="27"/>
  <c r="AB648" i="27" s="1"/>
  <c r="AB645" i="27"/>
  <c r="AB643" i="27" s="1"/>
  <c r="AB640" i="27"/>
  <c r="AB638" i="27" s="1"/>
  <c r="AB635" i="27"/>
  <c r="AB633" i="27" s="1"/>
  <c r="AB630" i="27"/>
  <c r="AB628" i="27" s="1"/>
  <c r="AB625" i="27"/>
  <c r="AB623" i="27" s="1"/>
  <c r="AB620" i="27"/>
  <c r="AB618" i="27" s="1"/>
  <c r="AB615" i="27"/>
  <c r="AB613" i="27" s="1"/>
  <c r="AB610" i="27"/>
  <c r="AB608" i="27" s="1"/>
  <c r="AB605" i="27"/>
  <c r="AB603" i="27" s="1"/>
  <c r="AB600" i="27"/>
  <c r="AB598" i="27" s="1"/>
  <c r="AB595" i="27"/>
  <c r="AB593" i="27" s="1"/>
  <c r="AB590" i="27"/>
  <c r="AB588" i="27" s="1"/>
  <c r="AB585" i="27"/>
  <c r="AB583" i="27" s="1"/>
  <c r="AB580" i="27"/>
  <c r="AB578" i="27" s="1"/>
  <c r="AB575" i="27"/>
  <c r="AB573" i="27" s="1"/>
  <c r="AB570" i="27"/>
  <c r="AB568" i="27" s="1"/>
  <c r="AB565" i="27"/>
  <c r="AB563" i="27" s="1"/>
  <c r="AB560" i="27"/>
  <c r="AB558" i="27" s="1"/>
  <c r="AB555" i="27"/>
  <c r="AB553" i="27" s="1"/>
  <c r="AB550" i="27"/>
  <c r="AB548" i="27" s="1"/>
  <c r="AB545" i="27"/>
  <c r="AB543" i="27" s="1"/>
  <c r="AB540" i="27"/>
  <c r="AB538" i="27" s="1"/>
  <c r="AB535" i="27"/>
  <c r="AB533" i="27" s="1"/>
  <c r="AB530" i="27"/>
  <c r="AB528" i="27" s="1"/>
  <c r="AB525" i="27"/>
  <c r="AB523" i="27" s="1"/>
  <c r="AB520" i="27"/>
  <c r="AB518" i="27" s="1"/>
  <c r="AB515" i="27"/>
  <c r="AB513" i="27" s="1"/>
  <c r="AB510" i="27"/>
  <c r="AB508" i="27" s="1"/>
  <c r="AB505" i="27"/>
  <c r="AB503" i="27" s="1"/>
  <c r="AB500" i="27"/>
  <c r="AB498" i="27" s="1"/>
  <c r="AB495" i="27"/>
  <c r="AB493" i="27" s="1"/>
  <c r="AB490" i="27"/>
  <c r="AB488" i="27" s="1"/>
  <c r="AB485" i="27"/>
  <c r="AB483" i="27" s="1"/>
  <c r="AB480" i="27"/>
  <c r="AB478" i="27" s="1"/>
  <c r="AB475" i="27"/>
  <c r="AB473" i="27" s="1"/>
  <c r="AB470" i="27"/>
  <c r="AB468" i="27" s="1"/>
  <c r="AB465" i="27"/>
  <c r="AB463" i="27" s="1"/>
  <c r="AB460" i="27"/>
  <c r="AB458" i="27" s="1"/>
  <c r="AB455" i="27"/>
  <c r="AB453" i="27" s="1"/>
  <c r="AB450" i="27"/>
  <c r="AB448" i="27" s="1"/>
  <c r="AB445" i="27"/>
  <c r="AB443" i="27" s="1"/>
  <c r="AB440" i="27"/>
  <c r="AB438" i="27" s="1"/>
  <c r="AB435" i="27"/>
  <c r="AB433" i="27" s="1"/>
  <c r="AB430" i="27"/>
  <c r="AB428" i="27" s="1"/>
  <c r="AB425" i="27"/>
  <c r="AB423" i="27" s="1"/>
  <c r="AB420" i="27"/>
  <c r="AB418" i="27" s="1"/>
  <c r="AB415" i="27"/>
  <c r="AB413" i="27" s="1"/>
  <c r="AB410" i="27"/>
  <c r="AB408" i="27" s="1"/>
  <c r="AB405" i="27"/>
  <c r="AB403" i="27" s="1"/>
  <c r="AB400" i="27"/>
  <c r="AB398" i="27" s="1"/>
  <c r="AB395" i="27"/>
  <c r="AB393" i="27" s="1"/>
  <c r="AB390" i="27"/>
  <c r="AB388" i="27" s="1"/>
  <c r="AB385" i="27"/>
  <c r="AB383" i="27" s="1"/>
  <c r="AB380" i="27"/>
  <c r="AB378" i="27" s="1"/>
  <c r="AB375" i="27"/>
  <c r="AB373" i="27" s="1"/>
  <c r="AB370" i="27"/>
  <c r="AB368" i="27" s="1"/>
  <c r="AB365" i="27"/>
  <c r="AB363" i="27" s="1"/>
  <c r="AB360" i="27"/>
  <c r="AB358" i="27" s="1"/>
  <c r="AB355" i="27"/>
  <c r="AB353" i="27" s="1"/>
  <c r="AB350" i="27"/>
  <c r="AB348" i="27" s="1"/>
  <c r="AB345" i="27"/>
  <c r="AB343" i="27" s="1"/>
  <c r="AB340" i="27"/>
  <c r="AB338" i="27" s="1"/>
  <c r="AB335" i="27"/>
  <c r="AB333" i="27" s="1"/>
  <c r="AB330" i="27"/>
  <c r="AB328" i="27" s="1"/>
  <c r="AB325" i="27"/>
  <c r="AB323" i="27" s="1"/>
  <c r="AB320" i="27"/>
  <c r="AB318" i="27" s="1"/>
  <c r="AB315" i="27"/>
  <c r="AB313" i="27" s="1"/>
  <c r="AB310" i="27"/>
  <c r="AB308" i="27" s="1"/>
  <c r="AB305" i="27"/>
  <c r="AB303" i="27" s="1"/>
  <c r="AB300" i="27"/>
  <c r="AB298" i="27" s="1"/>
  <c r="AB295" i="27"/>
  <c r="AB293" i="27" s="1"/>
  <c r="AB290" i="27"/>
  <c r="AB288" i="27" s="1"/>
  <c r="AB285" i="27"/>
  <c r="AB283" i="27" s="1"/>
  <c r="AB280" i="27"/>
  <c r="AB278" i="27" s="1"/>
  <c r="AB275" i="27"/>
  <c r="AB273" i="27" s="1"/>
  <c r="AB270" i="27"/>
  <c r="AB268" i="27" s="1"/>
  <c r="AB265" i="27"/>
  <c r="AB263" i="27" s="1"/>
  <c r="AB260" i="27"/>
  <c r="AB258" i="27" s="1"/>
  <c r="AB255" i="27"/>
  <c r="AB253" i="27" s="1"/>
  <c r="AB250" i="27"/>
  <c r="AB248" i="27" s="1"/>
  <c r="AB245" i="27"/>
  <c r="AB243" i="27" s="1"/>
  <c r="AB240" i="27"/>
  <c r="AB238" i="27" s="1"/>
  <c r="AB235" i="27"/>
  <c r="AB233" i="27" s="1"/>
  <c r="AB230" i="27"/>
  <c r="AB228" i="27" s="1"/>
  <c r="AB225" i="27"/>
  <c r="AB223" i="27" s="1"/>
  <c r="AB220" i="27"/>
  <c r="AB218" i="27" s="1"/>
  <c r="AB215" i="27"/>
  <c r="AB213" i="27" s="1"/>
  <c r="AB210" i="27"/>
  <c r="AB208" i="27" s="1"/>
  <c r="AB205" i="27"/>
  <c r="AB203" i="27" s="1"/>
  <c r="AB200" i="27"/>
  <c r="AB198" i="27" s="1"/>
  <c r="AB195" i="27"/>
  <c r="AB193" i="27" s="1"/>
  <c r="AB190" i="27"/>
  <c r="AB188" i="27" s="1"/>
  <c r="AB185" i="27"/>
  <c r="AB183" i="27" s="1"/>
  <c r="AB180" i="27"/>
  <c r="AB178" i="27" s="1"/>
  <c r="AB175" i="27"/>
  <c r="AB173" i="27" s="1"/>
  <c r="AB170" i="27"/>
  <c r="AB168" i="27" s="1"/>
  <c r="AB165" i="27"/>
  <c r="AB163" i="27" s="1"/>
  <c r="AB160" i="27"/>
  <c r="AB158" i="27" s="1"/>
  <c r="AB155" i="27"/>
  <c r="AB153" i="27" s="1"/>
  <c r="AB150" i="27"/>
  <c r="AB148" i="27" s="1"/>
  <c r="AB145" i="27"/>
  <c r="AB143" i="27" s="1"/>
  <c r="AB140" i="27"/>
  <c r="AB138" i="27" s="1"/>
  <c r="AB135" i="27"/>
  <c r="AB133" i="27" s="1"/>
  <c r="AB130" i="27"/>
  <c r="AB128" i="27" s="1"/>
  <c r="AB125" i="27"/>
  <c r="AB123" i="27" s="1"/>
  <c r="AB120" i="27"/>
  <c r="AB118" i="27" s="1"/>
  <c r="AB115" i="27"/>
  <c r="AB113" i="27" s="1"/>
  <c r="AB110" i="27"/>
  <c r="AB108" i="27" s="1"/>
  <c r="AB105" i="27"/>
  <c r="AB103" i="27" s="1"/>
  <c r="AB100" i="27"/>
  <c r="AB98" i="27" s="1"/>
  <c r="AB95" i="27"/>
  <c r="AB93" i="27" s="1"/>
  <c r="AB90" i="27"/>
  <c r="AB88" i="27" s="1"/>
  <c r="AB85" i="27"/>
  <c r="AB83" i="27" s="1"/>
  <c r="AB80" i="27"/>
  <c r="AB78" i="27" s="1"/>
  <c r="AB75" i="27"/>
  <c r="AB73" i="27" s="1"/>
  <c r="X1005" i="27"/>
  <c r="X1003" i="27" s="1"/>
  <c r="X1000" i="27"/>
  <c r="X998" i="27" s="1"/>
  <c r="X995" i="27"/>
  <c r="X993" i="27" s="1"/>
  <c r="X990" i="27"/>
  <c r="X988" i="27" s="1"/>
  <c r="X985" i="27"/>
  <c r="X983" i="27" s="1"/>
  <c r="X980" i="27"/>
  <c r="X978" i="27" s="1"/>
  <c r="X975" i="27"/>
  <c r="X973" i="27" s="1"/>
  <c r="X970" i="27"/>
  <c r="X968" i="27" s="1"/>
  <c r="X965" i="27"/>
  <c r="X963" i="27" s="1"/>
  <c r="X960" i="27"/>
  <c r="X958" i="27" s="1"/>
  <c r="X955" i="27"/>
  <c r="X953" i="27" s="1"/>
  <c r="X950" i="27"/>
  <c r="X948" i="27" s="1"/>
  <c r="X945" i="27"/>
  <c r="X943" i="27" s="1"/>
  <c r="X940" i="27"/>
  <c r="X938" i="27" s="1"/>
  <c r="X935" i="27"/>
  <c r="X933" i="27" s="1"/>
  <c r="X930" i="27"/>
  <c r="X928" i="27" s="1"/>
  <c r="X925" i="27"/>
  <c r="X923" i="27" s="1"/>
  <c r="X920" i="27"/>
  <c r="X918" i="27" s="1"/>
  <c r="X915" i="27"/>
  <c r="X913" i="27" s="1"/>
  <c r="X910" i="27"/>
  <c r="X908" i="27" s="1"/>
  <c r="X905" i="27"/>
  <c r="X903" i="27" s="1"/>
  <c r="X900" i="27"/>
  <c r="X898" i="27" s="1"/>
  <c r="X895" i="27"/>
  <c r="X893" i="27" s="1"/>
  <c r="X890" i="27"/>
  <c r="X888" i="27" s="1"/>
  <c r="X885" i="27"/>
  <c r="X883" i="27" s="1"/>
  <c r="X880" i="27"/>
  <c r="X878" i="27" s="1"/>
  <c r="X875" i="27"/>
  <c r="X873" i="27" s="1"/>
  <c r="X870" i="27"/>
  <c r="X868" i="27" s="1"/>
  <c r="X865" i="27"/>
  <c r="X863" i="27" s="1"/>
  <c r="X860" i="27"/>
  <c r="X858" i="27" s="1"/>
  <c r="X855" i="27"/>
  <c r="X853" i="27" s="1"/>
  <c r="X850" i="27"/>
  <c r="X848" i="27" s="1"/>
  <c r="X845" i="27"/>
  <c r="X843" i="27" s="1"/>
  <c r="X840" i="27"/>
  <c r="X838" i="27" s="1"/>
  <c r="X835" i="27"/>
  <c r="X833" i="27" s="1"/>
  <c r="X830" i="27"/>
  <c r="X828" i="27" s="1"/>
  <c r="X825" i="27"/>
  <c r="X823" i="27" s="1"/>
  <c r="X820" i="27"/>
  <c r="X818" i="27" s="1"/>
  <c r="X815" i="27"/>
  <c r="X813" i="27" s="1"/>
  <c r="X810" i="27"/>
  <c r="X808" i="27" s="1"/>
  <c r="X805" i="27"/>
  <c r="X803" i="27" s="1"/>
  <c r="X800" i="27"/>
  <c r="X798" i="27" s="1"/>
  <c r="X795" i="27"/>
  <c r="X793" i="27" s="1"/>
  <c r="X790" i="27"/>
  <c r="X788" i="27" s="1"/>
  <c r="X785" i="27"/>
  <c r="X783" i="27" s="1"/>
  <c r="X780" i="27"/>
  <c r="X778" i="27" s="1"/>
  <c r="X775" i="27"/>
  <c r="X773" i="27" s="1"/>
  <c r="X770" i="27"/>
  <c r="X768" i="27" s="1"/>
  <c r="X765" i="27"/>
  <c r="X763" i="27" s="1"/>
  <c r="X760" i="27"/>
  <c r="X758" i="27" s="1"/>
  <c r="X755" i="27"/>
  <c r="X753" i="27" s="1"/>
  <c r="X750" i="27"/>
  <c r="X748" i="27" s="1"/>
  <c r="X745" i="27"/>
  <c r="X743" i="27" s="1"/>
  <c r="X740" i="27"/>
  <c r="X738" i="27" s="1"/>
  <c r="X735" i="27"/>
  <c r="X733" i="27" s="1"/>
  <c r="X730" i="27"/>
  <c r="X728" i="27" s="1"/>
  <c r="X725" i="27"/>
  <c r="X723" i="27" s="1"/>
  <c r="X720" i="27"/>
  <c r="X718" i="27" s="1"/>
  <c r="X715" i="27"/>
  <c r="X713" i="27" s="1"/>
  <c r="X710" i="27"/>
  <c r="X708" i="27" s="1"/>
  <c r="X705" i="27"/>
  <c r="X703" i="27" s="1"/>
  <c r="X700" i="27"/>
  <c r="X698" i="27" s="1"/>
  <c r="X695" i="27"/>
  <c r="X693" i="27" s="1"/>
  <c r="X690" i="27"/>
  <c r="X688" i="27" s="1"/>
  <c r="X685" i="27"/>
  <c r="X683" i="27" s="1"/>
  <c r="X680" i="27"/>
  <c r="X678" i="27" s="1"/>
  <c r="X675" i="27"/>
  <c r="X673" i="27" s="1"/>
  <c r="X670" i="27"/>
  <c r="X668" i="27" s="1"/>
  <c r="X665" i="27"/>
  <c r="X663" i="27" s="1"/>
  <c r="X660" i="27"/>
  <c r="X658" i="27" s="1"/>
  <c r="X655" i="27"/>
  <c r="X653" i="27" s="1"/>
  <c r="X650" i="27"/>
  <c r="X648" i="27" s="1"/>
  <c r="X645" i="27"/>
  <c r="X643" i="27" s="1"/>
  <c r="X640" i="27"/>
  <c r="X638" i="27" s="1"/>
  <c r="X635" i="27"/>
  <c r="X633" i="27" s="1"/>
  <c r="X630" i="27"/>
  <c r="X628" i="27" s="1"/>
  <c r="X625" i="27"/>
  <c r="X623" i="27" s="1"/>
  <c r="X620" i="27"/>
  <c r="X618" i="27" s="1"/>
  <c r="X615" i="27"/>
  <c r="X613" i="27" s="1"/>
  <c r="X610" i="27"/>
  <c r="X608" i="27" s="1"/>
  <c r="X605" i="27"/>
  <c r="X603" i="27" s="1"/>
  <c r="X600" i="27"/>
  <c r="X598" i="27" s="1"/>
  <c r="X595" i="27"/>
  <c r="X593" i="27" s="1"/>
  <c r="X590" i="27"/>
  <c r="X588" i="27" s="1"/>
  <c r="X585" i="27"/>
  <c r="X583" i="27" s="1"/>
  <c r="X580" i="27"/>
  <c r="X578" i="27" s="1"/>
  <c r="X575" i="27"/>
  <c r="X573" i="27" s="1"/>
  <c r="X570" i="27"/>
  <c r="X568" i="27" s="1"/>
  <c r="X565" i="27"/>
  <c r="X563" i="27" s="1"/>
  <c r="X560" i="27"/>
  <c r="X558" i="27" s="1"/>
  <c r="X555" i="27"/>
  <c r="X553" i="27" s="1"/>
  <c r="X550" i="27"/>
  <c r="X548" i="27" s="1"/>
  <c r="X545" i="27"/>
  <c r="X543" i="27" s="1"/>
  <c r="X540" i="27"/>
  <c r="X538" i="27" s="1"/>
  <c r="X535" i="27"/>
  <c r="X533" i="27" s="1"/>
  <c r="X530" i="27"/>
  <c r="X528" i="27" s="1"/>
  <c r="X525" i="27"/>
  <c r="X523" i="27" s="1"/>
  <c r="X520" i="27"/>
  <c r="X518" i="27" s="1"/>
  <c r="X515" i="27"/>
  <c r="X513" i="27" s="1"/>
  <c r="X510" i="27"/>
  <c r="X508" i="27" s="1"/>
  <c r="X505" i="27"/>
  <c r="X503" i="27" s="1"/>
  <c r="X500" i="27"/>
  <c r="X498" i="27" s="1"/>
  <c r="X495" i="27"/>
  <c r="X493" i="27" s="1"/>
  <c r="X490" i="27"/>
  <c r="X488" i="27" s="1"/>
  <c r="X485" i="27"/>
  <c r="X483" i="27" s="1"/>
  <c r="X480" i="27"/>
  <c r="X478" i="27" s="1"/>
  <c r="X475" i="27"/>
  <c r="X473" i="27" s="1"/>
  <c r="X470" i="27"/>
  <c r="X468" i="27" s="1"/>
  <c r="X465" i="27"/>
  <c r="X463" i="27" s="1"/>
  <c r="X460" i="27"/>
  <c r="X458" i="27" s="1"/>
  <c r="X455" i="27"/>
  <c r="X453" i="27" s="1"/>
  <c r="X450" i="27"/>
  <c r="X448" i="27" s="1"/>
  <c r="X445" i="27"/>
  <c r="X443" i="27" s="1"/>
  <c r="X440" i="27"/>
  <c r="X438" i="27" s="1"/>
  <c r="X435" i="27"/>
  <c r="X433" i="27" s="1"/>
  <c r="X430" i="27"/>
  <c r="X428" i="27" s="1"/>
  <c r="X425" i="27"/>
  <c r="X423" i="27" s="1"/>
  <c r="X420" i="27"/>
  <c r="X418" i="27" s="1"/>
  <c r="X415" i="27"/>
  <c r="X413" i="27" s="1"/>
  <c r="X410" i="27"/>
  <c r="X408" i="27" s="1"/>
  <c r="X405" i="27"/>
  <c r="X403" i="27" s="1"/>
  <c r="X400" i="27"/>
  <c r="X398" i="27" s="1"/>
  <c r="X395" i="27"/>
  <c r="X393" i="27" s="1"/>
  <c r="X390" i="27"/>
  <c r="X388" i="27" s="1"/>
  <c r="X385" i="27"/>
  <c r="X383" i="27" s="1"/>
  <c r="X380" i="27"/>
  <c r="X378" i="27" s="1"/>
  <c r="X375" i="27"/>
  <c r="X373" i="27" s="1"/>
  <c r="X370" i="27"/>
  <c r="X368" i="27" s="1"/>
  <c r="X365" i="27"/>
  <c r="X363" i="27" s="1"/>
  <c r="X360" i="27"/>
  <c r="X358" i="27" s="1"/>
  <c r="X355" i="27"/>
  <c r="X353" i="27" s="1"/>
  <c r="X350" i="27"/>
  <c r="X348" i="27" s="1"/>
  <c r="X345" i="27"/>
  <c r="X343" i="27" s="1"/>
  <c r="X340" i="27"/>
  <c r="X338" i="27" s="1"/>
  <c r="X335" i="27"/>
  <c r="X333" i="27" s="1"/>
  <c r="X330" i="27"/>
  <c r="X328" i="27" s="1"/>
  <c r="X325" i="27"/>
  <c r="X323" i="27" s="1"/>
  <c r="X320" i="27"/>
  <c r="X318" i="27" s="1"/>
  <c r="X315" i="27"/>
  <c r="X313" i="27" s="1"/>
  <c r="X310" i="27"/>
  <c r="X308" i="27" s="1"/>
  <c r="X305" i="27"/>
  <c r="X303" i="27" s="1"/>
  <c r="X300" i="27"/>
  <c r="X298" i="27" s="1"/>
  <c r="X295" i="27"/>
  <c r="X293" i="27" s="1"/>
  <c r="X290" i="27"/>
  <c r="X288" i="27" s="1"/>
  <c r="X285" i="27"/>
  <c r="X283" i="27" s="1"/>
  <c r="X280" i="27"/>
  <c r="X278" i="27" s="1"/>
  <c r="X275" i="27"/>
  <c r="X273" i="27" s="1"/>
  <c r="X270" i="27"/>
  <c r="X268" i="27" s="1"/>
  <c r="X265" i="27"/>
  <c r="X263" i="27" s="1"/>
  <c r="X260" i="27"/>
  <c r="X258" i="27" s="1"/>
  <c r="X255" i="27"/>
  <c r="X253" i="27" s="1"/>
  <c r="X250" i="27"/>
  <c r="X248" i="27" s="1"/>
  <c r="X245" i="27"/>
  <c r="X243" i="27" s="1"/>
  <c r="X240" i="27"/>
  <c r="X238" i="27" s="1"/>
  <c r="X235" i="27"/>
  <c r="X233" i="27" s="1"/>
  <c r="X230" i="27"/>
  <c r="X228" i="27" s="1"/>
  <c r="X225" i="27"/>
  <c r="X223" i="27" s="1"/>
  <c r="X220" i="27"/>
  <c r="X218" i="27" s="1"/>
  <c r="X215" i="27"/>
  <c r="X213" i="27" s="1"/>
  <c r="X210" i="27"/>
  <c r="X208" i="27" s="1"/>
  <c r="X205" i="27"/>
  <c r="X203" i="27" s="1"/>
  <c r="X200" i="27"/>
  <c r="X198" i="27" s="1"/>
  <c r="X195" i="27"/>
  <c r="X193" i="27" s="1"/>
  <c r="X190" i="27"/>
  <c r="X188" i="27" s="1"/>
  <c r="X185" i="27"/>
  <c r="X183" i="27" s="1"/>
  <c r="X180" i="27"/>
  <c r="X178" i="27" s="1"/>
  <c r="X175" i="27"/>
  <c r="X173" i="27" s="1"/>
  <c r="X170" i="27"/>
  <c r="X168" i="27" s="1"/>
  <c r="X165" i="27"/>
  <c r="X163" i="27" s="1"/>
  <c r="X160" i="27"/>
  <c r="X158" i="27" s="1"/>
  <c r="X155" i="27"/>
  <c r="X153" i="27" s="1"/>
  <c r="X150" i="27"/>
  <c r="X148" i="27" s="1"/>
  <c r="X145" i="27"/>
  <c r="X143" i="27" s="1"/>
  <c r="X140" i="27"/>
  <c r="X138" i="27" s="1"/>
  <c r="X135" i="27"/>
  <c r="X133" i="27" s="1"/>
  <c r="X130" i="27"/>
  <c r="X128" i="27" s="1"/>
  <c r="X125" i="27"/>
  <c r="X123" i="27" s="1"/>
  <c r="X120" i="27"/>
  <c r="X118" i="27" s="1"/>
  <c r="X115" i="27"/>
  <c r="X113" i="27" s="1"/>
  <c r="X110" i="27"/>
  <c r="X108" i="27" s="1"/>
  <c r="X105" i="27"/>
  <c r="X103" i="27" s="1"/>
  <c r="X100" i="27"/>
  <c r="X98" i="27" s="1"/>
  <c r="X95" i="27"/>
  <c r="X93" i="27" s="1"/>
  <c r="X90" i="27"/>
  <c r="X88" i="27" s="1"/>
  <c r="X85" i="27"/>
  <c r="X83" i="27" s="1"/>
  <c r="X80" i="27"/>
  <c r="X78" i="27" s="1"/>
  <c r="X75" i="27"/>
  <c r="X73" i="27" s="1"/>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68" i="27"/>
  <c r="O69" i="27"/>
  <c r="O70" i="27"/>
  <c r="O71" i="27"/>
  <c r="O72" i="27"/>
  <c r="O43" i="27"/>
  <c r="O44" i="27"/>
  <c r="O45" i="27"/>
  <c r="O46" i="27"/>
  <c r="O47" i="27"/>
  <c r="O48" i="27"/>
  <c r="O49" i="27"/>
  <c r="O50" i="27"/>
  <c r="O51" i="27"/>
  <c r="O5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M993" i="27" s="1"/>
  <c r="L995" i="27"/>
  <c r="AF994" i="27"/>
  <c r="AA994" i="27"/>
  <c r="W994" i="27"/>
  <c r="L994" i="27"/>
  <c r="AF993" i="27"/>
  <c r="AA993" i="27"/>
  <c r="W993" i="27"/>
  <c r="L993" i="27"/>
  <c r="AF991" i="27"/>
  <c r="AA991" i="27"/>
  <c r="W991" i="27"/>
  <c r="L991" i="27"/>
  <c r="AF990" i="27"/>
  <c r="AA990" i="27"/>
  <c r="W990" i="27"/>
  <c r="M990" i="27"/>
  <c r="M988" i="27" s="1"/>
  <c r="L990" i="27"/>
  <c r="AF989" i="27"/>
  <c r="AA989" i="27"/>
  <c r="W989" i="27"/>
  <c r="L989" i="27"/>
  <c r="AF988" i="27"/>
  <c r="AA988" i="27"/>
  <c r="W988" i="27"/>
  <c r="L988" i="27"/>
  <c r="AF986" i="27"/>
  <c r="AA986" i="27"/>
  <c r="W986" i="27"/>
  <c r="L986" i="27"/>
  <c r="AF985" i="27"/>
  <c r="AA985" i="27"/>
  <c r="W985" i="27"/>
  <c r="M985" i="27"/>
  <c r="M983" i="27" s="1"/>
  <c r="L985" i="27"/>
  <c r="AF984" i="27"/>
  <c r="AA984" i="27"/>
  <c r="W984" i="27"/>
  <c r="L984" i="27"/>
  <c r="AF983" i="27"/>
  <c r="AA983" i="27"/>
  <c r="W983" i="27"/>
  <c r="L983" i="27"/>
  <c r="AF981" i="27"/>
  <c r="AA981" i="27"/>
  <c r="W981" i="27"/>
  <c r="L981" i="27"/>
  <c r="AF980" i="27"/>
  <c r="AA980" i="27"/>
  <c r="W980" i="27"/>
  <c r="M980" i="27"/>
  <c r="M978" i="27" s="1"/>
  <c r="L980" i="27"/>
  <c r="AF979" i="27"/>
  <c r="AA979" i="27"/>
  <c r="W979" i="27"/>
  <c r="L979" i="27"/>
  <c r="AF978" i="27"/>
  <c r="AA978" i="27"/>
  <c r="W978" i="27"/>
  <c r="L978" i="27"/>
  <c r="AF976" i="27"/>
  <c r="AA976" i="27"/>
  <c r="W976" i="27"/>
  <c r="L976" i="27"/>
  <c r="AF975" i="27"/>
  <c r="AA975" i="27"/>
  <c r="W975" i="27"/>
  <c r="M975" i="27"/>
  <c r="M973" i="27" s="1"/>
  <c r="L975" i="27"/>
  <c r="AF974" i="27"/>
  <c r="AA974" i="27"/>
  <c r="W974" i="27"/>
  <c r="L974" i="27"/>
  <c r="AF973" i="27"/>
  <c r="AA973" i="27"/>
  <c r="W973" i="27"/>
  <c r="L973" i="27"/>
  <c r="AF971" i="27"/>
  <c r="AA971" i="27"/>
  <c r="W971" i="27"/>
  <c r="L971" i="27"/>
  <c r="AF970" i="27"/>
  <c r="AA970" i="27"/>
  <c r="W970" i="27"/>
  <c r="M970" i="27"/>
  <c r="M968" i="27" s="1"/>
  <c r="L970" i="27"/>
  <c r="AF969" i="27"/>
  <c r="AA969" i="27"/>
  <c r="W969" i="27"/>
  <c r="L969" i="27"/>
  <c r="AF968" i="27"/>
  <c r="AA968" i="27"/>
  <c r="W968" i="27"/>
  <c r="L968" i="27"/>
  <c r="AF966" i="27"/>
  <c r="AA966" i="27"/>
  <c r="W966" i="27"/>
  <c r="L966" i="27"/>
  <c r="AF965" i="27"/>
  <c r="AA965" i="27"/>
  <c r="W965" i="27"/>
  <c r="M965" i="27"/>
  <c r="M963" i="27" s="1"/>
  <c r="L965" i="27"/>
  <c r="AF964" i="27"/>
  <c r="AA964" i="27"/>
  <c r="W964" i="27"/>
  <c r="L964" i="27"/>
  <c r="AF963" i="27"/>
  <c r="AA963" i="27"/>
  <c r="W963" i="27"/>
  <c r="L963" i="27"/>
  <c r="AF961" i="27"/>
  <c r="AA961" i="27"/>
  <c r="W961" i="27"/>
  <c r="L961" i="27"/>
  <c r="AF960" i="27"/>
  <c r="AA960" i="27"/>
  <c r="W960" i="27"/>
  <c r="M960" i="27"/>
  <c r="M958" i="27" s="1"/>
  <c r="L960" i="27"/>
  <c r="AF959" i="27"/>
  <c r="AA959" i="27"/>
  <c r="W959" i="27"/>
  <c r="L959" i="27"/>
  <c r="AF958" i="27"/>
  <c r="AA958" i="27"/>
  <c r="W958" i="27"/>
  <c r="L958" i="27"/>
  <c r="AF956" i="27"/>
  <c r="AA956" i="27"/>
  <c r="W956" i="27"/>
  <c r="L956" i="27"/>
  <c r="AF955" i="27"/>
  <c r="AA955" i="27"/>
  <c r="W955" i="27"/>
  <c r="M955" i="27"/>
  <c r="M953" i="27" s="1"/>
  <c r="L955" i="27"/>
  <c r="AF954" i="27"/>
  <c r="AA954" i="27"/>
  <c r="W954" i="27"/>
  <c r="L954" i="27"/>
  <c r="AF953" i="27"/>
  <c r="AA953" i="27"/>
  <c r="W953" i="27"/>
  <c r="L953" i="27"/>
  <c r="AF951" i="27"/>
  <c r="AA951" i="27"/>
  <c r="W951" i="27"/>
  <c r="L951" i="27"/>
  <c r="AF950" i="27"/>
  <c r="AA950" i="27"/>
  <c r="W950" i="27"/>
  <c r="M950" i="27"/>
  <c r="M948" i="27" s="1"/>
  <c r="L950" i="27"/>
  <c r="AF949" i="27"/>
  <c r="AA949" i="27"/>
  <c r="W949" i="27"/>
  <c r="L949" i="27"/>
  <c r="AF948" i="27"/>
  <c r="AA948" i="27"/>
  <c r="W948" i="27"/>
  <c r="L948" i="27"/>
  <c r="AF946" i="27"/>
  <c r="AA946" i="27"/>
  <c r="W946" i="27"/>
  <c r="L946" i="27"/>
  <c r="AF945" i="27"/>
  <c r="AA945" i="27"/>
  <c r="W945" i="27"/>
  <c r="M945" i="27"/>
  <c r="M943" i="27" s="1"/>
  <c r="L945" i="27"/>
  <c r="AF944" i="27"/>
  <c r="AA944" i="27"/>
  <c r="W944" i="27"/>
  <c r="L944" i="27"/>
  <c r="AF943" i="27"/>
  <c r="AA943" i="27"/>
  <c r="W943" i="27"/>
  <c r="L943" i="27"/>
  <c r="AF941" i="27"/>
  <c r="AA941" i="27"/>
  <c r="W941" i="27"/>
  <c r="L941" i="27"/>
  <c r="AF940" i="27"/>
  <c r="AA940" i="27"/>
  <c r="W940" i="27"/>
  <c r="M940" i="27"/>
  <c r="M938" i="27" s="1"/>
  <c r="L940" i="27"/>
  <c r="AF939" i="27"/>
  <c r="AA939" i="27"/>
  <c r="W939" i="27"/>
  <c r="L939" i="27"/>
  <c r="AF938" i="27"/>
  <c r="AA938" i="27"/>
  <c r="W938" i="27"/>
  <c r="L938" i="27"/>
  <c r="AF936" i="27"/>
  <c r="AA936" i="27"/>
  <c r="W936" i="27"/>
  <c r="L936" i="27"/>
  <c r="AF935" i="27"/>
  <c r="AA935" i="27"/>
  <c r="W935" i="27"/>
  <c r="M935" i="27"/>
  <c r="M933" i="27" s="1"/>
  <c r="L935" i="27"/>
  <c r="AF934" i="27"/>
  <c r="AA934" i="27"/>
  <c r="W934" i="27"/>
  <c r="L934" i="27"/>
  <c r="AF933" i="27"/>
  <c r="AA933" i="27"/>
  <c r="W933" i="27"/>
  <c r="L933" i="27"/>
  <c r="AF931" i="27"/>
  <c r="AA931" i="27"/>
  <c r="W931" i="27"/>
  <c r="L931" i="27"/>
  <c r="AF930" i="27"/>
  <c r="AA930" i="27"/>
  <c r="W930" i="27"/>
  <c r="M930" i="27"/>
  <c r="M928" i="27" s="1"/>
  <c r="L930" i="27"/>
  <c r="AF929" i="27"/>
  <c r="AA929" i="27"/>
  <c r="W929" i="27"/>
  <c r="L929" i="27"/>
  <c r="AF928" i="27"/>
  <c r="AA928" i="27"/>
  <c r="W928" i="27"/>
  <c r="L928" i="27"/>
  <c r="AF926" i="27"/>
  <c r="AA926" i="27"/>
  <c r="W926" i="27"/>
  <c r="L926" i="27"/>
  <c r="AF925" i="27"/>
  <c r="AA925" i="27"/>
  <c r="W925" i="27"/>
  <c r="M925" i="27"/>
  <c r="M923" i="27" s="1"/>
  <c r="L925" i="27"/>
  <c r="AF924" i="27"/>
  <c r="AA924" i="27"/>
  <c r="W924" i="27"/>
  <c r="L924" i="27"/>
  <c r="AF923" i="27"/>
  <c r="AA923" i="27"/>
  <c r="W923" i="27"/>
  <c r="L923" i="27"/>
  <c r="AF921" i="27"/>
  <c r="AA921" i="27"/>
  <c r="W921" i="27"/>
  <c r="L921" i="27"/>
  <c r="AF920" i="27"/>
  <c r="AA920" i="27"/>
  <c r="W920" i="27"/>
  <c r="M920" i="27"/>
  <c r="M918" i="27" s="1"/>
  <c r="L920" i="27"/>
  <c r="AF919" i="27"/>
  <c r="AA919" i="27"/>
  <c r="W919" i="27"/>
  <c r="L919" i="27"/>
  <c r="AF918" i="27"/>
  <c r="AA918" i="27"/>
  <c r="W918" i="27"/>
  <c r="L918" i="27"/>
  <c r="AF916" i="27"/>
  <c r="AA916" i="27"/>
  <c r="W916" i="27"/>
  <c r="L916" i="27"/>
  <c r="AF915" i="27"/>
  <c r="AA915" i="27"/>
  <c r="W915" i="27"/>
  <c r="M915" i="27"/>
  <c r="M913" i="27" s="1"/>
  <c r="L915" i="27"/>
  <c r="AF914" i="27"/>
  <c r="AA914" i="27"/>
  <c r="W914" i="27"/>
  <c r="L914" i="27"/>
  <c r="AF913" i="27"/>
  <c r="AA913" i="27"/>
  <c r="W913" i="27"/>
  <c r="L913" i="27"/>
  <c r="AF911" i="27"/>
  <c r="AA911" i="27"/>
  <c r="W911" i="27"/>
  <c r="L911" i="27"/>
  <c r="AF910" i="27"/>
  <c r="AA910" i="27"/>
  <c r="W910" i="27"/>
  <c r="M910" i="27"/>
  <c r="M908" i="27" s="1"/>
  <c r="L910" i="27"/>
  <c r="AF909" i="27"/>
  <c r="AA909" i="27"/>
  <c r="W909" i="27"/>
  <c r="L909" i="27"/>
  <c r="AF908" i="27"/>
  <c r="AA908" i="27"/>
  <c r="W908" i="27"/>
  <c r="L908" i="27"/>
  <c r="AF906" i="27"/>
  <c r="AA906" i="27"/>
  <c r="W906" i="27"/>
  <c r="L906" i="27"/>
  <c r="AF905" i="27"/>
  <c r="AA905" i="27"/>
  <c r="W905" i="27"/>
  <c r="M905" i="27"/>
  <c r="M903" i="27" s="1"/>
  <c r="L905" i="27"/>
  <c r="AF904" i="27"/>
  <c r="AA904" i="27"/>
  <c r="W904" i="27"/>
  <c r="L904" i="27"/>
  <c r="AF903" i="27"/>
  <c r="AA903" i="27"/>
  <c r="W903" i="27"/>
  <c r="L903" i="27"/>
  <c r="AF901" i="27"/>
  <c r="AA901" i="27"/>
  <c r="W901" i="27"/>
  <c r="L901" i="27"/>
  <c r="AF900" i="27"/>
  <c r="AA900" i="27"/>
  <c r="W900" i="27"/>
  <c r="M900" i="27"/>
  <c r="M898" i="27" s="1"/>
  <c r="L900" i="27"/>
  <c r="AF899" i="27"/>
  <c r="AA899" i="27"/>
  <c r="W899" i="27"/>
  <c r="L899" i="27"/>
  <c r="AF898" i="27"/>
  <c r="AA898" i="27"/>
  <c r="W898" i="27"/>
  <c r="L898" i="27"/>
  <c r="AF896" i="27"/>
  <c r="AA896" i="27"/>
  <c r="W896" i="27"/>
  <c r="L896" i="27"/>
  <c r="AF895" i="27"/>
  <c r="AA895" i="27"/>
  <c r="W895" i="27"/>
  <c r="M895" i="27"/>
  <c r="M893" i="27" s="1"/>
  <c r="L895" i="27"/>
  <c r="AF894" i="27"/>
  <c r="AA894" i="27"/>
  <c r="W894" i="27"/>
  <c r="L894" i="27"/>
  <c r="AF893" i="27"/>
  <c r="AA893" i="27"/>
  <c r="W893" i="27"/>
  <c r="L893" i="27"/>
  <c r="AF891" i="27"/>
  <c r="AA891" i="27"/>
  <c r="W891" i="27"/>
  <c r="L891" i="27"/>
  <c r="AF890" i="27"/>
  <c r="AA890" i="27"/>
  <c r="W890" i="27"/>
  <c r="M890" i="27"/>
  <c r="M888" i="27" s="1"/>
  <c r="L890" i="27"/>
  <c r="AF889" i="27"/>
  <c r="AA889" i="27"/>
  <c r="W889" i="27"/>
  <c r="L889" i="27"/>
  <c r="AF888" i="27"/>
  <c r="AA888" i="27"/>
  <c r="W888" i="27"/>
  <c r="L888" i="27"/>
  <c r="AF886" i="27"/>
  <c r="AA886" i="27"/>
  <c r="W886" i="27"/>
  <c r="L886" i="27"/>
  <c r="AF885" i="27"/>
  <c r="AA885" i="27"/>
  <c r="W885" i="27"/>
  <c r="M885" i="27"/>
  <c r="M883" i="27" s="1"/>
  <c r="L885" i="27"/>
  <c r="AF884" i="27"/>
  <c r="AA884" i="27"/>
  <c r="W884" i="27"/>
  <c r="L884" i="27"/>
  <c r="AF883" i="27"/>
  <c r="AA883" i="27"/>
  <c r="W883" i="27"/>
  <c r="L883" i="27"/>
  <c r="AF881" i="27"/>
  <c r="AA881" i="27"/>
  <c r="W881" i="27"/>
  <c r="L881" i="27"/>
  <c r="AF880" i="27"/>
  <c r="AA880" i="27"/>
  <c r="W880" i="27"/>
  <c r="M880" i="27"/>
  <c r="M878" i="27" s="1"/>
  <c r="L880" i="27"/>
  <c r="AF879" i="27"/>
  <c r="AA879" i="27"/>
  <c r="W879" i="27"/>
  <c r="L879" i="27"/>
  <c r="AF878" i="27"/>
  <c r="AA878" i="27"/>
  <c r="W878" i="27"/>
  <c r="L878" i="27"/>
  <c r="AF876" i="27"/>
  <c r="AA876" i="27"/>
  <c r="W876" i="27"/>
  <c r="L876" i="27"/>
  <c r="AF875" i="27"/>
  <c r="AA875" i="27"/>
  <c r="W875" i="27"/>
  <c r="M875" i="27"/>
  <c r="M873" i="27" s="1"/>
  <c r="L875" i="27"/>
  <c r="AF874" i="27"/>
  <c r="AA874" i="27"/>
  <c r="W874" i="27"/>
  <c r="L874" i="27"/>
  <c r="AF873" i="27"/>
  <c r="AA873" i="27"/>
  <c r="W873" i="27"/>
  <c r="L873" i="27"/>
  <c r="AF871" i="27"/>
  <c r="AA871" i="27"/>
  <c r="W871" i="27"/>
  <c r="L871" i="27"/>
  <c r="AF870" i="27"/>
  <c r="AA870" i="27"/>
  <c r="W870" i="27"/>
  <c r="M870" i="27"/>
  <c r="M868" i="27" s="1"/>
  <c r="L870" i="27"/>
  <c r="AF869" i="27"/>
  <c r="AA869" i="27"/>
  <c r="W869" i="27"/>
  <c r="L869" i="27"/>
  <c r="AF868" i="27"/>
  <c r="AA868" i="27"/>
  <c r="W868" i="27"/>
  <c r="L868" i="27"/>
  <c r="AF866" i="27"/>
  <c r="AA866" i="27"/>
  <c r="W866" i="27"/>
  <c r="L866" i="27"/>
  <c r="AF865" i="27"/>
  <c r="AA865" i="27"/>
  <c r="W865" i="27"/>
  <c r="M865" i="27"/>
  <c r="M863" i="27" s="1"/>
  <c r="L865" i="27"/>
  <c r="AF864" i="27"/>
  <c r="AA864" i="27"/>
  <c r="W864" i="27"/>
  <c r="L864" i="27"/>
  <c r="AF863" i="27"/>
  <c r="AA863" i="27"/>
  <c r="W863" i="27"/>
  <c r="L863" i="27"/>
  <c r="AF861" i="27"/>
  <c r="AA861" i="27"/>
  <c r="W861" i="27"/>
  <c r="L861" i="27"/>
  <c r="AF860" i="27"/>
  <c r="AA860" i="27"/>
  <c r="W860" i="27"/>
  <c r="M860" i="27"/>
  <c r="M858" i="27" s="1"/>
  <c r="L860" i="27"/>
  <c r="AF859" i="27"/>
  <c r="AA859" i="27"/>
  <c r="W859" i="27"/>
  <c r="L859" i="27"/>
  <c r="AF858" i="27"/>
  <c r="AA858" i="27"/>
  <c r="W858" i="27"/>
  <c r="L858" i="27"/>
  <c r="AF856" i="27"/>
  <c r="AA856" i="27"/>
  <c r="W856" i="27"/>
  <c r="L856" i="27"/>
  <c r="AF855" i="27"/>
  <c r="AA855" i="27"/>
  <c r="W855" i="27"/>
  <c r="M855" i="27"/>
  <c r="M853" i="27" s="1"/>
  <c r="L855" i="27"/>
  <c r="AF854" i="27"/>
  <c r="AA854" i="27"/>
  <c r="W854" i="27"/>
  <c r="L854" i="27"/>
  <c r="AF853" i="27"/>
  <c r="AA853" i="27"/>
  <c r="W853" i="27"/>
  <c r="L853" i="27"/>
  <c r="AF851" i="27"/>
  <c r="AA851" i="27"/>
  <c r="W851" i="27"/>
  <c r="L851" i="27"/>
  <c r="AF850" i="27"/>
  <c r="AA850" i="27"/>
  <c r="W850" i="27"/>
  <c r="M850" i="27"/>
  <c r="M848" i="27" s="1"/>
  <c r="L850" i="27"/>
  <c r="AF849" i="27"/>
  <c r="AA849" i="27"/>
  <c r="W849" i="27"/>
  <c r="L849" i="27"/>
  <c r="AF848" i="27"/>
  <c r="AA848" i="27"/>
  <c r="W848" i="27"/>
  <c r="L848" i="27"/>
  <c r="AF846" i="27"/>
  <c r="AA846" i="27"/>
  <c r="W846" i="27"/>
  <c r="L846" i="27"/>
  <c r="AF845" i="27"/>
  <c r="AA845" i="27"/>
  <c r="W845" i="27"/>
  <c r="M845" i="27"/>
  <c r="M843" i="27" s="1"/>
  <c r="L845" i="27"/>
  <c r="AF844" i="27"/>
  <c r="AA844" i="27"/>
  <c r="W844" i="27"/>
  <c r="L844" i="27"/>
  <c r="AF843" i="27"/>
  <c r="AA843" i="27"/>
  <c r="W843" i="27"/>
  <c r="L843" i="27"/>
  <c r="AF841" i="27"/>
  <c r="AA841" i="27"/>
  <c r="W841" i="27"/>
  <c r="L841" i="27"/>
  <c r="AF840" i="27"/>
  <c r="AA840" i="27"/>
  <c r="W840" i="27"/>
  <c r="M840" i="27"/>
  <c r="M838" i="27" s="1"/>
  <c r="L840" i="27"/>
  <c r="AF839" i="27"/>
  <c r="AA839" i="27"/>
  <c r="W839" i="27"/>
  <c r="L839" i="27"/>
  <c r="AF838" i="27"/>
  <c r="AA838" i="27"/>
  <c r="W838" i="27"/>
  <c r="L838" i="27"/>
  <c r="AF836" i="27"/>
  <c r="AA836" i="27"/>
  <c r="W836" i="27"/>
  <c r="L836" i="27"/>
  <c r="AF835" i="27"/>
  <c r="AA835" i="27"/>
  <c r="W835" i="27"/>
  <c r="M835" i="27"/>
  <c r="M833" i="27" s="1"/>
  <c r="L835" i="27"/>
  <c r="AF834" i="27"/>
  <c r="AA834" i="27"/>
  <c r="W834" i="27"/>
  <c r="L834" i="27"/>
  <c r="AF833" i="27"/>
  <c r="AA833" i="27"/>
  <c r="W833" i="27"/>
  <c r="L833" i="27"/>
  <c r="AF831" i="27"/>
  <c r="AA831" i="27"/>
  <c r="W831" i="27"/>
  <c r="L831" i="27"/>
  <c r="AF830" i="27"/>
  <c r="AA830" i="27"/>
  <c r="W830" i="27"/>
  <c r="M830" i="27"/>
  <c r="M828" i="27" s="1"/>
  <c r="L830" i="27"/>
  <c r="AF829" i="27"/>
  <c r="AA829" i="27"/>
  <c r="W829" i="27"/>
  <c r="L829" i="27"/>
  <c r="AF828" i="27"/>
  <c r="AA828" i="27"/>
  <c r="W828" i="27"/>
  <c r="L828" i="27"/>
  <c r="AF826" i="27"/>
  <c r="AA826" i="27"/>
  <c r="W826" i="27"/>
  <c r="L826" i="27"/>
  <c r="AF825" i="27"/>
  <c r="AA825" i="27"/>
  <c r="W825" i="27"/>
  <c r="M825" i="27"/>
  <c r="M823" i="27" s="1"/>
  <c r="L825" i="27"/>
  <c r="AF824" i="27"/>
  <c r="AA824" i="27"/>
  <c r="W824" i="27"/>
  <c r="L824" i="27"/>
  <c r="AF823" i="27"/>
  <c r="AA823" i="27"/>
  <c r="W823" i="27"/>
  <c r="L823" i="27"/>
  <c r="AF821" i="27"/>
  <c r="AA821" i="27"/>
  <c r="W821" i="27"/>
  <c r="L821" i="27"/>
  <c r="AF820" i="27"/>
  <c r="AA820" i="27"/>
  <c r="W820" i="27"/>
  <c r="M820" i="27"/>
  <c r="M818" i="27" s="1"/>
  <c r="L820" i="27"/>
  <c r="AF819" i="27"/>
  <c r="AA819" i="27"/>
  <c r="W819" i="27"/>
  <c r="L819" i="27"/>
  <c r="AF818" i="27"/>
  <c r="AA818" i="27"/>
  <c r="W818" i="27"/>
  <c r="L818" i="27"/>
  <c r="AF816" i="27"/>
  <c r="AA816" i="27"/>
  <c r="W816" i="27"/>
  <c r="L816" i="27"/>
  <c r="AF815" i="27"/>
  <c r="AA815" i="27"/>
  <c r="W815" i="27"/>
  <c r="M815" i="27"/>
  <c r="M813" i="27" s="1"/>
  <c r="L815" i="27"/>
  <c r="AF814" i="27"/>
  <c r="AA814" i="27"/>
  <c r="W814" i="27"/>
  <c r="L814" i="27"/>
  <c r="AF813" i="27"/>
  <c r="AA813" i="27"/>
  <c r="W813" i="27"/>
  <c r="L813" i="27"/>
  <c r="AF811" i="27"/>
  <c r="AA811" i="27"/>
  <c r="W811" i="27"/>
  <c r="L811" i="27"/>
  <c r="AF810" i="27"/>
  <c r="AA810" i="27"/>
  <c r="W810" i="27"/>
  <c r="M810" i="27"/>
  <c r="M808" i="27" s="1"/>
  <c r="L810" i="27"/>
  <c r="AF809" i="27"/>
  <c r="AA809" i="27"/>
  <c r="W809" i="27"/>
  <c r="L809" i="27"/>
  <c r="AF808" i="27"/>
  <c r="AA808" i="27"/>
  <c r="W808" i="27"/>
  <c r="L808" i="27"/>
  <c r="AF806" i="27"/>
  <c r="AA806" i="27"/>
  <c r="W806" i="27"/>
  <c r="L806" i="27"/>
  <c r="AF805" i="27"/>
  <c r="AA805" i="27"/>
  <c r="W805" i="27"/>
  <c r="M805" i="27"/>
  <c r="M803" i="27" s="1"/>
  <c r="L805" i="27"/>
  <c r="AF804" i="27"/>
  <c r="AA804" i="27"/>
  <c r="W804" i="27"/>
  <c r="L804" i="27"/>
  <c r="AF803" i="27"/>
  <c r="AA803" i="27"/>
  <c r="W803" i="27"/>
  <c r="L803" i="27"/>
  <c r="AF801" i="27"/>
  <c r="AA801" i="27"/>
  <c r="W801" i="27"/>
  <c r="L801" i="27"/>
  <c r="AF800" i="27"/>
  <c r="AA800" i="27"/>
  <c r="W800" i="27"/>
  <c r="M800" i="27"/>
  <c r="M798" i="27" s="1"/>
  <c r="L800" i="27"/>
  <c r="AF799" i="27"/>
  <c r="AA799" i="27"/>
  <c r="W799" i="27"/>
  <c r="L799" i="27"/>
  <c r="AF798" i="27"/>
  <c r="AA798" i="27"/>
  <c r="W798" i="27"/>
  <c r="L798" i="27"/>
  <c r="AF796" i="27"/>
  <c r="AA796" i="27"/>
  <c r="W796" i="27"/>
  <c r="L796" i="27"/>
  <c r="AF795" i="27"/>
  <c r="AA795" i="27"/>
  <c r="W795" i="27"/>
  <c r="M795" i="27"/>
  <c r="M793" i="27" s="1"/>
  <c r="L795" i="27"/>
  <c r="AF794" i="27"/>
  <c r="AA794" i="27"/>
  <c r="W794" i="27"/>
  <c r="L794" i="27"/>
  <c r="AF793" i="27"/>
  <c r="AA793" i="27"/>
  <c r="W793" i="27"/>
  <c r="L793" i="27"/>
  <c r="AF791" i="27"/>
  <c r="AA791" i="27"/>
  <c r="W791" i="27"/>
  <c r="L791" i="27"/>
  <c r="AF790" i="27"/>
  <c r="AA790" i="27"/>
  <c r="W790" i="27"/>
  <c r="M790" i="27"/>
  <c r="M788" i="27" s="1"/>
  <c r="L790" i="27"/>
  <c r="AF789" i="27"/>
  <c r="AA789" i="27"/>
  <c r="W789" i="27"/>
  <c r="L789" i="27"/>
  <c r="AF788" i="27"/>
  <c r="AA788" i="27"/>
  <c r="W788" i="27"/>
  <c r="L788" i="27"/>
  <c r="AF786" i="27"/>
  <c r="AA786" i="27"/>
  <c r="W786" i="27"/>
  <c r="L786" i="27"/>
  <c r="AF785" i="27"/>
  <c r="AA785" i="27"/>
  <c r="W785" i="27"/>
  <c r="M785" i="27"/>
  <c r="M783" i="27" s="1"/>
  <c r="L785" i="27"/>
  <c r="AF784" i="27"/>
  <c r="AA784" i="27"/>
  <c r="W784" i="27"/>
  <c r="L784" i="27"/>
  <c r="AF783" i="27"/>
  <c r="AA783" i="27"/>
  <c r="W783" i="27"/>
  <c r="L783" i="27"/>
  <c r="AF781" i="27"/>
  <c r="AA781" i="27"/>
  <c r="W781" i="27"/>
  <c r="L781" i="27"/>
  <c r="AF780" i="27"/>
  <c r="AA780" i="27"/>
  <c r="W780" i="27"/>
  <c r="M780" i="27"/>
  <c r="M778" i="27" s="1"/>
  <c r="L780" i="27"/>
  <c r="AF779" i="27"/>
  <c r="AA779" i="27"/>
  <c r="W779" i="27"/>
  <c r="L779" i="27"/>
  <c r="AF778" i="27"/>
  <c r="AA778" i="27"/>
  <c r="W778" i="27"/>
  <c r="L778" i="27"/>
  <c r="AF776" i="27"/>
  <c r="AA776" i="27"/>
  <c r="W776" i="27"/>
  <c r="L776" i="27"/>
  <c r="AF775" i="27"/>
  <c r="AA775" i="27"/>
  <c r="W775" i="27"/>
  <c r="M775" i="27"/>
  <c r="M773" i="27" s="1"/>
  <c r="L775" i="27"/>
  <c r="AF774" i="27"/>
  <c r="AA774" i="27"/>
  <c r="W774" i="27"/>
  <c r="L774" i="27"/>
  <c r="AF773" i="27"/>
  <c r="AA773" i="27"/>
  <c r="W773" i="27"/>
  <c r="L773" i="27"/>
  <c r="AF771" i="27"/>
  <c r="AA771" i="27"/>
  <c r="W771" i="27"/>
  <c r="L771" i="27"/>
  <c r="AF770" i="27"/>
  <c r="AA770" i="27"/>
  <c r="W770" i="27"/>
  <c r="M770" i="27"/>
  <c r="M768" i="27" s="1"/>
  <c r="L770" i="27"/>
  <c r="AF769" i="27"/>
  <c r="AA769" i="27"/>
  <c r="W769" i="27"/>
  <c r="L769" i="27"/>
  <c r="AF768" i="27"/>
  <c r="AA768" i="27"/>
  <c r="W768" i="27"/>
  <c r="L768" i="27"/>
  <c r="AF766" i="27"/>
  <c r="AA766" i="27"/>
  <c r="W766" i="27"/>
  <c r="L766" i="27"/>
  <c r="AF765" i="27"/>
  <c r="AA765" i="27"/>
  <c r="W765" i="27"/>
  <c r="M765" i="27"/>
  <c r="M763" i="27" s="1"/>
  <c r="L765" i="27"/>
  <c r="AF764" i="27"/>
  <c r="AA764" i="27"/>
  <c r="W764" i="27"/>
  <c r="L764" i="27"/>
  <c r="AF763" i="27"/>
  <c r="AA763" i="27"/>
  <c r="W763" i="27"/>
  <c r="L763" i="27"/>
  <c r="AF761" i="27"/>
  <c r="AA761" i="27"/>
  <c r="W761" i="27"/>
  <c r="L761" i="27"/>
  <c r="AF760" i="27"/>
  <c r="AA760" i="27"/>
  <c r="W760" i="27"/>
  <c r="M760" i="27"/>
  <c r="M758" i="27" s="1"/>
  <c r="L760" i="27"/>
  <c r="AF759" i="27"/>
  <c r="AA759" i="27"/>
  <c r="W759" i="27"/>
  <c r="L759" i="27"/>
  <c r="AF758" i="27"/>
  <c r="AA758" i="27"/>
  <c r="W758" i="27"/>
  <c r="L758" i="27"/>
  <c r="AF756" i="27"/>
  <c r="AA756" i="27"/>
  <c r="W756" i="27"/>
  <c r="L756" i="27"/>
  <c r="AF755" i="27"/>
  <c r="AA755" i="27"/>
  <c r="W755" i="27"/>
  <c r="M755" i="27"/>
  <c r="M753" i="27" s="1"/>
  <c r="L755" i="27"/>
  <c r="AF754" i="27"/>
  <c r="AA754" i="27"/>
  <c r="W754" i="27"/>
  <c r="L754" i="27"/>
  <c r="AF753" i="27"/>
  <c r="AA753" i="27"/>
  <c r="W753" i="27"/>
  <c r="L753" i="27"/>
  <c r="AF751" i="27"/>
  <c r="AA751" i="27"/>
  <c r="W751" i="27"/>
  <c r="L751" i="27"/>
  <c r="AF750" i="27"/>
  <c r="AA750" i="27"/>
  <c r="W750" i="27"/>
  <c r="M750" i="27"/>
  <c r="M748" i="27" s="1"/>
  <c r="L750" i="27"/>
  <c r="AF749" i="27"/>
  <c r="AA749" i="27"/>
  <c r="W749" i="27"/>
  <c r="L749" i="27"/>
  <c r="AF748" i="27"/>
  <c r="AA748" i="27"/>
  <c r="W748" i="27"/>
  <c r="L748" i="27"/>
  <c r="AF746" i="27"/>
  <c r="AA746" i="27"/>
  <c r="W746" i="27"/>
  <c r="L746" i="27"/>
  <c r="AF745" i="27"/>
  <c r="AA745" i="27"/>
  <c r="W745" i="27"/>
  <c r="M745" i="27"/>
  <c r="M743" i="27" s="1"/>
  <c r="L745" i="27"/>
  <c r="AF744" i="27"/>
  <c r="AA744" i="27"/>
  <c r="W744" i="27"/>
  <c r="L744" i="27"/>
  <c r="AF743" i="27"/>
  <c r="AA743" i="27"/>
  <c r="W743" i="27"/>
  <c r="L743" i="27"/>
  <c r="AF741" i="27"/>
  <c r="AA741" i="27"/>
  <c r="W741" i="27"/>
  <c r="L741" i="27"/>
  <c r="AF740" i="27"/>
  <c r="AA740" i="27"/>
  <c r="W740" i="27"/>
  <c r="M740" i="27"/>
  <c r="M738" i="27" s="1"/>
  <c r="L740" i="27"/>
  <c r="AF739" i="27"/>
  <c r="AA739" i="27"/>
  <c r="W739" i="27"/>
  <c r="L739" i="27"/>
  <c r="AF738" i="27"/>
  <c r="AA738" i="27"/>
  <c r="W738" i="27"/>
  <c r="L738" i="27"/>
  <c r="AF736" i="27"/>
  <c r="AA736" i="27"/>
  <c r="W736" i="27"/>
  <c r="L736" i="27"/>
  <c r="AF735" i="27"/>
  <c r="AA735" i="27"/>
  <c r="W735" i="27"/>
  <c r="M735" i="27"/>
  <c r="M733" i="27" s="1"/>
  <c r="L735" i="27"/>
  <c r="AF734" i="27"/>
  <c r="AA734" i="27"/>
  <c r="W734" i="27"/>
  <c r="L734" i="27"/>
  <c r="AF733" i="27"/>
  <c r="AA733" i="27"/>
  <c r="W733" i="27"/>
  <c r="L733" i="27"/>
  <c r="AF731" i="27"/>
  <c r="AA731" i="27"/>
  <c r="W731" i="27"/>
  <c r="L731" i="27"/>
  <c r="AF730" i="27"/>
  <c r="AA730" i="27"/>
  <c r="W730" i="27"/>
  <c r="M730" i="27"/>
  <c r="M728" i="27" s="1"/>
  <c r="L730" i="27"/>
  <c r="AF729" i="27"/>
  <c r="AA729" i="27"/>
  <c r="W729" i="27"/>
  <c r="L729" i="27"/>
  <c r="AF728" i="27"/>
  <c r="AA728" i="27"/>
  <c r="W728" i="27"/>
  <c r="L728" i="27"/>
  <c r="AF726" i="27"/>
  <c r="AA726" i="27"/>
  <c r="W726" i="27"/>
  <c r="L726" i="27"/>
  <c r="AF725" i="27"/>
  <c r="AA725" i="27"/>
  <c r="W725" i="27"/>
  <c r="M725" i="27"/>
  <c r="M723" i="27" s="1"/>
  <c r="L725" i="27"/>
  <c r="AF724" i="27"/>
  <c r="AA724" i="27"/>
  <c r="W724" i="27"/>
  <c r="L724" i="27"/>
  <c r="AF723" i="27"/>
  <c r="AA723" i="27"/>
  <c r="W723" i="27"/>
  <c r="L723" i="27"/>
  <c r="AF721" i="27"/>
  <c r="AA721" i="27"/>
  <c r="W721" i="27"/>
  <c r="L721" i="27"/>
  <c r="AF720" i="27"/>
  <c r="AA720" i="27"/>
  <c r="W720" i="27"/>
  <c r="M720" i="27"/>
  <c r="M718" i="27" s="1"/>
  <c r="L720" i="27"/>
  <c r="AF719" i="27"/>
  <c r="AA719" i="27"/>
  <c r="W719" i="27"/>
  <c r="L719" i="27"/>
  <c r="AF718" i="27"/>
  <c r="AA718" i="27"/>
  <c r="W718" i="27"/>
  <c r="L718" i="27"/>
  <c r="AF716" i="27"/>
  <c r="AA716" i="27"/>
  <c r="W716" i="27"/>
  <c r="L716" i="27"/>
  <c r="AF715" i="27"/>
  <c r="AA715" i="27"/>
  <c r="W715" i="27"/>
  <c r="M715" i="27"/>
  <c r="M713" i="27" s="1"/>
  <c r="L715" i="27"/>
  <c r="AF714" i="27"/>
  <c r="AA714" i="27"/>
  <c r="W714" i="27"/>
  <c r="L714" i="27"/>
  <c r="AF713" i="27"/>
  <c r="AA713" i="27"/>
  <c r="W713" i="27"/>
  <c r="L713" i="27"/>
  <c r="AF711" i="27"/>
  <c r="AA711" i="27"/>
  <c r="W711" i="27"/>
  <c r="L711" i="27"/>
  <c r="AF710" i="27"/>
  <c r="AA710" i="27"/>
  <c r="W710" i="27"/>
  <c r="M710" i="27"/>
  <c r="M708" i="27" s="1"/>
  <c r="L710" i="27"/>
  <c r="AF709" i="27"/>
  <c r="AA709" i="27"/>
  <c r="W709" i="27"/>
  <c r="L709" i="27"/>
  <c r="AF708" i="27"/>
  <c r="AA708" i="27"/>
  <c r="W708" i="27"/>
  <c r="L708" i="27"/>
  <c r="AF706" i="27"/>
  <c r="AA706" i="27"/>
  <c r="W706" i="27"/>
  <c r="L706" i="27"/>
  <c r="AF705" i="27"/>
  <c r="AA705" i="27"/>
  <c r="W705" i="27"/>
  <c r="M705" i="27"/>
  <c r="M703" i="27" s="1"/>
  <c r="L705" i="27"/>
  <c r="AF704" i="27"/>
  <c r="AA704" i="27"/>
  <c r="W704" i="27"/>
  <c r="L704" i="27"/>
  <c r="AF703" i="27"/>
  <c r="AA703" i="27"/>
  <c r="W703" i="27"/>
  <c r="L703" i="27"/>
  <c r="AF701" i="27"/>
  <c r="AA701" i="27"/>
  <c r="W701" i="27"/>
  <c r="L701" i="27"/>
  <c r="AF700" i="27"/>
  <c r="AA700" i="27"/>
  <c r="W700" i="27"/>
  <c r="M700" i="27"/>
  <c r="M698" i="27" s="1"/>
  <c r="L700" i="27"/>
  <c r="AF699" i="27"/>
  <c r="AA699" i="27"/>
  <c r="W699" i="27"/>
  <c r="L699" i="27"/>
  <c r="AF698" i="27"/>
  <c r="AA698" i="27"/>
  <c r="W698" i="27"/>
  <c r="L698" i="27"/>
  <c r="AF696" i="27"/>
  <c r="AA696" i="27"/>
  <c r="W696" i="27"/>
  <c r="L696" i="27"/>
  <c r="AF695" i="27"/>
  <c r="AA695" i="27"/>
  <c r="W695" i="27"/>
  <c r="M695" i="27"/>
  <c r="M693" i="27" s="1"/>
  <c r="L695" i="27"/>
  <c r="AF694" i="27"/>
  <c r="AA694" i="27"/>
  <c r="W694" i="27"/>
  <c r="L694" i="27"/>
  <c r="AF693" i="27"/>
  <c r="AA693" i="27"/>
  <c r="W693" i="27"/>
  <c r="L693" i="27"/>
  <c r="AF691" i="27"/>
  <c r="AA691" i="27"/>
  <c r="W691" i="27"/>
  <c r="L691" i="27"/>
  <c r="AF690" i="27"/>
  <c r="AA690" i="27"/>
  <c r="W690" i="27"/>
  <c r="M690" i="27"/>
  <c r="M688" i="27" s="1"/>
  <c r="L690" i="27"/>
  <c r="AF689" i="27"/>
  <c r="AA689" i="27"/>
  <c r="W689" i="27"/>
  <c r="L689" i="27"/>
  <c r="AF688" i="27"/>
  <c r="AA688" i="27"/>
  <c r="W688" i="27"/>
  <c r="L688" i="27"/>
  <c r="AF686" i="27"/>
  <c r="AA686" i="27"/>
  <c r="W686" i="27"/>
  <c r="L686" i="27"/>
  <c r="AF685" i="27"/>
  <c r="AA685" i="27"/>
  <c r="W685" i="27"/>
  <c r="M685" i="27"/>
  <c r="M683" i="27" s="1"/>
  <c r="L685" i="27"/>
  <c r="AF684" i="27"/>
  <c r="AA684" i="27"/>
  <c r="W684" i="27"/>
  <c r="L684" i="27"/>
  <c r="AF683" i="27"/>
  <c r="AA683" i="27"/>
  <c r="W683" i="27"/>
  <c r="L683" i="27"/>
  <c r="AF681" i="27"/>
  <c r="AA681" i="27"/>
  <c r="W681" i="27"/>
  <c r="L681" i="27"/>
  <c r="AF680" i="27"/>
  <c r="AA680" i="27"/>
  <c r="W680" i="27"/>
  <c r="M680" i="27"/>
  <c r="M678" i="27" s="1"/>
  <c r="L680" i="27"/>
  <c r="AF679" i="27"/>
  <c r="AA679" i="27"/>
  <c r="W679" i="27"/>
  <c r="L679" i="27"/>
  <c r="AF678" i="27"/>
  <c r="AA678" i="27"/>
  <c r="W678" i="27"/>
  <c r="L678" i="27"/>
  <c r="AF676" i="27"/>
  <c r="AA676" i="27"/>
  <c r="W676" i="27"/>
  <c r="L676" i="27"/>
  <c r="AF675" i="27"/>
  <c r="AA675" i="27"/>
  <c r="W675" i="27"/>
  <c r="M675" i="27"/>
  <c r="M673" i="27" s="1"/>
  <c r="L675" i="27"/>
  <c r="AF674" i="27"/>
  <c r="AA674" i="27"/>
  <c r="W674" i="27"/>
  <c r="L674" i="27"/>
  <c r="AF673" i="27"/>
  <c r="AA673" i="27"/>
  <c r="W673" i="27"/>
  <c r="L673" i="27"/>
  <c r="AF671" i="27"/>
  <c r="AA671" i="27"/>
  <c r="W671" i="27"/>
  <c r="L671" i="27"/>
  <c r="AF670" i="27"/>
  <c r="AA670" i="27"/>
  <c r="W670" i="27"/>
  <c r="M670" i="27"/>
  <c r="M668" i="27" s="1"/>
  <c r="L670" i="27"/>
  <c r="AF669" i="27"/>
  <c r="AA669" i="27"/>
  <c r="W669" i="27"/>
  <c r="L669" i="27"/>
  <c r="AF668" i="27"/>
  <c r="AA668" i="27"/>
  <c r="W668" i="27"/>
  <c r="L668" i="27"/>
  <c r="AF666" i="27"/>
  <c r="AA666" i="27"/>
  <c r="W666" i="27"/>
  <c r="L666" i="27"/>
  <c r="AF665" i="27"/>
  <c r="AA665" i="27"/>
  <c r="W665" i="27"/>
  <c r="M665" i="27"/>
  <c r="M663" i="27" s="1"/>
  <c r="L665" i="27"/>
  <c r="AF664" i="27"/>
  <c r="AA664" i="27"/>
  <c r="W664" i="27"/>
  <c r="L664" i="27"/>
  <c r="AF663" i="27"/>
  <c r="AA663" i="27"/>
  <c r="W663" i="27"/>
  <c r="L663" i="27"/>
  <c r="AF661" i="27"/>
  <c r="AA661" i="27"/>
  <c r="W661" i="27"/>
  <c r="L661" i="27"/>
  <c r="AF660" i="27"/>
  <c r="AA660" i="27"/>
  <c r="W660" i="27"/>
  <c r="M660" i="27"/>
  <c r="M658" i="27" s="1"/>
  <c r="L660" i="27"/>
  <c r="AF659" i="27"/>
  <c r="AA659" i="27"/>
  <c r="W659" i="27"/>
  <c r="L659" i="27"/>
  <c r="AF658" i="27"/>
  <c r="AA658" i="27"/>
  <c r="W658" i="27"/>
  <c r="L658" i="27"/>
  <c r="AF656" i="27"/>
  <c r="AA656" i="27"/>
  <c r="W656" i="27"/>
  <c r="L656" i="27"/>
  <c r="AF655" i="27"/>
  <c r="AA655" i="27"/>
  <c r="W655" i="27"/>
  <c r="M655" i="27"/>
  <c r="M653" i="27" s="1"/>
  <c r="L655" i="27"/>
  <c r="AF654" i="27"/>
  <c r="AA654" i="27"/>
  <c r="W654" i="27"/>
  <c r="L654" i="27"/>
  <c r="AF653" i="27"/>
  <c r="AA653" i="27"/>
  <c r="W653" i="27"/>
  <c r="L653" i="27"/>
  <c r="AF651" i="27"/>
  <c r="AA651" i="27"/>
  <c r="W651" i="27"/>
  <c r="L651" i="27"/>
  <c r="AF650" i="27"/>
  <c r="AA650" i="27"/>
  <c r="W650" i="27"/>
  <c r="M650" i="27"/>
  <c r="M648" i="27" s="1"/>
  <c r="L650" i="27"/>
  <c r="AF649" i="27"/>
  <c r="AA649" i="27"/>
  <c r="W649" i="27"/>
  <c r="L649" i="27"/>
  <c r="AF648" i="27"/>
  <c r="AA648" i="27"/>
  <c r="W648" i="27"/>
  <c r="L648" i="27"/>
  <c r="AF646" i="27"/>
  <c r="AA646" i="27"/>
  <c r="W646" i="27"/>
  <c r="L646" i="27"/>
  <c r="AF645" i="27"/>
  <c r="AA645" i="27"/>
  <c r="W645" i="27"/>
  <c r="M645" i="27"/>
  <c r="M643" i="27" s="1"/>
  <c r="L645" i="27"/>
  <c r="AF644" i="27"/>
  <c r="AA644" i="27"/>
  <c r="W644" i="27"/>
  <c r="L644" i="27"/>
  <c r="AF643" i="27"/>
  <c r="AA643" i="27"/>
  <c r="W643" i="27"/>
  <c r="L643" i="27"/>
  <c r="AF641" i="27"/>
  <c r="AA641" i="27"/>
  <c r="W641" i="27"/>
  <c r="L641" i="27"/>
  <c r="AF640" i="27"/>
  <c r="AA640" i="27"/>
  <c r="W640" i="27"/>
  <c r="M640" i="27"/>
  <c r="M638" i="27" s="1"/>
  <c r="L640" i="27"/>
  <c r="AF639" i="27"/>
  <c r="AA639" i="27"/>
  <c r="W639" i="27"/>
  <c r="L639" i="27"/>
  <c r="AF638" i="27"/>
  <c r="AA638" i="27"/>
  <c r="W638" i="27"/>
  <c r="L638" i="27"/>
  <c r="AF636" i="27"/>
  <c r="AA636" i="27"/>
  <c r="W636" i="27"/>
  <c r="L636" i="27"/>
  <c r="AF635" i="27"/>
  <c r="AA635" i="27"/>
  <c r="W635" i="27"/>
  <c r="M635" i="27"/>
  <c r="M633" i="27" s="1"/>
  <c r="L635" i="27"/>
  <c r="AF634" i="27"/>
  <c r="AA634" i="27"/>
  <c r="W634" i="27"/>
  <c r="L634" i="27"/>
  <c r="AF633" i="27"/>
  <c r="AA633" i="27"/>
  <c r="W633" i="27"/>
  <c r="L633" i="27"/>
  <c r="AF631" i="27"/>
  <c r="AA631" i="27"/>
  <c r="W631" i="27"/>
  <c r="L631" i="27"/>
  <c r="AF630" i="27"/>
  <c r="AA630" i="27"/>
  <c r="W630" i="27"/>
  <c r="M630" i="27"/>
  <c r="M628" i="27" s="1"/>
  <c r="L630" i="27"/>
  <c r="AF629" i="27"/>
  <c r="AA629" i="27"/>
  <c r="W629" i="27"/>
  <c r="L629" i="27"/>
  <c r="AF628" i="27"/>
  <c r="AA628" i="27"/>
  <c r="W628" i="27"/>
  <c r="L628" i="27"/>
  <c r="AF626" i="27"/>
  <c r="AA626" i="27"/>
  <c r="W626" i="27"/>
  <c r="L626" i="27"/>
  <c r="AF625" i="27"/>
  <c r="AA625" i="27"/>
  <c r="W625" i="27"/>
  <c r="M625" i="27"/>
  <c r="M623" i="27" s="1"/>
  <c r="L625" i="27"/>
  <c r="AF624" i="27"/>
  <c r="AA624" i="27"/>
  <c r="W624" i="27"/>
  <c r="L624" i="27"/>
  <c r="AF623" i="27"/>
  <c r="AA623" i="27"/>
  <c r="W623" i="27"/>
  <c r="L623" i="27"/>
  <c r="AF621" i="27"/>
  <c r="AA621" i="27"/>
  <c r="W621" i="27"/>
  <c r="L621" i="27"/>
  <c r="AF620" i="27"/>
  <c r="AA620" i="27"/>
  <c r="W620" i="27"/>
  <c r="M620" i="27"/>
  <c r="M618" i="27" s="1"/>
  <c r="L620" i="27"/>
  <c r="AF619" i="27"/>
  <c r="AA619" i="27"/>
  <c r="W619" i="27"/>
  <c r="L619" i="27"/>
  <c r="AF618" i="27"/>
  <c r="AA618" i="27"/>
  <c r="W618" i="27"/>
  <c r="L618" i="27"/>
  <c r="AF616" i="27"/>
  <c r="AA616" i="27"/>
  <c r="W616" i="27"/>
  <c r="L616" i="27"/>
  <c r="AF615" i="27"/>
  <c r="AA615" i="27"/>
  <c r="W615" i="27"/>
  <c r="M615" i="27"/>
  <c r="M613" i="27" s="1"/>
  <c r="L615" i="27"/>
  <c r="AF614" i="27"/>
  <c r="AA614" i="27"/>
  <c r="W614" i="27"/>
  <c r="L614" i="27"/>
  <c r="AF613" i="27"/>
  <c r="AA613" i="27"/>
  <c r="W613" i="27"/>
  <c r="L613" i="27"/>
  <c r="AF611" i="27"/>
  <c r="AA611" i="27"/>
  <c r="W611" i="27"/>
  <c r="L611" i="27"/>
  <c r="AF610" i="27"/>
  <c r="AA610" i="27"/>
  <c r="W610" i="27"/>
  <c r="M610" i="27"/>
  <c r="M608" i="27" s="1"/>
  <c r="L610" i="27"/>
  <c r="AF609" i="27"/>
  <c r="AA609" i="27"/>
  <c r="W609" i="27"/>
  <c r="L609" i="27"/>
  <c r="AF608" i="27"/>
  <c r="AA608" i="27"/>
  <c r="W608" i="27"/>
  <c r="L608" i="27"/>
  <c r="AF606" i="27"/>
  <c r="AA606" i="27"/>
  <c r="W606" i="27"/>
  <c r="L606" i="27"/>
  <c r="AF605" i="27"/>
  <c r="AA605" i="27"/>
  <c r="W605" i="27"/>
  <c r="M605" i="27"/>
  <c r="M603" i="27" s="1"/>
  <c r="L605" i="27"/>
  <c r="AF604" i="27"/>
  <c r="AA604" i="27"/>
  <c r="W604" i="27"/>
  <c r="L604" i="27"/>
  <c r="AF603" i="27"/>
  <c r="AA603" i="27"/>
  <c r="W603" i="27"/>
  <c r="L603" i="27"/>
  <c r="AF601" i="27"/>
  <c r="AA601" i="27"/>
  <c r="W601" i="27"/>
  <c r="L601" i="27"/>
  <c r="AF600" i="27"/>
  <c r="AA600" i="27"/>
  <c r="W600" i="27"/>
  <c r="M600" i="27"/>
  <c r="M598" i="27" s="1"/>
  <c r="L600" i="27"/>
  <c r="AF599" i="27"/>
  <c r="AA599" i="27"/>
  <c r="W599" i="27"/>
  <c r="L599" i="27"/>
  <c r="AF598" i="27"/>
  <c r="AA598" i="27"/>
  <c r="W598" i="27"/>
  <c r="L598" i="27"/>
  <c r="AF596" i="27"/>
  <c r="AA596" i="27"/>
  <c r="W596" i="27"/>
  <c r="L596" i="27"/>
  <c r="AF595" i="27"/>
  <c r="AA595" i="27"/>
  <c r="W595" i="27"/>
  <c r="M595" i="27"/>
  <c r="M593" i="27" s="1"/>
  <c r="L595" i="27"/>
  <c r="AF594" i="27"/>
  <c r="AA594" i="27"/>
  <c r="W594" i="27"/>
  <c r="L594" i="27"/>
  <c r="AF593" i="27"/>
  <c r="AA593" i="27"/>
  <c r="W593" i="27"/>
  <c r="L593" i="27"/>
  <c r="AF591" i="27"/>
  <c r="AA591" i="27"/>
  <c r="W591" i="27"/>
  <c r="L591" i="27"/>
  <c r="AF590" i="27"/>
  <c r="AA590" i="27"/>
  <c r="W590" i="27"/>
  <c r="M590" i="27"/>
  <c r="M588" i="27" s="1"/>
  <c r="L590" i="27"/>
  <c r="AF589" i="27"/>
  <c r="AA589" i="27"/>
  <c r="W589" i="27"/>
  <c r="L589" i="27"/>
  <c r="AF588" i="27"/>
  <c r="AA588" i="27"/>
  <c r="W588" i="27"/>
  <c r="L588" i="27"/>
  <c r="AF586" i="27"/>
  <c r="AA586" i="27"/>
  <c r="W586" i="27"/>
  <c r="L586" i="27"/>
  <c r="AF585" i="27"/>
  <c r="AA585" i="27"/>
  <c r="W585" i="27"/>
  <c r="M585" i="27"/>
  <c r="M583" i="27" s="1"/>
  <c r="L585" i="27"/>
  <c r="AF584" i="27"/>
  <c r="AA584" i="27"/>
  <c r="W584" i="27"/>
  <c r="L584" i="27"/>
  <c r="AF583" i="27"/>
  <c r="AA583" i="27"/>
  <c r="W583" i="27"/>
  <c r="L583" i="27"/>
  <c r="AF581" i="27"/>
  <c r="AA581" i="27"/>
  <c r="W581" i="27"/>
  <c r="L581" i="27"/>
  <c r="AF580" i="27"/>
  <c r="AA580" i="27"/>
  <c r="W580" i="27"/>
  <c r="M580" i="27"/>
  <c r="M578" i="27" s="1"/>
  <c r="L580" i="27"/>
  <c r="AF579" i="27"/>
  <c r="AA579" i="27"/>
  <c r="W579" i="27"/>
  <c r="L579" i="27"/>
  <c r="AF578" i="27"/>
  <c r="AA578" i="27"/>
  <c r="W578" i="27"/>
  <c r="L578" i="27"/>
  <c r="AF576" i="27"/>
  <c r="AA576" i="27"/>
  <c r="W576" i="27"/>
  <c r="L576" i="27"/>
  <c r="AF575" i="27"/>
  <c r="AA575" i="27"/>
  <c r="W575" i="27"/>
  <c r="M575" i="27"/>
  <c r="M573" i="27" s="1"/>
  <c r="L575" i="27"/>
  <c r="AF574" i="27"/>
  <c r="AA574" i="27"/>
  <c r="W574" i="27"/>
  <c r="L574" i="27"/>
  <c r="AF573" i="27"/>
  <c r="AA573" i="27"/>
  <c r="W573" i="27"/>
  <c r="L573" i="27"/>
  <c r="AF571" i="27"/>
  <c r="AA571" i="27"/>
  <c r="W571" i="27"/>
  <c r="L571" i="27"/>
  <c r="AF570" i="27"/>
  <c r="AA570" i="27"/>
  <c r="W570" i="27"/>
  <c r="M570" i="27"/>
  <c r="M568" i="27" s="1"/>
  <c r="L570" i="27"/>
  <c r="AF569" i="27"/>
  <c r="AA569" i="27"/>
  <c r="W569" i="27"/>
  <c r="L569" i="27"/>
  <c r="AF568" i="27"/>
  <c r="AA568" i="27"/>
  <c r="W568" i="27"/>
  <c r="L568" i="27"/>
  <c r="AF566" i="27"/>
  <c r="AA566" i="27"/>
  <c r="W566" i="27"/>
  <c r="L566" i="27"/>
  <c r="AF565" i="27"/>
  <c r="AA565" i="27"/>
  <c r="W565" i="27"/>
  <c r="M565" i="27"/>
  <c r="M563" i="27" s="1"/>
  <c r="L565" i="27"/>
  <c r="AF564" i="27"/>
  <c r="AA564" i="27"/>
  <c r="W564" i="27"/>
  <c r="L564" i="27"/>
  <c r="AF563" i="27"/>
  <c r="AA563" i="27"/>
  <c r="W563" i="27"/>
  <c r="L563" i="27"/>
  <c r="AF561" i="27"/>
  <c r="AA561" i="27"/>
  <c r="W561" i="27"/>
  <c r="L561" i="27"/>
  <c r="AF560" i="27"/>
  <c r="AA560" i="27"/>
  <c r="W560" i="27"/>
  <c r="M560" i="27"/>
  <c r="M558" i="27" s="1"/>
  <c r="L560" i="27"/>
  <c r="AF559" i="27"/>
  <c r="AA559" i="27"/>
  <c r="W559" i="27"/>
  <c r="L559" i="27"/>
  <c r="AF558" i="27"/>
  <c r="AA558" i="27"/>
  <c r="W558" i="27"/>
  <c r="L558" i="27"/>
  <c r="AF556" i="27"/>
  <c r="AA556" i="27"/>
  <c r="W556" i="27"/>
  <c r="L556" i="27"/>
  <c r="AF555" i="27"/>
  <c r="AA555" i="27"/>
  <c r="W555" i="27"/>
  <c r="M555" i="27"/>
  <c r="M553" i="27" s="1"/>
  <c r="L555" i="27"/>
  <c r="AF554" i="27"/>
  <c r="AA554" i="27"/>
  <c r="W554" i="27"/>
  <c r="L554" i="27"/>
  <c r="AF553" i="27"/>
  <c r="AA553" i="27"/>
  <c r="W553" i="27"/>
  <c r="L553" i="27"/>
  <c r="AF551" i="27"/>
  <c r="AA551" i="27"/>
  <c r="W551" i="27"/>
  <c r="L551" i="27"/>
  <c r="AF550" i="27"/>
  <c r="AA550" i="27"/>
  <c r="W550" i="27"/>
  <c r="M550" i="27"/>
  <c r="M548" i="27" s="1"/>
  <c r="L550" i="27"/>
  <c r="AF549" i="27"/>
  <c r="AA549" i="27"/>
  <c r="W549" i="27"/>
  <c r="L549" i="27"/>
  <c r="AF548" i="27"/>
  <c r="AA548" i="27"/>
  <c r="W548" i="27"/>
  <c r="L548" i="27"/>
  <c r="AF546" i="27"/>
  <c r="AA546" i="27"/>
  <c r="W546" i="27"/>
  <c r="L546" i="27"/>
  <c r="AF545" i="27"/>
  <c r="AA545" i="27"/>
  <c r="W545" i="27"/>
  <c r="M545" i="27"/>
  <c r="M543" i="27" s="1"/>
  <c r="L545" i="27"/>
  <c r="AF544" i="27"/>
  <c r="AA544" i="27"/>
  <c r="W544" i="27"/>
  <c r="L544" i="27"/>
  <c r="AF543" i="27"/>
  <c r="AA543" i="27"/>
  <c r="W543" i="27"/>
  <c r="L543" i="27"/>
  <c r="AF541" i="27"/>
  <c r="AA541" i="27"/>
  <c r="W541" i="27"/>
  <c r="L541" i="27"/>
  <c r="AF540" i="27"/>
  <c r="AA540" i="27"/>
  <c r="W540" i="27"/>
  <c r="M540" i="27"/>
  <c r="M538" i="27" s="1"/>
  <c r="L540" i="27"/>
  <c r="AF539" i="27"/>
  <c r="AA539" i="27"/>
  <c r="W539" i="27"/>
  <c r="L539" i="27"/>
  <c r="AF538" i="27"/>
  <c r="AA538" i="27"/>
  <c r="W538" i="27"/>
  <c r="L538" i="27"/>
  <c r="AF536" i="27"/>
  <c r="AA536" i="27"/>
  <c r="W536" i="27"/>
  <c r="L536" i="27"/>
  <c r="AF535" i="27"/>
  <c r="AA535" i="27"/>
  <c r="W535" i="27"/>
  <c r="M535" i="27"/>
  <c r="M533" i="27" s="1"/>
  <c r="L535" i="27"/>
  <c r="AF534" i="27"/>
  <c r="AA534" i="27"/>
  <c r="W534" i="27"/>
  <c r="L534" i="27"/>
  <c r="AF533" i="27"/>
  <c r="AA533" i="27"/>
  <c r="W533" i="27"/>
  <c r="L533" i="27"/>
  <c r="AF531" i="27"/>
  <c r="AA531" i="27"/>
  <c r="W531" i="27"/>
  <c r="L531" i="27"/>
  <c r="AF530" i="27"/>
  <c r="AA530" i="27"/>
  <c r="W530" i="27"/>
  <c r="M530" i="27"/>
  <c r="M528" i="27" s="1"/>
  <c r="L530" i="27"/>
  <c r="AF529" i="27"/>
  <c r="AA529" i="27"/>
  <c r="W529" i="27"/>
  <c r="L529" i="27"/>
  <c r="AF528" i="27"/>
  <c r="AA528" i="27"/>
  <c r="W528" i="27"/>
  <c r="L528" i="27"/>
  <c r="AF526" i="27"/>
  <c r="AA526" i="27"/>
  <c r="W526" i="27"/>
  <c r="L526" i="27"/>
  <c r="AF525" i="27"/>
  <c r="AA525" i="27"/>
  <c r="W525" i="27"/>
  <c r="M525" i="27"/>
  <c r="M523" i="27" s="1"/>
  <c r="L525" i="27"/>
  <c r="AF524" i="27"/>
  <c r="AA524" i="27"/>
  <c r="W524" i="27"/>
  <c r="L524" i="27"/>
  <c r="AF523" i="27"/>
  <c r="AA523" i="27"/>
  <c r="W523" i="27"/>
  <c r="L523" i="27"/>
  <c r="AF521" i="27"/>
  <c r="AA521" i="27"/>
  <c r="W521" i="27"/>
  <c r="L521" i="27"/>
  <c r="AF520" i="27"/>
  <c r="AA520" i="27"/>
  <c r="W520" i="27"/>
  <c r="M520" i="27"/>
  <c r="M518" i="27" s="1"/>
  <c r="L520" i="27"/>
  <c r="AF519" i="27"/>
  <c r="AA519" i="27"/>
  <c r="W519" i="27"/>
  <c r="L519" i="27"/>
  <c r="AF518" i="27"/>
  <c r="AA518" i="27"/>
  <c r="W518" i="27"/>
  <c r="L518" i="27"/>
  <c r="AF516" i="27"/>
  <c r="AA516" i="27"/>
  <c r="W516" i="27"/>
  <c r="L516" i="27"/>
  <c r="AF515" i="27"/>
  <c r="AA515" i="27"/>
  <c r="W515" i="27"/>
  <c r="M515" i="27"/>
  <c r="M513" i="27" s="1"/>
  <c r="L515" i="27"/>
  <c r="AF514" i="27"/>
  <c r="AA514" i="27"/>
  <c r="W514" i="27"/>
  <c r="L514" i="27"/>
  <c r="AF513" i="27"/>
  <c r="AA513" i="27"/>
  <c r="W513" i="27"/>
  <c r="L513" i="27"/>
  <c r="AF511" i="27"/>
  <c r="AA511" i="27"/>
  <c r="W511" i="27"/>
  <c r="L511" i="27"/>
  <c r="AF510" i="27"/>
  <c r="AA510" i="27"/>
  <c r="W510" i="27"/>
  <c r="M510" i="27"/>
  <c r="M508" i="27" s="1"/>
  <c r="L510" i="27"/>
  <c r="AF509" i="27"/>
  <c r="AA509" i="27"/>
  <c r="W509" i="27"/>
  <c r="L509" i="27"/>
  <c r="AF508" i="27"/>
  <c r="AA508" i="27"/>
  <c r="W508" i="27"/>
  <c r="L508" i="27"/>
  <c r="AF506" i="27"/>
  <c r="AA506" i="27"/>
  <c r="W506" i="27"/>
  <c r="L506" i="27"/>
  <c r="AF505" i="27"/>
  <c r="AA505" i="27"/>
  <c r="W505" i="27"/>
  <c r="M505" i="27"/>
  <c r="M503" i="27" s="1"/>
  <c r="L505" i="27"/>
  <c r="AF504" i="27"/>
  <c r="AA504" i="27"/>
  <c r="W504" i="27"/>
  <c r="L504" i="27"/>
  <c r="AF503" i="27"/>
  <c r="AA503" i="27"/>
  <c r="W503" i="27"/>
  <c r="L503" i="27"/>
  <c r="AF501" i="27"/>
  <c r="AA501" i="27"/>
  <c r="W501" i="27"/>
  <c r="L501" i="27"/>
  <c r="AF500" i="27"/>
  <c r="AA500" i="27"/>
  <c r="W500" i="27"/>
  <c r="M500" i="27"/>
  <c r="M498" i="27" s="1"/>
  <c r="L500" i="27"/>
  <c r="AF499" i="27"/>
  <c r="AA499" i="27"/>
  <c r="W499" i="27"/>
  <c r="L499" i="27"/>
  <c r="AF498" i="27"/>
  <c r="AA498" i="27"/>
  <c r="W498" i="27"/>
  <c r="L498" i="27"/>
  <c r="AF496" i="27"/>
  <c r="AA496" i="27"/>
  <c r="W496" i="27"/>
  <c r="L496" i="27"/>
  <c r="AF495" i="27"/>
  <c r="AA495" i="27"/>
  <c r="W495" i="27"/>
  <c r="M495" i="27"/>
  <c r="M493" i="27" s="1"/>
  <c r="L495" i="27"/>
  <c r="AF494" i="27"/>
  <c r="AA494" i="27"/>
  <c r="W494" i="27"/>
  <c r="L494" i="27"/>
  <c r="AF493" i="27"/>
  <c r="AA493" i="27"/>
  <c r="W493" i="27"/>
  <c r="L493" i="27"/>
  <c r="AF491" i="27"/>
  <c r="AA491" i="27"/>
  <c r="W491" i="27"/>
  <c r="L491" i="27"/>
  <c r="AF490" i="27"/>
  <c r="AA490" i="27"/>
  <c r="W490" i="27"/>
  <c r="M490" i="27"/>
  <c r="M488" i="27" s="1"/>
  <c r="L490" i="27"/>
  <c r="AF489" i="27"/>
  <c r="AA489" i="27"/>
  <c r="W489" i="27"/>
  <c r="L489" i="27"/>
  <c r="AF488" i="27"/>
  <c r="AA488" i="27"/>
  <c r="W488" i="27"/>
  <c r="L488" i="27"/>
  <c r="AF486" i="27"/>
  <c r="AA486" i="27"/>
  <c r="W486" i="27"/>
  <c r="L486" i="27"/>
  <c r="AF485" i="27"/>
  <c r="AA485" i="27"/>
  <c r="W485" i="27"/>
  <c r="M485" i="27"/>
  <c r="M483" i="27" s="1"/>
  <c r="L485" i="27"/>
  <c r="AF484" i="27"/>
  <c r="AA484" i="27"/>
  <c r="W484" i="27"/>
  <c r="L484" i="27"/>
  <c r="AF483" i="27"/>
  <c r="AA483" i="27"/>
  <c r="W483" i="27"/>
  <c r="L483" i="27"/>
  <c r="AF481" i="27"/>
  <c r="AA481" i="27"/>
  <c r="W481" i="27"/>
  <c r="L481" i="27"/>
  <c r="AF480" i="27"/>
  <c r="AA480" i="27"/>
  <c r="W480" i="27"/>
  <c r="M480" i="27"/>
  <c r="M478" i="27" s="1"/>
  <c r="L480" i="27"/>
  <c r="AF479" i="27"/>
  <c r="AA479" i="27"/>
  <c r="W479" i="27"/>
  <c r="L479" i="27"/>
  <c r="AF478" i="27"/>
  <c r="AA478" i="27"/>
  <c r="W478" i="27"/>
  <c r="L478" i="27"/>
  <c r="AF476" i="27"/>
  <c r="AA476" i="27"/>
  <c r="W476" i="27"/>
  <c r="L476" i="27"/>
  <c r="AF475" i="27"/>
  <c r="AA475" i="27"/>
  <c r="W475" i="27"/>
  <c r="M475" i="27"/>
  <c r="M473" i="27" s="1"/>
  <c r="L475" i="27"/>
  <c r="AF474" i="27"/>
  <c r="AA474" i="27"/>
  <c r="W474" i="27"/>
  <c r="L474" i="27"/>
  <c r="AF473" i="27"/>
  <c r="AA473" i="27"/>
  <c r="W473" i="27"/>
  <c r="L473" i="27"/>
  <c r="AF471" i="27"/>
  <c r="AA471" i="27"/>
  <c r="W471" i="27"/>
  <c r="L471" i="27"/>
  <c r="AF470" i="27"/>
  <c r="AA470" i="27"/>
  <c r="W470" i="27"/>
  <c r="M470" i="27"/>
  <c r="M468" i="27" s="1"/>
  <c r="L470" i="27"/>
  <c r="AF469" i="27"/>
  <c r="AA469" i="27"/>
  <c r="W469" i="27"/>
  <c r="L469" i="27"/>
  <c r="AF468" i="27"/>
  <c r="AA468" i="27"/>
  <c r="W468" i="27"/>
  <c r="L468" i="27"/>
  <c r="AF466" i="27"/>
  <c r="AA466" i="27"/>
  <c r="W466" i="27"/>
  <c r="L466" i="27"/>
  <c r="AF465" i="27"/>
  <c r="AA465" i="27"/>
  <c r="W465" i="27"/>
  <c r="M465" i="27"/>
  <c r="M463" i="27" s="1"/>
  <c r="L465" i="27"/>
  <c r="AF464" i="27"/>
  <c r="AA464" i="27"/>
  <c r="W464" i="27"/>
  <c r="L464" i="27"/>
  <c r="AF463" i="27"/>
  <c r="AA463" i="27"/>
  <c r="W463" i="27"/>
  <c r="L463" i="27"/>
  <c r="AF461" i="27"/>
  <c r="AA461" i="27"/>
  <c r="W461" i="27"/>
  <c r="L461" i="27"/>
  <c r="AF460" i="27"/>
  <c r="AA460" i="27"/>
  <c r="W460" i="27"/>
  <c r="M460" i="27"/>
  <c r="M458" i="27" s="1"/>
  <c r="L460" i="27"/>
  <c r="AF459" i="27"/>
  <c r="AA459" i="27"/>
  <c r="W459" i="27"/>
  <c r="L459" i="27"/>
  <c r="AF458" i="27"/>
  <c r="AA458" i="27"/>
  <c r="W458" i="27"/>
  <c r="L458" i="27"/>
  <c r="AF456" i="27"/>
  <c r="AA456" i="27"/>
  <c r="W456" i="27"/>
  <c r="L456" i="27"/>
  <c r="AF455" i="27"/>
  <c r="AA455" i="27"/>
  <c r="W455" i="27"/>
  <c r="M455" i="27"/>
  <c r="M453" i="27" s="1"/>
  <c r="L455" i="27"/>
  <c r="AF454" i="27"/>
  <c r="AA454" i="27"/>
  <c r="W454" i="27"/>
  <c r="L454" i="27"/>
  <c r="AF453" i="27"/>
  <c r="AA453" i="27"/>
  <c r="W453" i="27"/>
  <c r="L453" i="27"/>
  <c r="AF451" i="27"/>
  <c r="AA451" i="27"/>
  <c r="W451" i="27"/>
  <c r="L451" i="27"/>
  <c r="AF450" i="27"/>
  <c r="AA450" i="27"/>
  <c r="W450" i="27"/>
  <c r="M450" i="27"/>
  <c r="M448" i="27" s="1"/>
  <c r="L450" i="27"/>
  <c r="AF449" i="27"/>
  <c r="AA449" i="27"/>
  <c r="W449" i="27"/>
  <c r="L449" i="27"/>
  <c r="AF448" i="27"/>
  <c r="AA448" i="27"/>
  <c r="W448" i="27"/>
  <c r="L448" i="27"/>
  <c r="AF446" i="27"/>
  <c r="AA446" i="27"/>
  <c r="W446" i="27"/>
  <c r="L446" i="27"/>
  <c r="AF445" i="27"/>
  <c r="AA445" i="27"/>
  <c r="W445" i="27"/>
  <c r="M445" i="27"/>
  <c r="M443" i="27" s="1"/>
  <c r="L445" i="27"/>
  <c r="AF444" i="27"/>
  <c r="AA444" i="27"/>
  <c r="W444" i="27"/>
  <c r="L444" i="27"/>
  <c r="AF443" i="27"/>
  <c r="AA443" i="27"/>
  <c r="W443" i="27"/>
  <c r="L443" i="27"/>
  <c r="AF441" i="27"/>
  <c r="AA441" i="27"/>
  <c r="W441" i="27"/>
  <c r="L441" i="27"/>
  <c r="AF440" i="27"/>
  <c r="AA440" i="27"/>
  <c r="W440" i="27"/>
  <c r="M440" i="27"/>
  <c r="M438" i="27" s="1"/>
  <c r="L440" i="27"/>
  <c r="AF439" i="27"/>
  <c r="AA439" i="27"/>
  <c r="W439" i="27"/>
  <c r="L439" i="27"/>
  <c r="AF438" i="27"/>
  <c r="AA438" i="27"/>
  <c r="W438" i="27"/>
  <c r="L438" i="27"/>
  <c r="AF436" i="27"/>
  <c r="AA436" i="27"/>
  <c r="W436" i="27"/>
  <c r="L436" i="27"/>
  <c r="AF435" i="27"/>
  <c r="AA435" i="27"/>
  <c r="W435" i="27"/>
  <c r="M435" i="27"/>
  <c r="M433" i="27" s="1"/>
  <c r="L435" i="27"/>
  <c r="AF434" i="27"/>
  <c r="AA434" i="27"/>
  <c r="W434" i="27"/>
  <c r="L434" i="27"/>
  <c r="AF433" i="27"/>
  <c r="AA433" i="27"/>
  <c r="W433" i="27"/>
  <c r="L433" i="27"/>
  <c r="AF431" i="27"/>
  <c r="AA431" i="27"/>
  <c r="W431" i="27"/>
  <c r="L431" i="27"/>
  <c r="AF430" i="27"/>
  <c r="AA430" i="27"/>
  <c r="W430" i="27"/>
  <c r="M430" i="27"/>
  <c r="M428" i="27" s="1"/>
  <c r="L430" i="27"/>
  <c r="AF429" i="27"/>
  <c r="AA429" i="27"/>
  <c r="W429" i="27"/>
  <c r="L429" i="27"/>
  <c r="AF428" i="27"/>
  <c r="AA428" i="27"/>
  <c r="W428" i="27"/>
  <c r="L428" i="27"/>
  <c r="AF426" i="27"/>
  <c r="AA426" i="27"/>
  <c r="W426" i="27"/>
  <c r="L426" i="27"/>
  <c r="AF425" i="27"/>
  <c r="AA425" i="27"/>
  <c r="W425" i="27"/>
  <c r="M425" i="27"/>
  <c r="M423" i="27" s="1"/>
  <c r="L425" i="27"/>
  <c r="AF424" i="27"/>
  <c r="AA424" i="27"/>
  <c r="W424" i="27"/>
  <c r="L424" i="27"/>
  <c r="AF423" i="27"/>
  <c r="AA423" i="27"/>
  <c r="W423" i="27"/>
  <c r="L423" i="27"/>
  <c r="AF421" i="27"/>
  <c r="AA421" i="27"/>
  <c r="W421" i="27"/>
  <c r="L421" i="27"/>
  <c r="AF420" i="27"/>
  <c r="AA420" i="27"/>
  <c r="W420" i="27"/>
  <c r="M420" i="27"/>
  <c r="M418" i="27" s="1"/>
  <c r="L420" i="27"/>
  <c r="AF419" i="27"/>
  <c r="AA419" i="27"/>
  <c r="W419" i="27"/>
  <c r="L419" i="27"/>
  <c r="AF418" i="27"/>
  <c r="AA418" i="27"/>
  <c r="W418" i="27"/>
  <c r="L418" i="27"/>
  <c r="AF416" i="27"/>
  <c r="AA416" i="27"/>
  <c r="W416" i="27"/>
  <c r="L416" i="27"/>
  <c r="AF415" i="27"/>
  <c r="AA415" i="27"/>
  <c r="W415" i="27"/>
  <c r="M415" i="27"/>
  <c r="M413" i="27" s="1"/>
  <c r="L415" i="27"/>
  <c r="AF414" i="27"/>
  <c r="AA414" i="27"/>
  <c r="W414" i="27"/>
  <c r="L414" i="27"/>
  <c r="AF413" i="27"/>
  <c r="AA413" i="27"/>
  <c r="W413" i="27"/>
  <c r="L413" i="27"/>
  <c r="AF411" i="27"/>
  <c r="AA411" i="27"/>
  <c r="W411" i="27"/>
  <c r="L411" i="27"/>
  <c r="AF410" i="27"/>
  <c r="AA410" i="27"/>
  <c r="W410" i="27"/>
  <c r="M410" i="27"/>
  <c r="M408" i="27" s="1"/>
  <c r="L410" i="27"/>
  <c r="AF409" i="27"/>
  <c r="AA409" i="27"/>
  <c r="W409" i="27"/>
  <c r="L409" i="27"/>
  <c r="AF408" i="27"/>
  <c r="AA408" i="27"/>
  <c r="W408" i="27"/>
  <c r="L408" i="27"/>
  <c r="AF406" i="27"/>
  <c r="AA406" i="27"/>
  <c r="W406" i="27"/>
  <c r="L406" i="27"/>
  <c r="AF405" i="27"/>
  <c r="AA405" i="27"/>
  <c r="W405" i="27"/>
  <c r="M405" i="27"/>
  <c r="M403" i="27" s="1"/>
  <c r="L405" i="27"/>
  <c r="AF404" i="27"/>
  <c r="AA404" i="27"/>
  <c r="W404" i="27"/>
  <c r="L404" i="27"/>
  <c r="AF403" i="27"/>
  <c r="AA403" i="27"/>
  <c r="W403" i="27"/>
  <c r="L403" i="27"/>
  <c r="AF401" i="27"/>
  <c r="AA401" i="27"/>
  <c r="W401" i="27"/>
  <c r="L401" i="27"/>
  <c r="AF400" i="27"/>
  <c r="AA400" i="27"/>
  <c r="W400" i="27"/>
  <c r="M400" i="27"/>
  <c r="M398" i="27" s="1"/>
  <c r="L400" i="27"/>
  <c r="AF399" i="27"/>
  <c r="AA399" i="27"/>
  <c r="W399" i="27"/>
  <c r="L399" i="27"/>
  <c r="AF398" i="27"/>
  <c r="AA398" i="27"/>
  <c r="W398" i="27"/>
  <c r="L398" i="27"/>
  <c r="AF396" i="27"/>
  <c r="AA396" i="27"/>
  <c r="W396" i="27"/>
  <c r="L396" i="27"/>
  <c r="AF395" i="27"/>
  <c r="AA395" i="27"/>
  <c r="W395" i="27"/>
  <c r="M395" i="27"/>
  <c r="M393" i="27" s="1"/>
  <c r="L395" i="27"/>
  <c r="AF394" i="27"/>
  <c r="AA394" i="27"/>
  <c r="W394" i="27"/>
  <c r="L394" i="27"/>
  <c r="AF393" i="27"/>
  <c r="AA393" i="27"/>
  <c r="W393" i="27"/>
  <c r="L393" i="27"/>
  <c r="AF391" i="27"/>
  <c r="AA391" i="27"/>
  <c r="W391" i="27"/>
  <c r="L391" i="27"/>
  <c r="AF390" i="27"/>
  <c r="AA390" i="27"/>
  <c r="W390" i="27"/>
  <c r="M390" i="27"/>
  <c r="M388" i="27" s="1"/>
  <c r="L390" i="27"/>
  <c r="AF389" i="27"/>
  <c r="AA389" i="27"/>
  <c r="W389" i="27"/>
  <c r="L389" i="27"/>
  <c r="AF388" i="27"/>
  <c r="AA388" i="27"/>
  <c r="W388" i="27"/>
  <c r="L388" i="27"/>
  <c r="AF386" i="27"/>
  <c r="AA386" i="27"/>
  <c r="W386" i="27"/>
  <c r="L386" i="27"/>
  <c r="AF385" i="27"/>
  <c r="AA385" i="27"/>
  <c r="W385" i="27"/>
  <c r="M385" i="27"/>
  <c r="M383" i="27" s="1"/>
  <c r="L385" i="27"/>
  <c r="AF384" i="27"/>
  <c r="AA384" i="27"/>
  <c r="W384" i="27"/>
  <c r="L384" i="27"/>
  <c r="AF383" i="27"/>
  <c r="AA383" i="27"/>
  <c r="W383" i="27"/>
  <c r="L383" i="27"/>
  <c r="AF381" i="27"/>
  <c r="AA381" i="27"/>
  <c r="W381" i="27"/>
  <c r="L381" i="27"/>
  <c r="AF380" i="27"/>
  <c r="AA380" i="27"/>
  <c r="W380" i="27"/>
  <c r="M380" i="27"/>
  <c r="M378" i="27" s="1"/>
  <c r="L380" i="27"/>
  <c r="AF379" i="27"/>
  <c r="AA379" i="27"/>
  <c r="W379" i="27"/>
  <c r="L379" i="27"/>
  <c r="AF378" i="27"/>
  <c r="AA378" i="27"/>
  <c r="W378" i="27"/>
  <c r="L378" i="27"/>
  <c r="AF376" i="27"/>
  <c r="AA376" i="27"/>
  <c r="W376" i="27"/>
  <c r="L376" i="27"/>
  <c r="AF375" i="27"/>
  <c r="AA375" i="27"/>
  <c r="W375" i="27"/>
  <c r="M375" i="27"/>
  <c r="M373" i="27" s="1"/>
  <c r="L375" i="27"/>
  <c r="AF374" i="27"/>
  <c r="AA374" i="27"/>
  <c r="W374" i="27"/>
  <c r="L374" i="27"/>
  <c r="AF373" i="27"/>
  <c r="AA373" i="27"/>
  <c r="W373" i="27"/>
  <c r="L373" i="27"/>
  <c r="AF371" i="27"/>
  <c r="AA371" i="27"/>
  <c r="W371" i="27"/>
  <c r="L371" i="27"/>
  <c r="AF370" i="27"/>
  <c r="AA370" i="27"/>
  <c r="W370" i="27"/>
  <c r="M370" i="27"/>
  <c r="M368" i="27" s="1"/>
  <c r="L370" i="27"/>
  <c r="AF369" i="27"/>
  <c r="AA369" i="27"/>
  <c r="W369" i="27"/>
  <c r="L369" i="27"/>
  <c r="AF368" i="27"/>
  <c r="AA368" i="27"/>
  <c r="W368" i="27"/>
  <c r="L368" i="27"/>
  <c r="AF366" i="27"/>
  <c r="AA366" i="27"/>
  <c r="W366" i="27"/>
  <c r="L366" i="27"/>
  <c r="AF365" i="27"/>
  <c r="AA365" i="27"/>
  <c r="W365" i="27"/>
  <c r="M365" i="27"/>
  <c r="M363" i="27" s="1"/>
  <c r="L365" i="27"/>
  <c r="AF364" i="27"/>
  <c r="AA364" i="27"/>
  <c r="W364" i="27"/>
  <c r="L364" i="27"/>
  <c r="AF363" i="27"/>
  <c r="AA363" i="27"/>
  <c r="W363" i="27"/>
  <c r="L363" i="27"/>
  <c r="AF361" i="27"/>
  <c r="AA361" i="27"/>
  <c r="W361" i="27"/>
  <c r="L361" i="27"/>
  <c r="AF360" i="27"/>
  <c r="AA360" i="27"/>
  <c r="W360" i="27"/>
  <c r="M360" i="27"/>
  <c r="M358" i="27" s="1"/>
  <c r="L360" i="27"/>
  <c r="AF359" i="27"/>
  <c r="AA359" i="27"/>
  <c r="W359" i="27"/>
  <c r="L359" i="27"/>
  <c r="AF358" i="27"/>
  <c r="AA358" i="27"/>
  <c r="W358" i="27"/>
  <c r="L358" i="27"/>
  <c r="AF356" i="27"/>
  <c r="AA356" i="27"/>
  <c r="W356" i="27"/>
  <c r="L356" i="27"/>
  <c r="AF355" i="27"/>
  <c r="AA355" i="27"/>
  <c r="W355" i="27"/>
  <c r="M355" i="27"/>
  <c r="M353" i="27" s="1"/>
  <c r="L355" i="27"/>
  <c r="AF354" i="27"/>
  <c r="AA354" i="27"/>
  <c r="W354" i="27"/>
  <c r="L354" i="27"/>
  <c r="AF353" i="27"/>
  <c r="AA353" i="27"/>
  <c r="W353" i="27"/>
  <c r="L353" i="27"/>
  <c r="AF351" i="27"/>
  <c r="AA351" i="27"/>
  <c r="W351" i="27"/>
  <c r="L351" i="27"/>
  <c r="AF350" i="27"/>
  <c r="AA350" i="27"/>
  <c r="W350" i="27"/>
  <c r="M350" i="27"/>
  <c r="M348" i="27" s="1"/>
  <c r="L350" i="27"/>
  <c r="AF349" i="27"/>
  <c r="AA349" i="27"/>
  <c r="W349" i="27"/>
  <c r="L349" i="27"/>
  <c r="AF348" i="27"/>
  <c r="AA348" i="27"/>
  <c r="W348" i="27"/>
  <c r="L348" i="27"/>
  <c r="AF346" i="27"/>
  <c r="AA346" i="27"/>
  <c r="W346" i="27"/>
  <c r="L346" i="27"/>
  <c r="AF345" i="27"/>
  <c r="AA345" i="27"/>
  <c r="W345" i="27"/>
  <c r="M345" i="27"/>
  <c r="M343" i="27" s="1"/>
  <c r="L345" i="27"/>
  <c r="AF344" i="27"/>
  <c r="AA344" i="27"/>
  <c r="W344" i="27"/>
  <c r="L344" i="27"/>
  <c r="AF343" i="27"/>
  <c r="AA343" i="27"/>
  <c r="W343" i="27"/>
  <c r="L343" i="27"/>
  <c r="AF341" i="27"/>
  <c r="AA341" i="27"/>
  <c r="W341" i="27"/>
  <c r="L341" i="27"/>
  <c r="AF340" i="27"/>
  <c r="AA340" i="27"/>
  <c r="W340" i="27"/>
  <c r="M340" i="27"/>
  <c r="M338" i="27" s="1"/>
  <c r="L340" i="27"/>
  <c r="AF339" i="27"/>
  <c r="AA339" i="27"/>
  <c r="W339" i="27"/>
  <c r="L339" i="27"/>
  <c r="AF338" i="27"/>
  <c r="AA338" i="27"/>
  <c r="W338" i="27"/>
  <c r="L338" i="27"/>
  <c r="AF336" i="27"/>
  <c r="AA336" i="27"/>
  <c r="W336" i="27"/>
  <c r="L336" i="27"/>
  <c r="AF335" i="27"/>
  <c r="AA335" i="27"/>
  <c r="W335" i="27"/>
  <c r="M335" i="27"/>
  <c r="M333" i="27" s="1"/>
  <c r="L335" i="27"/>
  <c r="AF334" i="27"/>
  <c r="AA334" i="27"/>
  <c r="W334" i="27"/>
  <c r="L334" i="27"/>
  <c r="AF333" i="27"/>
  <c r="AA333" i="27"/>
  <c r="W333" i="27"/>
  <c r="L333" i="27"/>
  <c r="AF331" i="27"/>
  <c r="AA331" i="27"/>
  <c r="W331" i="27"/>
  <c r="L331" i="27"/>
  <c r="AF330" i="27"/>
  <c r="AA330" i="27"/>
  <c r="W330" i="27"/>
  <c r="M330" i="27"/>
  <c r="M328" i="27" s="1"/>
  <c r="L330" i="27"/>
  <c r="AF329" i="27"/>
  <c r="AA329" i="27"/>
  <c r="W329" i="27"/>
  <c r="L329" i="27"/>
  <c r="AF328" i="27"/>
  <c r="AA328" i="27"/>
  <c r="W328" i="27"/>
  <c r="L328" i="27"/>
  <c r="AF326" i="27"/>
  <c r="AA326" i="27"/>
  <c r="W326" i="27"/>
  <c r="L326" i="27"/>
  <c r="AF325" i="27"/>
  <c r="AA325" i="27"/>
  <c r="W325" i="27"/>
  <c r="M325" i="27"/>
  <c r="M323" i="27" s="1"/>
  <c r="L325" i="27"/>
  <c r="AF324" i="27"/>
  <c r="AA324" i="27"/>
  <c r="W324" i="27"/>
  <c r="L324" i="27"/>
  <c r="AF323" i="27"/>
  <c r="AA323" i="27"/>
  <c r="W323" i="27"/>
  <c r="L323" i="27"/>
  <c r="AF321" i="27"/>
  <c r="AA321" i="27"/>
  <c r="W321" i="27"/>
  <c r="L321" i="27"/>
  <c r="AF320" i="27"/>
  <c r="AA320" i="27"/>
  <c r="W320" i="27"/>
  <c r="M320" i="27"/>
  <c r="M318" i="27" s="1"/>
  <c r="L320" i="27"/>
  <c r="AF319" i="27"/>
  <c r="AA319" i="27"/>
  <c r="W319" i="27"/>
  <c r="L319" i="27"/>
  <c r="AF318" i="27"/>
  <c r="AA318" i="27"/>
  <c r="W318" i="27"/>
  <c r="L318" i="27"/>
  <c r="AF316" i="27"/>
  <c r="AA316" i="27"/>
  <c r="W316" i="27"/>
  <c r="L316" i="27"/>
  <c r="AF315" i="27"/>
  <c r="AA315" i="27"/>
  <c r="W315" i="27"/>
  <c r="M315" i="27"/>
  <c r="M313" i="27" s="1"/>
  <c r="L315" i="27"/>
  <c r="AF314" i="27"/>
  <c r="AA314" i="27"/>
  <c r="W314" i="27"/>
  <c r="L314" i="27"/>
  <c r="AF313" i="27"/>
  <c r="AA313" i="27"/>
  <c r="W313" i="27"/>
  <c r="L313" i="27"/>
  <c r="AF311" i="27"/>
  <c r="AA311" i="27"/>
  <c r="W311" i="27"/>
  <c r="L311" i="27"/>
  <c r="AF310" i="27"/>
  <c r="AA310" i="27"/>
  <c r="W310" i="27"/>
  <c r="M310" i="27"/>
  <c r="M308" i="27" s="1"/>
  <c r="L310" i="27"/>
  <c r="AF309" i="27"/>
  <c r="AA309" i="27"/>
  <c r="W309" i="27"/>
  <c r="L309" i="27"/>
  <c r="AF308" i="27"/>
  <c r="AA308" i="27"/>
  <c r="W308" i="27"/>
  <c r="L308" i="27"/>
  <c r="AF306" i="27"/>
  <c r="AA306" i="27"/>
  <c r="W306" i="27"/>
  <c r="L306" i="27"/>
  <c r="AF305" i="27"/>
  <c r="AA305" i="27"/>
  <c r="W305" i="27"/>
  <c r="M305" i="27"/>
  <c r="M303" i="27" s="1"/>
  <c r="L305" i="27"/>
  <c r="AF304" i="27"/>
  <c r="AA304" i="27"/>
  <c r="W304" i="27"/>
  <c r="L304" i="27"/>
  <c r="AF303" i="27"/>
  <c r="AA303" i="27"/>
  <c r="W303" i="27"/>
  <c r="L303" i="27"/>
  <c r="AF301" i="27"/>
  <c r="AA301" i="27"/>
  <c r="W301" i="27"/>
  <c r="L301" i="27"/>
  <c r="AF300" i="27"/>
  <c r="AA300" i="27"/>
  <c r="W300" i="27"/>
  <c r="M300" i="27"/>
  <c r="M298" i="27" s="1"/>
  <c r="L300" i="27"/>
  <c r="AF299" i="27"/>
  <c r="AA299" i="27"/>
  <c r="W299" i="27"/>
  <c r="L299" i="27"/>
  <c r="AF298" i="27"/>
  <c r="AA298" i="27"/>
  <c r="W298" i="27"/>
  <c r="L298" i="27"/>
  <c r="AF296" i="27"/>
  <c r="AA296" i="27"/>
  <c r="W296" i="27"/>
  <c r="L296" i="27"/>
  <c r="AF295" i="27"/>
  <c r="AA295" i="27"/>
  <c r="W295" i="27"/>
  <c r="M295" i="27"/>
  <c r="M293" i="27" s="1"/>
  <c r="L295" i="27"/>
  <c r="AF294" i="27"/>
  <c r="AA294" i="27"/>
  <c r="W294" i="27"/>
  <c r="L294" i="27"/>
  <c r="AF293" i="27"/>
  <c r="AA293" i="27"/>
  <c r="W293" i="27"/>
  <c r="L293" i="27"/>
  <c r="AF291" i="27"/>
  <c r="AA291" i="27"/>
  <c r="W291" i="27"/>
  <c r="L291" i="27"/>
  <c r="AF290" i="27"/>
  <c r="AA290" i="27"/>
  <c r="W290" i="27"/>
  <c r="M290" i="27"/>
  <c r="M288" i="27" s="1"/>
  <c r="L290" i="27"/>
  <c r="AF289" i="27"/>
  <c r="AA289" i="27"/>
  <c r="W289" i="27"/>
  <c r="L289" i="27"/>
  <c r="AF288" i="27"/>
  <c r="AA288" i="27"/>
  <c r="W288" i="27"/>
  <c r="L288" i="27"/>
  <c r="AF286" i="27"/>
  <c r="AA286" i="27"/>
  <c r="W286" i="27"/>
  <c r="L286" i="27"/>
  <c r="AF285" i="27"/>
  <c r="AA285" i="27"/>
  <c r="W285" i="27"/>
  <c r="M285" i="27"/>
  <c r="M283" i="27" s="1"/>
  <c r="L285" i="27"/>
  <c r="AF284" i="27"/>
  <c r="AA284" i="27"/>
  <c r="W284" i="27"/>
  <c r="L284" i="27"/>
  <c r="AF283" i="27"/>
  <c r="AA283" i="27"/>
  <c r="W283" i="27"/>
  <c r="L283" i="27"/>
  <c r="AF281" i="27"/>
  <c r="AA281" i="27"/>
  <c r="W281" i="27"/>
  <c r="L281" i="27"/>
  <c r="AF280" i="27"/>
  <c r="AA280" i="27"/>
  <c r="W280" i="27"/>
  <c r="M280" i="27"/>
  <c r="M278" i="27" s="1"/>
  <c r="L280" i="27"/>
  <c r="AF279" i="27"/>
  <c r="AA279" i="27"/>
  <c r="W279" i="27"/>
  <c r="L279" i="27"/>
  <c r="AF278" i="27"/>
  <c r="AA278" i="27"/>
  <c r="W278" i="27"/>
  <c r="L278" i="27"/>
  <c r="AF276" i="27"/>
  <c r="AA276" i="27"/>
  <c r="W276" i="27"/>
  <c r="L276" i="27"/>
  <c r="AF275" i="27"/>
  <c r="AA275" i="27"/>
  <c r="W275" i="27"/>
  <c r="M275" i="27"/>
  <c r="M273" i="27" s="1"/>
  <c r="L275" i="27"/>
  <c r="AF274" i="27"/>
  <c r="AA274" i="27"/>
  <c r="W274" i="27"/>
  <c r="L274" i="27"/>
  <c r="AF273" i="27"/>
  <c r="AA273" i="27"/>
  <c r="W273" i="27"/>
  <c r="L273" i="27"/>
  <c r="AF271" i="27"/>
  <c r="AA271" i="27"/>
  <c r="W271" i="27"/>
  <c r="L271" i="27"/>
  <c r="AF270" i="27"/>
  <c r="AA270" i="27"/>
  <c r="W270" i="27"/>
  <c r="M270" i="27"/>
  <c r="M268" i="27" s="1"/>
  <c r="L270" i="27"/>
  <c r="AF269" i="27"/>
  <c r="AA269" i="27"/>
  <c r="W269" i="27"/>
  <c r="L269" i="27"/>
  <c r="AF268" i="27"/>
  <c r="AA268" i="27"/>
  <c r="W268" i="27"/>
  <c r="L268" i="27"/>
  <c r="AF266" i="27"/>
  <c r="AA266" i="27"/>
  <c r="W266" i="27"/>
  <c r="L266" i="27"/>
  <c r="AF265" i="27"/>
  <c r="AA265" i="27"/>
  <c r="W265" i="27"/>
  <c r="M265" i="27"/>
  <c r="M263" i="27" s="1"/>
  <c r="L265" i="27"/>
  <c r="AF264" i="27"/>
  <c r="AA264" i="27"/>
  <c r="W264" i="27"/>
  <c r="L264" i="27"/>
  <c r="AF263" i="27"/>
  <c r="AA263" i="27"/>
  <c r="W263" i="27"/>
  <c r="L263" i="27"/>
  <c r="AF261" i="27"/>
  <c r="AA261" i="27"/>
  <c r="W261" i="27"/>
  <c r="L261" i="27"/>
  <c r="AF260" i="27"/>
  <c r="AA260" i="27"/>
  <c r="W260" i="27"/>
  <c r="M260" i="27"/>
  <c r="M258" i="27" s="1"/>
  <c r="L260" i="27"/>
  <c r="AF259" i="27"/>
  <c r="AA259" i="27"/>
  <c r="W259" i="27"/>
  <c r="L259" i="27"/>
  <c r="AF258" i="27"/>
  <c r="AA258" i="27"/>
  <c r="W258" i="27"/>
  <c r="L258" i="27"/>
  <c r="AF256" i="27"/>
  <c r="AA256" i="27"/>
  <c r="W256" i="27"/>
  <c r="L256" i="27"/>
  <c r="AF255" i="27"/>
  <c r="AA255" i="27"/>
  <c r="W255" i="27"/>
  <c r="M255" i="27"/>
  <c r="M253" i="27" s="1"/>
  <c r="L255" i="27"/>
  <c r="AF254" i="27"/>
  <c r="AA254" i="27"/>
  <c r="W254" i="27"/>
  <c r="L254" i="27"/>
  <c r="AF253" i="27"/>
  <c r="AA253" i="27"/>
  <c r="W253" i="27"/>
  <c r="L253" i="27"/>
  <c r="AF251" i="27"/>
  <c r="AA251" i="27"/>
  <c r="W251" i="27"/>
  <c r="L251" i="27"/>
  <c r="AF250" i="27"/>
  <c r="AA250" i="27"/>
  <c r="W250" i="27"/>
  <c r="M250" i="27"/>
  <c r="M248" i="27" s="1"/>
  <c r="L250" i="27"/>
  <c r="AF249" i="27"/>
  <c r="AA249" i="27"/>
  <c r="W249" i="27"/>
  <c r="L249" i="27"/>
  <c r="AF248" i="27"/>
  <c r="AA248" i="27"/>
  <c r="W248" i="27"/>
  <c r="L248" i="27"/>
  <c r="AF246" i="27"/>
  <c r="AA246" i="27"/>
  <c r="W246" i="27"/>
  <c r="L246" i="27"/>
  <c r="AF245" i="27"/>
  <c r="AA245" i="27"/>
  <c r="W245" i="27"/>
  <c r="M245" i="27"/>
  <c r="M243" i="27" s="1"/>
  <c r="L245" i="27"/>
  <c r="AF244" i="27"/>
  <c r="AA244" i="27"/>
  <c r="W244" i="27"/>
  <c r="L244" i="27"/>
  <c r="AF243" i="27"/>
  <c r="AA243" i="27"/>
  <c r="W243" i="27"/>
  <c r="L243" i="27"/>
  <c r="AF241" i="27"/>
  <c r="AA241" i="27"/>
  <c r="W241" i="27"/>
  <c r="L241" i="27"/>
  <c r="AF240" i="27"/>
  <c r="AA240" i="27"/>
  <c r="W240" i="27"/>
  <c r="M240" i="27"/>
  <c r="M238" i="27" s="1"/>
  <c r="L240" i="27"/>
  <c r="AF239" i="27"/>
  <c r="AA239" i="27"/>
  <c r="W239" i="27"/>
  <c r="L239" i="27"/>
  <c r="AF238" i="27"/>
  <c r="AA238" i="27"/>
  <c r="W238" i="27"/>
  <c r="L238" i="27"/>
  <c r="AF236" i="27"/>
  <c r="AA236" i="27"/>
  <c r="W236" i="27"/>
  <c r="L236" i="27"/>
  <c r="AF235" i="27"/>
  <c r="AA235" i="27"/>
  <c r="W235" i="27"/>
  <c r="M235" i="27"/>
  <c r="M233" i="27" s="1"/>
  <c r="L235" i="27"/>
  <c r="AF234" i="27"/>
  <c r="AA234" i="27"/>
  <c r="W234" i="27"/>
  <c r="L234" i="27"/>
  <c r="AF233" i="27"/>
  <c r="AA233" i="27"/>
  <c r="W233" i="27"/>
  <c r="L233" i="27"/>
  <c r="AF231" i="27"/>
  <c r="AA231" i="27"/>
  <c r="W231" i="27"/>
  <c r="L231" i="27"/>
  <c r="AF230" i="27"/>
  <c r="AA230" i="27"/>
  <c r="W230" i="27"/>
  <c r="M230" i="27"/>
  <c r="M228" i="27" s="1"/>
  <c r="L230" i="27"/>
  <c r="AF229" i="27"/>
  <c r="AA229" i="27"/>
  <c r="W229" i="27"/>
  <c r="L229" i="27"/>
  <c r="AF228" i="27"/>
  <c r="AA228" i="27"/>
  <c r="W228" i="27"/>
  <c r="L228" i="27"/>
  <c r="AF226" i="27"/>
  <c r="AA226" i="27"/>
  <c r="W226" i="27"/>
  <c r="L226" i="27"/>
  <c r="AF225" i="27"/>
  <c r="AA225" i="27"/>
  <c r="W225" i="27"/>
  <c r="M225" i="27"/>
  <c r="M223" i="27" s="1"/>
  <c r="L225" i="27"/>
  <c r="AF224" i="27"/>
  <c r="AA224" i="27"/>
  <c r="W224" i="27"/>
  <c r="L224" i="27"/>
  <c r="AF223" i="27"/>
  <c r="AG225" i="27" s="1"/>
  <c r="AG223" i="27" s="1"/>
  <c r="AA223" i="27"/>
  <c r="W223" i="27"/>
  <c r="L223" i="27"/>
  <c r="AF221" i="27"/>
  <c r="AA221" i="27"/>
  <c r="W221" i="27"/>
  <c r="L221" i="27"/>
  <c r="AF220" i="27"/>
  <c r="AA220" i="27"/>
  <c r="W220" i="27"/>
  <c r="M220" i="27"/>
  <c r="M218" i="27" s="1"/>
  <c r="L220" i="27"/>
  <c r="AF219" i="27"/>
  <c r="AA219" i="27"/>
  <c r="W219" i="27"/>
  <c r="L219" i="27"/>
  <c r="AF218" i="27"/>
  <c r="AA218" i="27"/>
  <c r="W218" i="27"/>
  <c r="L218" i="27"/>
  <c r="AF216" i="27"/>
  <c r="AA216" i="27"/>
  <c r="W216" i="27"/>
  <c r="L216" i="27"/>
  <c r="AF215" i="27"/>
  <c r="AA215" i="27"/>
  <c r="W215" i="27"/>
  <c r="M215" i="27"/>
  <c r="M213" i="27" s="1"/>
  <c r="L215" i="27"/>
  <c r="AF214" i="27"/>
  <c r="AA214" i="27"/>
  <c r="W214" i="27"/>
  <c r="L214" i="27"/>
  <c r="AF213" i="27"/>
  <c r="AA213" i="27"/>
  <c r="W213" i="27"/>
  <c r="L213" i="27"/>
  <c r="AF211" i="27"/>
  <c r="AA211" i="27"/>
  <c r="W211" i="27"/>
  <c r="L211" i="27"/>
  <c r="AF210" i="27"/>
  <c r="AA210" i="27"/>
  <c r="W210" i="27"/>
  <c r="M210" i="27"/>
  <c r="M208" i="27" s="1"/>
  <c r="L210" i="27"/>
  <c r="AF209" i="27"/>
  <c r="AA209" i="27"/>
  <c r="W209" i="27"/>
  <c r="L209" i="27"/>
  <c r="AF208" i="27"/>
  <c r="AA208" i="27"/>
  <c r="W208" i="27"/>
  <c r="L208" i="27"/>
  <c r="AF206" i="27"/>
  <c r="AA206" i="27"/>
  <c r="W206" i="27"/>
  <c r="L206" i="27"/>
  <c r="AF205" i="27"/>
  <c r="AA205" i="27"/>
  <c r="W205" i="27"/>
  <c r="M205" i="27"/>
  <c r="M203" i="27" s="1"/>
  <c r="L205" i="27"/>
  <c r="AF204" i="27"/>
  <c r="AA204" i="27"/>
  <c r="W204" i="27"/>
  <c r="L204" i="27"/>
  <c r="AF203" i="27"/>
  <c r="AA203" i="27"/>
  <c r="W203" i="27"/>
  <c r="L203" i="27"/>
  <c r="AF201" i="27"/>
  <c r="AA201" i="27"/>
  <c r="W201" i="27"/>
  <c r="L201" i="27"/>
  <c r="AF200" i="27"/>
  <c r="AA200" i="27"/>
  <c r="W200" i="27"/>
  <c r="M200" i="27"/>
  <c r="M198" i="27" s="1"/>
  <c r="L200" i="27"/>
  <c r="AF199" i="27"/>
  <c r="AA199" i="27"/>
  <c r="W199" i="27"/>
  <c r="L199" i="27"/>
  <c r="AF198" i="27"/>
  <c r="AA198" i="27"/>
  <c r="W198" i="27"/>
  <c r="L198" i="27"/>
  <c r="AF196" i="27"/>
  <c r="AA196" i="27"/>
  <c r="W196" i="27"/>
  <c r="L196" i="27"/>
  <c r="AF195" i="27"/>
  <c r="AA195" i="27"/>
  <c r="W195" i="27"/>
  <c r="M195" i="27"/>
  <c r="M193" i="27" s="1"/>
  <c r="L195" i="27"/>
  <c r="AF194" i="27"/>
  <c r="AA194" i="27"/>
  <c r="W194" i="27"/>
  <c r="L194" i="27"/>
  <c r="AF193" i="27"/>
  <c r="AA193" i="27"/>
  <c r="W193" i="27"/>
  <c r="L193" i="27"/>
  <c r="AF191" i="27"/>
  <c r="AA191" i="27"/>
  <c r="W191" i="27"/>
  <c r="L191" i="27"/>
  <c r="AF190" i="27"/>
  <c r="AA190" i="27"/>
  <c r="W190" i="27"/>
  <c r="M190" i="27"/>
  <c r="M188" i="27" s="1"/>
  <c r="L190" i="27"/>
  <c r="AF189" i="27"/>
  <c r="AA189" i="27"/>
  <c r="W189" i="27"/>
  <c r="L189" i="27"/>
  <c r="AF188" i="27"/>
  <c r="AA188" i="27"/>
  <c r="W188" i="27"/>
  <c r="L188" i="27"/>
  <c r="AF186" i="27"/>
  <c r="AA186" i="27"/>
  <c r="W186" i="27"/>
  <c r="L186" i="27"/>
  <c r="AF185" i="27"/>
  <c r="AA185" i="27"/>
  <c r="W185" i="27"/>
  <c r="M185" i="27"/>
  <c r="M183" i="27" s="1"/>
  <c r="L185" i="27"/>
  <c r="AF184" i="27"/>
  <c r="AA184" i="27"/>
  <c r="W184" i="27"/>
  <c r="L184" i="27"/>
  <c r="AF183" i="27"/>
  <c r="AA183" i="27"/>
  <c r="W183" i="27"/>
  <c r="L183" i="27"/>
  <c r="AF181" i="27"/>
  <c r="AA181" i="27"/>
  <c r="W181" i="27"/>
  <c r="L181" i="27"/>
  <c r="AF180" i="27"/>
  <c r="AA180" i="27"/>
  <c r="W180" i="27"/>
  <c r="M180" i="27"/>
  <c r="M178" i="27" s="1"/>
  <c r="L180" i="27"/>
  <c r="AF179" i="27"/>
  <c r="AA179" i="27"/>
  <c r="W179" i="27"/>
  <c r="L179" i="27"/>
  <c r="AF178" i="27"/>
  <c r="AA178" i="27"/>
  <c r="W178" i="27"/>
  <c r="L178" i="27"/>
  <c r="AF176" i="27"/>
  <c r="AA176" i="27"/>
  <c r="W176" i="27"/>
  <c r="L176" i="27"/>
  <c r="AF175" i="27"/>
  <c r="AA175" i="27"/>
  <c r="W175" i="27"/>
  <c r="M175" i="27"/>
  <c r="M173" i="27" s="1"/>
  <c r="L175" i="27"/>
  <c r="AF174" i="27"/>
  <c r="AA174" i="27"/>
  <c r="W174" i="27"/>
  <c r="L174" i="27"/>
  <c r="AF173" i="27"/>
  <c r="AA173" i="27"/>
  <c r="W173" i="27"/>
  <c r="L173" i="27"/>
  <c r="AF171" i="27"/>
  <c r="AA171" i="27"/>
  <c r="W171" i="27"/>
  <c r="L171" i="27"/>
  <c r="AF170" i="27"/>
  <c r="AA170" i="27"/>
  <c r="W170" i="27"/>
  <c r="M170" i="27"/>
  <c r="M168" i="27" s="1"/>
  <c r="L170" i="27"/>
  <c r="AF169" i="27"/>
  <c r="AA169" i="27"/>
  <c r="W169" i="27"/>
  <c r="L169" i="27"/>
  <c r="AF168" i="27"/>
  <c r="AG170" i="27" s="1"/>
  <c r="AG168" i="27" s="1"/>
  <c r="AA168" i="27"/>
  <c r="W168" i="27"/>
  <c r="L168" i="27"/>
  <c r="AF166" i="27"/>
  <c r="AA166" i="27"/>
  <c r="W166" i="27"/>
  <c r="L166" i="27"/>
  <c r="AF165" i="27"/>
  <c r="AA165" i="27"/>
  <c r="W165" i="27"/>
  <c r="M165" i="27"/>
  <c r="M163" i="27" s="1"/>
  <c r="L165" i="27"/>
  <c r="AF164" i="27"/>
  <c r="AA164" i="27"/>
  <c r="W164" i="27"/>
  <c r="L164" i="27"/>
  <c r="AF163" i="27"/>
  <c r="AA163" i="27"/>
  <c r="W163" i="27"/>
  <c r="L163" i="27"/>
  <c r="AF161" i="27"/>
  <c r="AA161" i="27"/>
  <c r="W161" i="27"/>
  <c r="L161" i="27"/>
  <c r="AF160" i="27"/>
  <c r="AA160" i="27"/>
  <c r="W160" i="27"/>
  <c r="M160" i="27"/>
  <c r="M158" i="27" s="1"/>
  <c r="L160" i="27"/>
  <c r="AF159" i="27"/>
  <c r="AA159" i="27"/>
  <c r="W159" i="27"/>
  <c r="L159" i="27"/>
  <c r="AF158" i="27"/>
  <c r="AA158" i="27"/>
  <c r="W158" i="27"/>
  <c r="L158" i="27"/>
  <c r="AF156" i="27"/>
  <c r="AA156" i="27"/>
  <c r="W156" i="27"/>
  <c r="L156" i="27"/>
  <c r="AF155" i="27"/>
  <c r="AA155" i="27"/>
  <c r="W155" i="27"/>
  <c r="M155" i="27"/>
  <c r="M153" i="27" s="1"/>
  <c r="L155" i="27"/>
  <c r="AF154" i="27"/>
  <c r="AA154" i="27"/>
  <c r="W154" i="27"/>
  <c r="L154" i="27"/>
  <c r="AF153" i="27"/>
  <c r="AA153" i="27"/>
  <c r="W153" i="27"/>
  <c r="L153" i="27"/>
  <c r="AF151" i="27"/>
  <c r="AA151" i="27"/>
  <c r="W151" i="27"/>
  <c r="L151" i="27"/>
  <c r="AF150" i="27"/>
  <c r="AA150" i="27"/>
  <c r="W150" i="27"/>
  <c r="M150" i="27"/>
  <c r="M148" i="27" s="1"/>
  <c r="L150" i="27"/>
  <c r="AF149" i="27"/>
  <c r="AA149" i="27"/>
  <c r="W149" i="27"/>
  <c r="L149" i="27"/>
  <c r="AF148" i="27"/>
  <c r="AA148" i="27"/>
  <c r="W148" i="27"/>
  <c r="L148" i="27"/>
  <c r="AF146" i="27"/>
  <c r="AA146" i="27"/>
  <c r="W146" i="27"/>
  <c r="L146" i="27"/>
  <c r="AF145" i="27"/>
  <c r="AA145" i="27"/>
  <c r="W145" i="27"/>
  <c r="M145" i="27"/>
  <c r="M143" i="27" s="1"/>
  <c r="L145" i="27"/>
  <c r="AF144" i="27"/>
  <c r="AA144" i="27"/>
  <c r="W144" i="27"/>
  <c r="L144" i="27"/>
  <c r="AF143" i="27"/>
  <c r="AA143" i="27"/>
  <c r="W143" i="27"/>
  <c r="L143" i="27"/>
  <c r="AF141" i="27"/>
  <c r="AA141" i="27"/>
  <c r="W141" i="27"/>
  <c r="L141" i="27"/>
  <c r="AF140" i="27"/>
  <c r="AA140" i="27"/>
  <c r="W140" i="27"/>
  <c r="M140" i="27"/>
  <c r="M138" i="27" s="1"/>
  <c r="L140" i="27"/>
  <c r="AF139" i="27"/>
  <c r="AA139" i="27"/>
  <c r="W139" i="27"/>
  <c r="L139" i="27"/>
  <c r="AF138" i="27"/>
  <c r="AA138" i="27"/>
  <c r="W138" i="27"/>
  <c r="L138" i="27"/>
  <c r="AF136" i="27"/>
  <c r="AA136" i="27"/>
  <c r="W136" i="27"/>
  <c r="L136" i="27"/>
  <c r="AF135" i="27"/>
  <c r="AA135" i="27"/>
  <c r="W135" i="27"/>
  <c r="M135" i="27"/>
  <c r="M133" i="27" s="1"/>
  <c r="L135" i="27"/>
  <c r="AF134" i="27"/>
  <c r="AA134" i="27"/>
  <c r="W134" i="27"/>
  <c r="L134" i="27"/>
  <c r="AF133" i="27"/>
  <c r="AA133" i="27"/>
  <c r="W133" i="27"/>
  <c r="L133" i="27"/>
  <c r="AF131" i="27"/>
  <c r="AA131" i="27"/>
  <c r="W131" i="27"/>
  <c r="L131" i="27"/>
  <c r="AF130" i="27"/>
  <c r="AA130" i="27"/>
  <c r="W130" i="27"/>
  <c r="M130" i="27"/>
  <c r="M128" i="27" s="1"/>
  <c r="L130" i="27"/>
  <c r="AF129" i="27"/>
  <c r="AA129" i="27"/>
  <c r="W129" i="27"/>
  <c r="L129" i="27"/>
  <c r="AF128" i="27"/>
  <c r="AA128" i="27"/>
  <c r="W128" i="27"/>
  <c r="L128" i="27"/>
  <c r="AF126" i="27"/>
  <c r="AA126" i="27"/>
  <c r="W126" i="27"/>
  <c r="L126" i="27"/>
  <c r="AF125" i="27"/>
  <c r="AA125" i="27"/>
  <c r="W125" i="27"/>
  <c r="M125" i="27"/>
  <c r="M123" i="27" s="1"/>
  <c r="L125" i="27"/>
  <c r="AF124" i="27"/>
  <c r="AA124" i="27"/>
  <c r="W124" i="27"/>
  <c r="L124" i="27"/>
  <c r="AF123" i="27"/>
  <c r="AG125" i="27" s="1"/>
  <c r="AG123" i="27" s="1"/>
  <c r="AA123" i="27"/>
  <c r="W123" i="27"/>
  <c r="L123" i="27"/>
  <c r="AF121" i="27"/>
  <c r="AA121" i="27"/>
  <c r="W121" i="27"/>
  <c r="L121" i="27"/>
  <c r="AF120" i="27"/>
  <c r="AA120" i="27"/>
  <c r="W120" i="27"/>
  <c r="M120" i="27"/>
  <c r="M118" i="27" s="1"/>
  <c r="L120" i="27"/>
  <c r="AF119" i="27"/>
  <c r="AA119" i="27"/>
  <c r="W119" i="27"/>
  <c r="L119" i="27"/>
  <c r="AF118" i="27"/>
  <c r="AA118" i="27"/>
  <c r="W118" i="27"/>
  <c r="L118" i="27"/>
  <c r="AF116" i="27"/>
  <c r="AA116" i="27"/>
  <c r="W116" i="27"/>
  <c r="L116" i="27"/>
  <c r="AF115" i="27"/>
  <c r="AA115" i="27"/>
  <c r="W115" i="27"/>
  <c r="M115" i="27"/>
  <c r="M113" i="27" s="1"/>
  <c r="L115" i="27"/>
  <c r="AF114" i="27"/>
  <c r="AA114" i="27"/>
  <c r="W114" i="27"/>
  <c r="L114" i="27"/>
  <c r="AF113" i="27"/>
  <c r="AA113" i="27"/>
  <c r="W113" i="27"/>
  <c r="L113" i="27"/>
  <c r="AF111" i="27"/>
  <c r="AA111" i="27"/>
  <c r="W111" i="27"/>
  <c r="L111" i="27"/>
  <c r="AF110" i="27"/>
  <c r="AA110" i="27"/>
  <c r="W110" i="27"/>
  <c r="M110" i="27"/>
  <c r="M108" i="27" s="1"/>
  <c r="L110" i="27"/>
  <c r="AF109" i="27"/>
  <c r="AA109" i="27"/>
  <c r="W109" i="27"/>
  <c r="L109" i="27"/>
  <c r="AF108" i="27"/>
  <c r="AA108" i="27"/>
  <c r="W108" i="27"/>
  <c r="L108" i="27"/>
  <c r="AF106" i="27"/>
  <c r="AA106" i="27"/>
  <c r="W106" i="27"/>
  <c r="L106" i="27"/>
  <c r="AF105" i="27"/>
  <c r="AA105" i="27"/>
  <c r="W105" i="27"/>
  <c r="M105" i="27"/>
  <c r="M103" i="27" s="1"/>
  <c r="L105" i="27"/>
  <c r="AF104" i="27"/>
  <c r="AA104" i="27"/>
  <c r="W104" i="27"/>
  <c r="L104" i="27"/>
  <c r="AF103" i="27"/>
  <c r="AA103" i="27"/>
  <c r="W103" i="27"/>
  <c r="L103" i="27"/>
  <c r="AF101" i="27"/>
  <c r="AA101" i="27"/>
  <c r="W101" i="27"/>
  <c r="L101" i="27"/>
  <c r="AF100" i="27"/>
  <c r="AA100" i="27"/>
  <c r="W100" i="27"/>
  <c r="M100" i="27"/>
  <c r="M98" i="27" s="1"/>
  <c r="L100" i="27"/>
  <c r="AF99" i="27"/>
  <c r="AA99" i="27"/>
  <c r="W99" i="27"/>
  <c r="L99" i="27"/>
  <c r="AF98" i="27"/>
  <c r="AA98" i="27"/>
  <c r="W98" i="27"/>
  <c r="L98" i="27"/>
  <c r="AF96" i="27"/>
  <c r="AA96" i="27"/>
  <c r="W96" i="27"/>
  <c r="L96" i="27"/>
  <c r="AF95" i="27"/>
  <c r="AA95" i="27"/>
  <c r="W95" i="27"/>
  <c r="M95" i="27"/>
  <c r="M93" i="27" s="1"/>
  <c r="L95" i="27"/>
  <c r="AF94" i="27"/>
  <c r="AA94" i="27"/>
  <c r="W94" i="27"/>
  <c r="L94" i="27"/>
  <c r="AF93" i="27"/>
  <c r="AA93" i="27"/>
  <c r="W93" i="27"/>
  <c r="L93" i="27"/>
  <c r="AF91" i="27"/>
  <c r="AA91" i="27"/>
  <c r="W91" i="27"/>
  <c r="L91" i="27"/>
  <c r="AF90" i="27"/>
  <c r="AA90" i="27"/>
  <c r="W90" i="27"/>
  <c r="M90" i="27"/>
  <c r="M88" i="27" s="1"/>
  <c r="L90" i="27"/>
  <c r="AF89" i="27"/>
  <c r="AA89" i="27"/>
  <c r="W89" i="27"/>
  <c r="L89" i="27"/>
  <c r="AF88" i="27"/>
  <c r="AG90" i="27" s="1"/>
  <c r="AG88" i="27" s="1"/>
  <c r="AA88" i="27"/>
  <c r="W88" i="27"/>
  <c r="L88" i="27"/>
  <c r="AF86" i="27"/>
  <c r="AA86" i="27"/>
  <c r="W86" i="27"/>
  <c r="L86" i="27"/>
  <c r="AF85" i="27"/>
  <c r="AA85" i="27"/>
  <c r="W85" i="27"/>
  <c r="M85" i="27"/>
  <c r="M83" i="27" s="1"/>
  <c r="L85" i="27"/>
  <c r="AF84" i="27"/>
  <c r="AA84" i="27"/>
  <c r="W84" i="27"/>
  <c r="L84" i="27"/>
  <c r="AF83" i="27"/>
  <c r="AA83" i="27"/>
  <c r="W83" i="27"/>
  <c r="L83" i="27"/>
  <c r="AF81" i="27"/>
  <c r="AA81" i="27"/>
  <c r="W81" i="27"/>
  <c r="L81" i="27"/>
  <c r="AF80" i="27"/>
  <c r="AA80" i="27"/>
  <c r="W80" i="27"/>
  <c r="M80" i="27"/>
  <c r="M78" i="27" s="1"/>
  <c r="L80" i="27"/>
  <c r="AF79" i="27"/>
  <c r="AA79" i="27"/>
  <c r="W79" i="27"/>
  <c r="L79" i="27"/>
  <c r="AF78" i="27"/>
  <c r="AA78" i="27"/>
  <c r="W78" i="27"/>
  <c r="L78" i="27"/>
  <c r="AF76" i="27"/>
  <c r="AA76" i="27"/>
  <c r="W76" i="27"/>
  <c r="L76" i="27"/>
  <c r="AF75" i="27"/>
  <c r="AA75" i="27"/>
  <c r="W75" i="27"/>
  <c r="M75" i="27"/>
  <c r="M73" i="27" s="1"/>
  <c r="L75" i="27"/>
  <c r="AF74" i="27"/>
  <c r="AA74" i="27"/>
  <c r="W74" i="27"/>
  <c r="L74" i="27"/>
  <c r="AF73" i="27"/>
  <c r="AA73" i="27"/>
  <c r="W73" i="27"/>
  <c r="L73" i="27"/>
  <c r="AF51" i="27"/>
  <c r="AA51" i="27"/>
  <c r="W51" i="27"/>
  <c r="L51" i="27"/>
  <c r="AF50" i="27"/>
  <c r="AA50" i="27"/>
  <c r="W50" i="27"/>
  <c r="L50" i="27"/>
  <c r="AF49" i="27"/>
  <c r="AA49" i="27"/>
  <c r="W49" i="27"/>
  <c r="L49" i="27"/>
  <c r="S49" i="27" s="1"/>
  <c r="AF48" i="27"/>
  <c r="AG50" i="27" s="1"/>
  <c r="AG48" i="27" s="1"/>
  <c r="AA48" i="27"/>
  <c r="AB50" i="27" s="1"/>
  <c r="AB48" i="27" s="1"/>
  <c r="W48" i="27"/>
  <c r="X50" i="27" s="1"/>
  <c r="X48" i="27" s="1"/>
  <c r="L48" i="27"/>
  <c r="M50" i="27" s="1"/>
  <c r="M48" i="27" s="1"/>
  <c r="AF46" i="27"/>
  <c r="AA46" i="27"/>
  <c r="W46" i="27"/>
  <c r="L46" i="27"/>
  <c r="AF45" i="27"/>
  <c r="AA45" i="27"/>
  <c r="W45" i="27"/>
  <c r="L45" i="27"/>
  <c r="AF44" i="27"/>
  <c r="AA44" i="27"/>
  <c r="W44" i="27"/>
  <c r="L44" i="27"/>
  <c r="S44" i="27" s="1"/>
  <c r="AF43" i="27"/>
  <c r="AG45" i="27" s="1"/>
  <c r="AG43" i="27" s="1"/>
  <c r="AA43" i="27"/>
  <c r="W43" i="27"/>
  <c r="X45" i="27" s="1"/>
  <c r="X43" i="27" s="1"/>
  <c r="L43" i="27"/>
  <c r="S43" i="27" s="1"/>
  <c r="AF71" i="27"/>
  <c r="AA71" i="27"/>
  <c r="W71" i="27"/>
  <c r="L71" i="27"/>
  <c r="AF70" i="27"/>
  <c r="AA70" i="27"/>
  <c r="W70" i="27"/>
  <c r="L70" i="27"/>
  <c r="AF69" i="27"/>
  <c r="AA69" i="27"/>
  <c r="W69" i="27"/>
  <c r="L69" i="27"/>
  <c r="S69" i="27" s="1"/>
  <c r="AF68" i="27"/>
  <c r="AG70" i="27" s="1"/>
  <c r="AG68" i="27" s="1"/>
  <c r="AA68" i="27"/>
  <c r="W68" i="27"/>
  <c r="L68" i="27"/>
  <c r="S68"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G35" i="27" s="1"/>
  <c r="AG33" i="27" s="1"/>
  <c r="AA33" i="27"/>
  <c r="W33" i="27"/>
  <c r="L33" i="27"/>
  <c r="S33" i="27" s="1"/>
  <c r="AF31" i="27"/>
  <c r="AA31" i="27"/>
  <c r="W31" i="27"/>
  <c r="L31" i="27"/>
  <c r="AF30" i="27"/>
  <c r="AA30" i="27"/>
  <c r="W30" i="27"/>
  <c r="L30" i="27"/>
  <c r="AF29" i="27"/>
  <c r="AA29" i="27"/>
  <c r="W29" i="27"/>
  <c r="L29" i="27"/>
  <c r="S29" i="27" s="1"/>
  <c r="AF28" i="27"/>
  <c r="AG30" i="27" s="1"/>
  <c r="AG28" i="27" s="1"/>
  <c r="AA28" i="27"/>
  <c r="AB30" i="27" s="1"/>
  <c r="AB28" i="27" s="1"/>
  <c r="W28" i="27"/>
  <c r="X30" i="27" s="1"/>
  <c r="X28" i="27" s="1"/>
  <c r="L28" i="27"/>
  <c r="S28" i="27" s="1"/>
  <c r="AF26" i="27"/>
  <c r="AA26" i="27"/>
  <c r="W26" i="27"/>
  <c r="L26" i="27"/>
  <c r="K21" i="32" s="1"/>
  <c r="AF25" i="27"/>
  <c r="AA25" i="27"/>
  <c r="W25" i="27"/>
  <c r="L25" i="27"/>
  <c r="K20" i="32" s="1"/>
  <c r="AF24" i="27"/>
  <c r="AA24" i="27"/>
  <c r="W24" i="27"/>
  <c r="L24" i="27"/>
  <c r="AF23" i="27"/>
  <c r="AG25" i="27" s="1"/>
  <c r="AG23" i="27" s="1"/>
  <c r="AA23" i="27"/>
  <c r="W23" i="27"/>
  <c r="L23" i="27"/>
  <c r="AF21" i="27"/>
  <c r="AA21" i="27"/>
  <c r="W21" i="27"/>
  <c r="L21" i="27"/>
  <c r="K16" i="32" s="1"/>
  <c r="AF20" i="27"/>
  <c r="AA20" i="27"/>
  <c r="W20" i="27"/>
  <c r="K15" i="32"/>
  <c r="AF19" i="27"/>
  <c r="AA19" i="27"/>
  <c r="W19" i="27"/>
  <c r="AF18" i="27"/>
  <c r="AA18" i="27"/>
  <c r="W18" i="27"/>
  <c r="L18" i="27"/>
  <c r="AF16" i="27"/>
  <c r="AA16" i="27"/>
  <c r="W16" i="27"/>
  <c r="L16" i="27"/>
  <c r="K11" i="32" s="1"/>
  <c r="AF15" i="27"/>
  <c r="AA15" i="27"/>
  <c r="W15" i="27"/>
  <c r="L15" i="27"/>
  <c r="K10" i="32" s="1"/>
  <c r="AF14" i="27"/>
  <c r="AA14" i="27"/>
  <c r="W14" i="27"/>
  <c r="L14" i="27"/>
  <c r="AF13" i="27"/>
  <c r="AA13" i="27"/>
  <c r="W13" i="27"/>
  <c r="L13" i="27"/>
  <c r="AG40" i="27" l="1"/>
  <c r="AG38" i="27" s="1"/>
  <c r="S48" i="27"/>
  <c r="AB45" i="27"/>
  <c r="AB43" i="27" s="1"/>
  <c r="AB70" i="27"/>
  <c r="AB68" i="27" s="1"/>
  <c r="M45" i="27"/>
  <c r="M43" i="27" s="1"/>
  <c r="X70" i="27"/>
  <c r="X68" i="27" s="1"/>
  <c r="M70" i="27"/>
  <c r="M68" i="27" s="1"/>
  <c r="AG20" i="27"/>
  <c r="AG18" i="27" s="1"/>
  <c r="AG15" i="27"/>
  <c r="AG13" i="27" s="1"/>
  <c r="X20" i="27"/>
  <c r="X18" i="27" s="1"/>
  <c r="Q148" i="27"/>
  <c r="R148" i="27" s="1"/>
  <c r="Q264" i="27"/>
  <c r="R264" i="27" s="1"/>
  <c r="Q348" i="27"/>
  <c r="R348" i="27" s="1"/>
  <c r="Q184" i="27"/>
  <c r="R184" i="27" s="1"/>
  <c r="Q44" i="27"/>
  <c r="R44" i="27" s="1"/>
  <c r="Q379" i="27"/>
  <c r="R379" i="27" s="1"/>
  <c r="S19" i="27"/>
  <c r="K14" i="32"/>
  <c r="S14" i="27"/>
  <c r="K9" i="32"/>
  <c r="S24" i="27"/>
  <c r="K19" i="32"/>
  <c r="S18" i="27"/>
  <c r="K13" i="32"/>
  <c r="S13" i="27"/>
  <c r="K8" i="32"/>
  <c r="S23" i="27"/>
  <c r="K18" i="32"/>
  <c r="M20" i="27"/>
  <c r="M35" i="27"/>
  <c r="M33" i="27" s="1"/>
  <c r="Q70" i="27"/>
  <c r="R70"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15" i="27"/>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319" i="27"/>
  <c r="R319" i="27" s="1"/>
  <c r="Q308" i="27"/>
  <c r="R308" i="27" s="1"/>
  <c r="Q275" i="27"/>
  <c r="R275" i="27" s="1"/>
  <c r="Q209" i="27"/>
  <c r="R209" i="27" s="1"/>
  <c r="Q838" i="27"/>
  <c r="R838" i="27" s="1"/>
  <c r="Q803" i="27"/>
  <c r="R803" i="27" s="1"/>
  <c r="Q739" i="27"/>
  <c r="R739" i="27" s="1"/>
  <c r="Q724" i="27"/>
  <c r="R724" i="27" s="1"/>
  <c r="Q699" i="27"/>
  <c r="R699" i="27" s="1"/>
  <c r="Q474" i="27"/>
  <c r="R474" i="27" s="1"/>
  <c r="Q250" i="27"/>
  <c r="R250" i="27" s="1"/>
  <c r="Q89" i="27"/>
  <c r="R89" i="27" s="1"/>
  <c r="Q48" i="27"/>
  <c r="R48" i="27" s="1"/>
  <c r="S52" i="27" s="1"/>
  <c r="T50" i="27" s="1" a="1"/>
  <c r="T50"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3" i="27"/>
  <c r="R43" i="27" s="1"/>
  <c r="S47" i="27" s="1"/>
  <c r="T45" i="27" s="1" a="1"/>
  <c r="T45" i="27" s="1"/>
  <c r="Q974" i="27"/>
  <c r="R974" i="27" s="1"/>
  <c r="Q494" i="27"/>
  <c r="R494"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45" i="27"/>
  <c r="R45"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68" i="27"/>
  <c r="R868" i="27" s="1"/>
  <c r="Q823" i="27"/>
  <c r="R823" i="27" s="1"/>
  <c r="Q454" i="27"/>
  <c r="R454" i="27" s="1"/>
  <c r="Q230" i="27"/>
  <c r="R230" i="27" s="1"/>
  <c r="Q128" i="27"/>
  <c r="R128" i="27" s="1"/>
  <c r="Q129" i="27"/>
  <c r="R129" i="27" s="1"/>
  <c r="Q130" i="27"/>
  <c r="R130" i="27" s="1"/>
  <c r="Q69" i="27"/>
  <c r="R69"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39" i="27"/>
  <c r="R439" i="27" s="1"/>
  <c r="Q425" i="27"/>
  <c r="R425" i="27" s="1"/>
  <c r="Q408" i="27"/>
  <c r="R408" i="27" s="1"/>
  <c r="Q364" i="27"/>
  <c r="R364" i="27" s="1"/>
  <c r="Q335" i="27"/>
  <c r="R335" i="27" s="1"/>
  <c r="Q303" i="27"/>
  <c r="R303" i="27" s="1"/>
  <c r="Q160" i="27"/>
  <c r="R160" i="27" s="1"/>
  <c r="Q143" i="27"/>
  <c r="R143" i="27" s="1"/>
  <c r="Q83" i="27"/>
  <c r="R83" i="27" s="1"/>
  <c r="Q50" i="27"/>
  <c r="R50" i="27" s="1"/>
  <c r="Q980" i="27"/>
  <c r="R980" i="27" s="1"/>
  <c r="Q924" i="27"/>
  <c r="R924" i="27" s="1"/>
  <c r="Q879" i="27"/>
  <c r="R879" i="27" s="1"/>
  <c r="Q864" i="27"/>
  <c r="R864" i="27" s="1"/>
  <c r="Q859" i="27"/>
  <c r="R859" i="27" s="1"/>
  <c r="Q843" i="27"/>
  <c r="R843" i="27" s="1"/>
  <c r="Q828" i="27"/>
  <c r="R828" i="27" s="1"/>
  <c r="Q800" i="27"/>
  <c r="R800" i="27" s="1"/>
  <c r="Q700" i="27"/>
  <c r="R700" i="27" s="1"/>
  <c r="Q630" i="27"/>
  <c r="R630" i="27" s="1"/>
  <c r="Q615" i="27"/>
  <c r="R615" i="27" s="1"/>
  <c r="Q498" i="27"/>
  <c r="R498" i="27" s="1"/>
  <c r="Q469" i="27"/>
  <c r="R469" i="27" s="1"/>
  <c r="Q433" i="27"/>
  <c r="R433" i="27" s="1"/>
  <c r="Q395" i="27"/>
  <c r="R395" i="27" s="1"/>
  <c r="Q388" i="27"/>
  <c r="R388" i="27" s="1"/>
  <c r="Q350" i="27"/>
  <c r="R350" i="27" s="1"/>
  <c r="Q351" i="27" s="1"/>
  <c r="R351" i="27" s="1"/>
  <c r="Q313" i="27"/>
  <c r="R313" i="27" s="1"/>
  <c r="Q189" i="27"/>
  <c r="R189" i="27" s="1"/>
  <c r="Q153" i="27"/>
  <c r="R153" i="27" s="1"/>
  <c r="Q38" i="27"/>
  <c r="R38" i="27" s="1"/>
  <c r="S42" i="27" s="1"/>
  <c r="T40" i="27" s="1" a="1"/>
  <c r="T40" i="27" s="1"/>
  <c r="Q953" i="27"/>
  <c r="R953" i="27" s="1"/>
  <c r="Q774" i="27"/>
  <c r="R774" i="27" s="1"/>
  <c r="Q559" i="27"/>
  <c r="R559" i="27" s="1"/>
  <c r="Q478" i="27"/>
  <c r="R478" i="27" s="1"/>
  <c r="Q328" i="27"/>
  <c r="R328" i="27" s="1"/>
  <c r="Q234" i="27"/>
  <c r="R234" i="27" s="1"/>
  <c r="Q23" i="27"/>
  <c r="R23" i="27" s="1"/>
  <c r="Q999" i="27"/>
  <c r="R999" i="27" s="1"/>
  <c r="Q970" i="27"/>
  <c r="R970" i="27" s="1"/>
  <c r="Q894" i="27"/>
  <c r="R894" i="27" s="1"/>
  <c r="Q804" i="27"/>
  <c r="R804" i="27" s="1"/>
  <c r="Q783" i="27"/>
  <c r="R783" i="27" s="1"/>
  <c r="Q738" i="27"/>
  <c r="R738" i="27" s="1"/>
  <c r="Q728" i="27"/>
  <c r="R728" i="27" s="1"/>
  <c r="Q690" i="27"/>
  <c r="R690" i="27" s="1"/>
  <c r="Q573" i="27"/>
  <c r="R573" i="27" s="1"/>
  <c r="Q543" i="27"/>
  <c r="R543" i="27" s="1"/>
  <c r="Q539" i="27"/>
  <c r="R539" i="27" s="1"/>
  <c r="Q453" i="27"/>
  <c r="R453" i="27" s="1"/>
  <c r="Q424" i="27"/>
  <c r="R424" i="27" s="1"/>
  <c r="Q334" i="27"/>
  <c r="R334" i="27" s="1"/>
  <c r="Q213" i="27"/>
  <c r="R213" i="27" s="1"/>
  <c r="Q168" i="27"/>
  <c r="R168" i="27" s="1"/>
  <c r="Q49" i="27"/>
  <c r="R49"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15" i="27"/>
  <c r="R415" i="27" s="1"/>
  <c r="Q400" i="27"/>
  <c r="R400" i="27" s="1"/>
  <c r="Q369" i="27"/>
  <c r="R369" i="27" s="1"/>
  <c r="Q194" i="27"/>
  <c r="R194" i="27" s="1"/>
  <c r="Q90" i="27"/>
  <c r="R90" i="27" s="1"/>
  <c r="Q68" i="27"/>
  <c r="R68" i="27" s="1"/>
  <c r="Q825" i="27"/>
  <c r="R825" i="27" s="1"/>
  <c r="Q759" i="27"/>
  <c r="R759" i="27" s="1"/>
  <c r="Q698" i="27"/>
  <c r="R698" i="27" s="1"/>
  <c r="Q565" i="27"/>
  <c r="R565" i="27" s="1"/>
  <c r="Q310" i="27"/>
  <c r="R310" i="27" s="1"/>
  <c r="Q150" i="27"/>
  <c r="R150" i="27" s="1"/>
  <c r="Q29" i="27"/>
  <c r="R29" i="27" s="1"/>
  <c r="Q15" i="27"/>
  <c r="R15" i="27" s="1"/>
  <c r="Q990" i="27"/>
  <c r="R990" i="27" s="1"/>
  <c r="Q809" i="27"/>
  <c r="R809" i="27" s="1"/>
  <c r="Q764" i="27"/>
  <c r="R764" i="27" s="1"/>
  <c r="Q578" i="27"/>
  <c r="R578" i="27" s="1"/>
  <c r="Q460" i="27"/>
  <c r="R460" i="27" s="1"/>
  <c r="Q405" i="27"/>
  <c r="R405" i="27" s="1"/>
  <c r="Q269" i="27"/>
  <c r="R269" i="27" s="1"/>
  <c r="Q255" i="27"/>
  <c r="R255" i="27" s="1"/>
  <c r="Q210" i="27"/>
  <c r="R210" i="27" s="1"/>
  <c r="Q109" i="27"/>
  <c r="R109" i="27" s="1"/>
  <c r="Q750" i="27"/>
  <c r="R750" i="27" s="1"/>
  <c r="Q689" i="27"/>
  <c r="R689" i="27" s="1"/>
  <c r="Q655" i="27"/>
  <c r="R655" i="27" s="1"/>
  <c r="Q533" i="27"/>
  <c r="R533" i="27" s="1"/>
  <c r="Q418" i="27"/>
  <c r="R418" i="27" s="1"/>
  <c r="Q389" i="27"/>
  <c r="R389" i="27" s="1"/>
  <c r="Q314" i="27"/>
  <c r="R314" i="27" s="1"/>
  <c r="Q154" i="27"/>
  <c r="R154"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684" i="27"/>
  <c r="R684" i="27" s="1"/>
  <c r="Q645" i="27"/>
  <c r="R645" i="27" s="1"/>
  <c r="Q553" i="27"/>
  <c r="R553" i="27" s="1"/>
  <c r="Q449" i="27"/>
  <c r="R449" i="27" s="1"/>
  <c r="Q229" i="27"/>
  <c r="R229" i="27" s="1"/>
  <c r="Q710" i="27"/>
  <c r="R710" i="27" s="1"/>
  <c r="Q568" i="27"/>
  <c r="R568" i="27" s="1"/>
  <c r="Q525" i="27"/>
  <c r="R525" i="27" s="1"/>
  <c r="Q1000" i="27"/>
  <c r="R1000" i="27" s="1"/>
  <c r="Q969" i="27"/>
  <c r="R969" i="27" s="1"/>
  <c r="Q960" i="27"/>
  <c r="R960" i="27" s="1"/>
  <c r="Q929" i="27"/>
  <c r="R929" i="27" s="1"/>
  <c r="Q920" i="27"/>
  <c r="R920" i="27" s="1"/>
  <c r="Q760" i="27"/>
  <c r="R760" i="27" s="1"/>
  <c r="Q729" i="27"/>
  <c r="R729" i="27" s="1"/>
  <c r="Q720" i="27"/>
  <c r="R720"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84" i="27"/>
  <c r="R284" i="27" s="1"/>
  <c r="Q285" i="27"/>
  <c r="R285" i="27" s="1"/>
  <c r="Q283" i="27"/>
  <c r="R283" i="27" s="1"/>
  <c r="Q178" i="27"/>
  <c r="R178" i="27" s="1"/>
  <c r="Q179" i="27"/>
  <c r="R179" i="27" s="1"/>
  <c r="Q180" i="27"/>
  <c r="R180" i="27" s="1"/>
  <c r="Q659" i="27"/>
  <c r="R659"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53" i="27"/>
  <c r="R853" i="27" s="1"/>
  <c r="Q835" i="27"/>
  <c r="R835" i="27" s="1"/>
  <c r="Q813" i="27"/>
  <c r="R813" i="27" s="1"/>
  <c r="Q795" i="27"/>
  <c r="R795" i="27" s="1"/>
  <c r="Q773" i="27"/>
  <c r="R773" i="27" s="1"/>
  <c r="Q755" i="27"/>
  <c r="R755" i="27" s="1"/>
  <c r="Q733" i="27"/>
  <c r="R733" i="27" s="1"/>
  <c r="Q715" i="27"/>
  <c r="R715" i="27" s="1"/>
  <c r="Q693" i="27"/>
  <c r="R693" i="27" s="1"/>
  <c r="Q683" i="27"/>
  <c r="R683" i="27" s="1"/>
  <c r="Q363" i="27"/>
  <c r="R363" i="27" s="1"/>
  <c r="Q164" i="27"/>
  <c r="R164" i="27" s="1"/>
  <c r="Q165" i="27"/>
  <c r="R165" i="27" s="1"/>
  <c r="Q163" i="27"/>
  <c r="R163" i="27" s="1"/>
  <c r="Q688" i="27"/>
  <c r="R688" i="27" s="1"/>
  <c r="Q603" i="27"/>
  <c r="R603" i="27" s="1"/>
  <c r="Q535" i="27"/>
  <c r="R535"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355" i="27"/>
  <c r="R355" i="27" s="1"/>
  <c r="Q338" i="27"/>
  <c r="R338" i="27" s="1"/>
  <c r="Q340" i="27"/>
  <c r="R340"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685" i="27"/>
  <c r="R685" i="27" s="1"/>
  <c r="Q204" i="27"/>
  <c r="R204" i="27" s="1"/>
  <c r="Q205" i="27"/>
  <c r="R205" i="27" s="1"/>
  <c r="Q203" i="27"/>
  <c r="R203" i="27" s="1"/>
  <c r="Q18" i="27"/>
  <c r="R18" i="27" s="1"/>
  <c r="Q19" i="27"/>
  <c r="R19" i="27" s="1"/>
  <c r="Q20" i="27"/>
  <c r="R20" i="27" s="1"/>
  <c r="Q98" i="27"/>
  <c r="R98" i="27" s="1"/>
  <c r="Q99" i="27"/>
  <c r="R99" i="27" s="1"/>
  <c r="Q100" i="27"/>
  <c r="R100" i="27" s="1"/>
  <c r="Q298" i="27"/>
  <c r="R298" i="27" s="1"/>
  <c r="Q299" i="27"/>
  <c r="R299" i="27" s="1"/>
  <c r="Q300" i="27"/>
  <c r="R300" i="27" s="1"/>
  <c r="Q305" i="27"/>
  <c r="R305" i="27" s="1"/>
  <c r="Q265" i="27"/>
  <c r="R265" i="27" s="1"/>
  <c r="Q225" i="27"/>
  <c r="R225" i="27" s="1"/>
  <c r="Q185" i="27"/>
  <c r="R185" i="27" s="1"/>
  <c r="Q145" i="27"/>
  <c r="R145" i="27" s="1"/>
  <c r="Q74" i="27"/>
  <c r="R74" i="27" s="1"/>
  <c r="Q25" i="27"/>
  <c r="R25" i="27" s="1"/>
  <c r="Q278" i="27"/>
  <c r="R278" i="27" s="1"/>
  <c r="Q238" i="27"/>
  <c r="R238" i="27" s="1"/>
  <c r="Q198" i="27"/>
  <c r="R198" i="27" s="1"/>
  <c r="Q158" i="27"/>
  <c r="R158" i="27" s="1"/>
  <c r="Q118" i="27"/>
  <c r="R118" i="27" s="1"/>
  <c r="Q78" i="27"/>
  <c r="R78" i="27" s="1"/>
  <c r="Q9" i="27"/>
  <c r="R9" i="27" s="1"/>
  <c r="Q8" i="27"/>
  <c r="R8" i="27" s="1"/>
  <c r="Q10" i="27"/>
  <c r="R10" i="27" s="1"/>
  <c r="L8" i="27"/>
  <c r="K3" i="32" s="1"/>
  <c r="L9" i="27"/>
  <c r="L10" i="27"/>
  <c r="K5" i="32" s="1"/>
  <c r="L11" i="27"/>
  <c r="K6" i="32" s="1"/>
  <c r="Q406" i="27" l="1"/>
  <c r="R406" i="27" s="1"/>
  <c r="S27" i="27"/>
  <c r="T25" i="27" s="1" a="1"/>
  <c r="T25" i="27" s="1"/>
  <c r="Q616" i="27"/>
  <c r="R616" i="27" s="1"/>
  <c r="Q216" i="27"/>
  <c r="R216" i="27" s="1"/>
  <c r="Q756" i="27"/>
  <c r="R756" i="27" s="1"/>
  <c r="Q741" i="27"/>
  <c r="R741" i="27" s="1"/>
  <c r="Q576" i="27"/>
  <c r="R576" i="27" s="1"/>
  <c r="Q841" i="27"/>
  <c r="R841" i="27" s="1"/>
  <c r="Q256" i="27"/>
  <c r="R256" i="27" s="1"/>
  <c r="Q626" i="27"/>
  <c r="R626" i="27" s="1"/>
  <c r="Q381" i="27"/>
  <c r="R381" i="27" s="1"/>
  <c r="Q111" i="27"/>
  <c r="R111" i="27" s="1"/>
  <c r="Q476" i="27"/>
  <c r="R476" i="27" s="1"/>
  <c r="Q46" i="27"/>
  <c r="R46" i="27" s="1"/>
  <c r="Q961" i="27"/>
  <c r="R961" i="27" s="1"/>
  <c r="Q266" i="27"/>
  <c r="R266" i="27" s="1"/>
  <c r="Q661" i="27"/>
  <c r="R661" i="27" s="1"/>
  <c r="Q561" i="27"/>
  <c r="R561" i="27" s="1"/>
  <c r="Q531" i="27"/>
  <c r="R531" i="27" s="1"/>
  <c r="Q876" i="27"/>
  <c r="R876" i="27" s="1"/>
  <c r="Q316" i="27"/>
  <c r="R316" i="27" s="1"/>
  <c r="Q551" i="27"/>
  <c r="R551" i="27" s="1"/>
  <c r="Q471" i="27"/>
  <c r="R471" i="27" s="1"/>
  <c r="Q251" i="27"/>
  <c r="R251" i="27" s="1"/>
  <c r="Q926" i="27"/>
  <c r="R926" i="27" s="1"/>
  <c r="Q296" i="27"/>
  <c r="R296" i="27" s="1"/>
  <c r="Q596" i="27"/>
  <c r="R596" i="27" s="1"/>
  <c r="Q721" i="27"/>
  <c r="R721" i="27" s="1"/>
  <c r="Q231" i="27"/>
  <c r="R231" i="27" s="1"/>
  <c r="Q271" i="27"/>
  <c r="R271" i="27" s="1"/>
  <c r="Q991" i="27"/>
  <c r="R991" i="27" s="1"/>
  <c r="Q906" i="27"/>
  <c r="R906" i="27" s="1"/>
  <c r="Q176" i="27"/>
  <c r="R176" i="27" s="1"/>
  <c r="Q276" i="27"/>
  <c r="R276" i="27" s="1"/>
  <c r="Q806" i="27"/>
  <c r="R806" i="27" s="1"/>
  <c r="Q331" i="27"/>
  <c r="R331" i="27" s="1"/>
  <c r="Q866" i="27"/>
  <c r="R866" i="27" s="1"/>
  <c r="Q486" i="27"/>
  <c r="R486" i="27" s="1"/>
  <c r="Q191" i="27"/>
  <c r="R191" i="27" s="1"/>
  <c r="Q401" i="27"/>
  <c r="R401" i="27" s="1"/>
  <c r="Q96" i="27"/>
  <c r="R96" i="27" s="1"/>
  <c r="Q886" i="27"/>
  <c r="R886" i="27" s="1"/>
  <c r="Q151" i="27"/>
  <c r="R151" i="27" s="1"/>
  <c r="Q281" i="27"/>
  <c r="R281" i="27" s="1"/>
  <c r="Q426" i="27"/>
  <c r="R426" i="27" s="1"/>
  <c r="Q781" i="27"/>
  <c r="R781" i="27" s="1"/>
  <c r="Q211" i="27"/>
  <c r="R211" i="27" s="1"/>
  <c r="Q91" i="27"/>
  <c r="R91" i="27" s="1"/>
  <c r="Q336" i="27"/>
  <c r="R336" i="27" s="1"/>
  <c r="Q201" i="27"/>
  <c r="R201" i="27" s="1"/>
  <c r="Q536" i="27"/>
  <c r="R536" i="27" s="1"/>
  <c r="Q836" i="27"/>
  <c r="R836" i="27" s="1"/>
  <c r="Q241" i="27"/>
  <c r="R241" i="27" s="1"/>
  <c r="Q556" i="27"/>
  <c r="R556" i="27" s="1"/>
  <c r="Q396" i="27"/>
  <c r="R396" i="27" s="1"/>
  <c r="Q746" i="27"/>
  <c r="R746" i="27" s="1"/>
  <c r="Q496" i="27"/>
  <c r="R496" i="27" s="1"/>
  <c r="Q416" i="27"/>
  <c r="R416" i="27" s="1"/>
  <c r="Q586" i="27"/>
  <c r="R586" i="27" s="1"/>
  <c r="Q821" i="27"/>
  <c r="R821" i="27" s="1"/>
  <c r="S9" i="27"/>
  <c r="K4" i="32"/>
  <c r="M13" i="27"/>
  <c r="L8" i="32" s="1"/>
  <c r="L10" i="32"/>
  <c r="M23" i="27"/>
  <c r="L18" i="32" s="1"/>
  <c r="L20" i="32"/>
  <c r="M18" i="27"/>
  <c r="L13" i="32" s="1"/>
  <c r="L15" i="32"/>
  <c r="S22" i="27"/>
  <c r="T20" i="27" s="1" a="1"/>
  <c r="T20" i="27" s="1"/>
  <c r="Q71" i="27"/>
  <c r="R71" i="27" s="1"/>
  <c r="S72" i="27"/>
  <c r="T70" i="27" s="1" a="1"/>
  <c r="T70" i="27" s="1"/>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1" i="27"/>
  <c r="R51"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J17" i="30"/>
  <c r="E31" i="32"/>
  <c r="E32" i="32"/>
  <c r="O14" i="30"/>
  <c r="E34" i="32"/>
  <c r="E35" i="32"/>
  <c r="H28" i="30"/>
  <c r="E26" i="32"/>
  <c r="M8" i="27" l="1"/>
  <c r="L3" i="32" s="1"/>
  <c r="L5" i="32"/>
  <c r="E8" i="3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<sst xmlns="http://schemas.openxmlformats.org/spreadsheetml/2006/main" count="1684" uniqueCount="397">
  <si>
    <t>Revision</t>
  </si>
  <si>
    <t>B</t>
  </si>
  <si>
    <t>A</t>
  </si>
  <si>
    <t>Guajana Skyers</t>
  </si>
  <si>
    <t>John Tebbe</t>
  </si>
  <si>
    <t>Document Title</t>
  </si>
  <si>
    <t>SE-ES20-00004</t>
  </si>
  <si>
    <t>&gt;5 - 25</t>
  </si>
  <si>
    <t>&gt;25 - 50</t>
  </si>
  <si>
    <t>&gt;50 - 500</t>
  </si>
  <si>
    <t>&gt; 500</t>
  </si>
  <si>
    <t>Version</t>
  </si>
  <si>
    <t>Serial #:</t>
  </si>
  <si>
    <t>HAZARD #</t>
  </si>
  <si>
    <t>Hazard(s) / Failure Mode</t>
  </si>
  <si>
    <t>Operator</t>
  </si>
  <si>
    <t>Contractors</t>
  </si>
  <si>
    <t xml:space="preserve">DPH
FE
LO
NP
</t>
  </si>
  <si>
    <t>Count A-C from Factor table
HIDDEN CELLS</t>
  </si>
  <si>
    <t>S
F
P</t>
  </si>
  <si>
    <r>
      <t>PL</t>
    </r>
    <r>
      <rPr>
        <b/>
        <vertAlign val="subscript"/>
        <sz val="14"/>
        <rFont val="Arial"/>
        <family val="2"/>
      </rPr>
      <t>r</t>
    </r>
  </si>
  <si>
    <t>C</t>
  </si>
  <si>
    <t>Total</t>
  </si>
  <si>
    <t>Condition of Use (TASK)</t>
  </si>
  <si>
    <t>Implemented Mitigation</t>
  </si>
  <si>
    <t>Implemented HRN</t>
  </si>
  <si>
    <t>Implemented Risk Level</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</si>
  <si>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</si>
  <si>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</si>
  <si>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</si>
  <si>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</si>
  <si>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</si>
  <si>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</si>
  <si>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</si>
  <si>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</si>
  <si>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</si>
  <si>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</si>
  <si>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</si>
  <si>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</si>
  <si>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</si>
  <si>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</si>
  <si>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</si>
  <si>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</si>
  <si>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</si>
  <si>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</si>
  <si>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</si>
  <si>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</si>
  <si>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</si>
  <si>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</si>
  <si>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</si>
  <si>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</si>
  <si>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</si>
  <si>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</si>
  <si>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</si>
  <si>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</si>
  <si>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</si>
  <si>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</si>
  <si>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</si>
  <si>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</si>
  <si>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</si>
  <si>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</si>
  <si>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</si>
  <si>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</si>
  <si>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</si>
  <si>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</si>
  <si>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</si>
  <si>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</si>
  <si>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</si>
  <si>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</si>
  <si>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</si>
  <si>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</si>
  <si>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</si>
  <si>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t>Below list are linked to MRA Full Assessment (changes will effect the drop down menu)</t>
  </si>
  <si>
    <t>Risk Assessment Results</t>
  </si>
  <si>
    <t xml:space="preserve"> ISO 13849 PLr</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</si>
  <si>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</si>
  <si>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</si>
  <si>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</si>
  <si>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</si>
  <si>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</si>
  <si>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</si>
  <si>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</si>
  <si>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</si>
  <si>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</si>
  <si>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</si>
  <si>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</si>
  <si>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</si>
  <si>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</si>
  <si>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</si>
  <si>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</si>
  <si>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</si>
  <si>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</si>
  <si>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</si>
  <si>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</si>
  <si>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</si>
  <si>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</si>
  <si>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</si>
  <si>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</si>
  <si>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</si>
  <si>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</si>
  <si>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</si>
  <si>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</si>
  <si>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</si>
  <si>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</si>
  <si>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</si>
  <si>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</si>
  <si>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</si>
  <si>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</si>
  <si>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</si>
  <si>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</si>
  <si>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</si>
  <si>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</si>
  <si>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</si>
  <si>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</si>
  <si>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</si>
  <si>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</si>
  <si>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</si>
  <si>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</si>
  <si>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</si>
  <si>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</si>
  <si>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</si>
  <si>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</si>
  <si>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</si>
  <si>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</si>
  <si>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</si>
  <si>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</si>
  <si>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</si>
  <si>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</si>
  <si>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</si>
  <si>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</si>
  <si>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</si>
  <si>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</si>
  <si>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</si>
  <si>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</si>
  <si>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</si>
  <si>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</si>
  <si>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</si>
  <si>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</si>
  <si>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</si>
  <si>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</si>
  <si>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</si>
  <si>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</si>
  <si>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</si>
  <si>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</si>
  <si>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</si>
  <si>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</si>
  <si>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</si>
  <si>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</si>
  <si>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</si>
  <si>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</si>
  <si>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</si>
  <si>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</si>
  <si>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</si>
  <si>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</si>
  <si>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</si>
  <si>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</si>
  <si>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</si>
  <si>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</si>
  <si>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</si>
  <si>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</si>
  <si>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</si>
  <si>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</si>
  <si>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</si>
  <si>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</si>
  <si>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</si>
  <si>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</si>
  <si>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</si>
  <si>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</si>
  <si>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</si>
  <si>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</si>
  <si>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</si>
  <si>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</si>
  <si>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</si>
  <si>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</si>
  <si>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</si>
  <si>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</si>
  <si>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</si>
  <si>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</si>
  <si>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</si>
  <si>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</si>
  <si>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</si>
  <si>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</si>
  <si>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</si>
  <si>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</si>
  <si>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</si>
  <si>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</si>
  <si>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</si>
  <si>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</si>
  <si>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</si>
  <si>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</si>
  <si>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</si>
  <si>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</si>
  <si>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</si>
  <si>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</si>
  <si>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</si>
  <si>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</si>
  <si>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</si>
  <si>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</si>
  <si>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</si>
  <si>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</si>
  <si>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</si>
  <si>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</si>
  <si>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</si>
  <si>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</si>
  <si>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</si>
  <si>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</si>
  <si>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</si>
  <si>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</si>
  <si>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</si>
  <si>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</si>
  <si>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</si>
  <si>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</si>
  <si>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</si>
  <si>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</si>
  <si>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</si>
  <si>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</si>
  <si>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</si>
  <si>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</si>
  <si>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</si>
  <si>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</si>
  <si>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</si>
  <si>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</si>
  <si>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</si>
  <si>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</si>
  <si>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</si>
  <si>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</si>
  <si>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</si>
  <si>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</si>
  <si>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</si>
  <si>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</si>
  <si>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</si>
  <si>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</si>
  <si>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</si>
  <si>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</si>
  <si>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</si>
  <si>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</si>
  <si>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</si>
  <si>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</si>
  <si>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</si>
  <si>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</si>
  <si>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</si>
  <si>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</si>
  <si>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</si>
  <si>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</si>
  <si>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</si>
  <si>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</si>
  <si>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</si>
  <si>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</si>
  <si>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</si>
  <si>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</si>
  <si>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</si>
  <si>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</si>
  <si>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</si>
  <si>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</si>
  <si>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</si>
  <si>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</si>
  <si>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</si>
  <si>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</si>
  <si>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</si>
  <si>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</si>
  <si>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</si>
  <si>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</si>
  <si>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</si>
  <si>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</si>
  <si>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</si>
  <si>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</si>
  <si>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</si>
  <si>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</si>
  <si>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</si>
  <si>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</si>
  <si>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</si>
  <si>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</si>
  <si>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</si>
  <si>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</si>
  <si>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</si>
  <si>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</si>
  <si>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</si>
  <si>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</si>
  <si>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</si>
  <si>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</si>
  <si>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</si>
  <si>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</si>
  <si>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</si>
  <si>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</si>
  <si>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</si>
  <si>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</si>
  <si>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</si>
  <si>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</si>
  <si>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</si>
  <si>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</si>
  <si>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</si>
  <si>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</si>
  <si>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</si>
  <si>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</si>
  <si>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</si>
  <si>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</si>
  <si>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</si>
  <si>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</si>
  <si>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</si>
  <si>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</si>
  <si>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</si>
  <si>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</si>
  <si>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</si>
  <si>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</si>
  <si>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</si>
  <si>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</si>
  <si>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</si>
  <si>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</si>
  <si>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</si>
  <si>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</si>
  <si>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</si>
  <si>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</si>
  <si>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</si>
  <si>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</si>
  <si>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</si>
  <si>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</si>
  <si>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</si>
  <si>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</si>
  <si>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</si>
  <si>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</si>
  <si>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</si>
  <si>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</si>
  <si>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</si>
  <si>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</si>
  <si>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</si>
  <si>
    <t>Insignificante: Sin primeros auxilios; rasguño o moretón.</t>
  </si>
  <si>
    <t>Muy menor: Primeros auxilios básicos; corte pequeño o inflamación. Curita o venda adhesiva, compresa de hielo, soportes no rígidos.</t>
  </si>
  <si>
    <t>Menor: Atención médica; medicamento con receta, algunos puntos de sutura o pegamento para la piel. Apto para realizar labores normales.</t>
  </si>
  <si>
    <t>Moderado: Atención médica significativa como laceración severa y fisioterapia. Labores restringidas por menos de 2 semanas.</t>
  </si>
  <si>
    <t>Mayor: Lesión grave, fractura ósea o cirugía general; incapacidad laboral documentada. Labores restringidas por más de 2 semanas y menos de 6 meses.</t>
  </si>
  <si>
    <t>Extremo: Hospitalización inmediata, cirugía de emergencia, pérdida permanente de una extremidad, la vista o alguna función; discapacidad a largo plazo.</t>
  </si>
  <si>
    <t>Catastrófico: Muerte o falla grave del sistema.</t>
  </si>
  <si>
    <t>Frecuencia de exposición al peligro (FE)</t>
  </si>
  <si>
    <t>Anual</t>
  </si>
  <si>
    <t>Mensual</t>
  </si>
  <si>
    <t>Semanal</t>
  </si>
  <si>
    <t>Una a varias veces cada 24 horas — Duración total de las tareas ≤ 72 minutos.</t>
  </si>
  <si>
    <t>Una a varias veces cada 24 horas — Duración total de las tareas &gt; 72 minutos.</t>
  </si>
  <si>
    <t>Una a varias veces cada 12 horas — Duración total de las tareas ≤ 36 minutos.</t>
  </si>
  <si>
    <t>Una a varias veces cada 12 horas — Duración total de las tareas &gt; 36 minutos.</t>
  </si>
  <si>
    <t>De forma horaria a varias veces durante 8 horas — Duración total de las tareas ≤ 24 minutos.</t>
  </si>
  <si>
    <t xml:space="preserve">De forma horaria a varias veces durante 8 horas — Duración total de las tareas &gt; 24 minutos.
</t>
  </si>
  <si>
    <t>De manera constante o más de una vez cada 15 minutos.</t>
  </si>
  <si>
    <t>Insignificante</t>
  </si>
  <si>
    <t>Riesgo Bajo</t>
  </si>
  <si>
    <t>Riesgo aceptable. No se requiere ninguna acción. El manual del usuario, los procedimientos operativos estándar (SOP), las instrucciones de trabajo (WI) y la capacitación básica deberán ser seguidos por los usuarios finales.</t>
  </si>
  <si>
    <t>Riesgo no aceptable. El sitio deberá implementar medidas de control esenciales que no dependan de la decisión del usuario, tales como soluciones de ingeniería, guardas de seguridad, protecciones físicas u otros controles similares.</t>
  </si>
  <si>
    <t>No aceptable bajo ninguna condición. La máquina no deberá ponerse en uso. El sitio deberá considerar un cambio en el diseño intrínsecamente seguro de la máquina y, posteriormente, implementar medidas de control esenciales.</t>
  </si>
  <si>
    <t>Numero de personas expuestas al peligro (NP)</t>
  </si>
  <si>
    <t>1 a 2 personas</t>
  </si>
  <si>
    <t>3 a 7 personas</t>
  </si>
  <si>
    <t>8 a 15 personas</t>
  </si>
  <si>
    <t>16 a 50 personas</t>
  </si>
  <si>
    <t>Mas de 50 personas</t>
  </si>
  <si>
    <t>Probabilidad de ocurrencia (LO) de contacto con el peligro</t>
  </si>
  <si>
    <t>Casi imposible, posible solo bajo circunstancias extremas</t>
  </si>
  <si>
    <t>Altamente improbable, aunque concebible</t>
  </si>
  <si>
    <t>Poco probable, pero podría ocurrir</t>
  </si>
  <si>
    <t>Posible, pero inusual</t>
  </si>
  <si>
    <t>Probabilidad media, podría suceder</t>
  </si>
  <si>
    <t>Probable, no sorprendente</t>
  </si>
  <si>
    <t>Muy probable, es de esperarse</t>
  </si>
  <si>
    <t>Cierto, sin duda</t>
  </si>
  <si>
    <t>La siguiente lista está vinculada a la Evaluación Completa del MRA. Cualquier cambio afectará el menú desplegable.</t>
  </si>
  <si>
    <r>
      <t>El calculo es el siguiente:   DPH x FE x LO x NP = Nivel de Riesgo</t>
    </r>
    <r>
      <rPr>
        <b/>
        <sz val="10"/>
        <rFont val="Arial"/>
        <family val="2"/>
      </rPr>
      <t xml:space="preserve">         </t>
    </r>
    <r>
      <rPr>
        <b/>
        <u/>
        <sz val="10"/>
        <rFont val="Arial"/>
        <family val="2"/>
      </rPr>
      <t xml:space="preserve">
</t>
    </r>
  </si>
  <si>
    <t>Grado de daño potencial, considerando el peor escenario razonablemente posible. (DPH)</t>
  </si>
  <si>
    <t>1. Uso de maquina por:</t>
  </si>
  <si>
    <t>Persona no calificada</t>
  </si>
  <si>
    <t>Persona calificada</t>
  </si>
  <si>
    <t>Velocidad del componente de la máquina capaz de provocar un evento peligroso, en función de la máquina específica y del tiempo para evitar o escapar de la situación peligrosa.</t>
  </si>
  <si>
    <t>3. Capacidad de escape del peligro considerando el espacio disponible</t>
  </si>
  <si>
    <t>Imposible</t>
  </si>
  <si>
    <t>4. Posibilidad de reconocimiento o conciencia del peligro</t>
  </si>
  <si>
    <t>Reconocimiento del peligro ocasional o raro
Posible en menos del 50 % de los casos</t>
  </si>
  <si>
    <t>Facil reconocimiento del peligro 
posible en el 50% o mas de los casos</t>
  </si>
  <si>
    <t>Facilmente posible
posible en el 50% o mas de los casos</t>
  </si>
  <si>
    <t>Ocasionalmente o rara vez posible
Posible en menos del 50% de los casos</t>
  </si>
  <si>
    <t>5. Complejidad de la operación (Interacción humana en términos del número de operaciones y/o del tiempo disponible para realizar dichas operaciones)</t>
  </si>
  <si>
    <t>La siguiente lista está vinculada a la Evaluación Completa del MRA PLr.</t>
  </si>
  <si>
    <r>
      <t xml:space="preserve">Evento de velocidad media
ej. 250  mm/s to 1000mm/s,  tiempo para el peligro </t>
    </r>
    <r>
      <rPr>
        <sz val="10"/>
        <rFont val="Aptos Narrow"/>
        <family val="2"/>
      </rPr>
      <t>≥</t>
    </r>
    <r>
      <rPr>
        <sz val="10"/>
        <rFont val="Arial"/>
        <family val="2"/>
      </rPr>
      <t>1s y &lt;3s
y/o
Tiempo limitado para escapar</t>
    </r>
  </si>
  <si>
    <r>
      <t xml:space="preserve">Evento de baja o muy baja velocidad
ej. &lt;250  mm/s, tiempo para el peligro </t>
    </r>
    <r>
      <rPr>
        <sz val="10"/>
        <rFont val="Aptos Narrow"/>
        <family val="2"/>
      </rPr>
      <t>≥</t>
    </r>
    <r>
      <rPr>
        <sz val="10"/>
        <rFont val="Arial"/>
        <family val="2"/>
      </rPr>
      <t>3s
y/o
tiempo suficiente para escapar</t>
    </r>
  </si>
  <si>
    <t>No es posible
ej, se requiere instrumentación; los sentidos humanos no son capaces de percibir el peligro; las condiciones ambientales ocultan la percepción del peligro.</t>
  </si>
  <si>
    <t>Evento de alta velocidad
ej. &gt; 1000 mm/s, tiempo para el peligro &lt;1s
y/o
Tiempo limitado para escapar</t>
  </si>
  <si>
    <t>Baja complejidad
ej, ajustar las abrazaderas de sujeción de la pieza de trabajo, o
Interacción de muy baja complejidad o sin interacción
ej, colocar una pieza de trabajo dentro de la máquina</t>
  </si>
  <si>
    <t>Media a alta complejidad
 ej. (hold‑to‑run) para el ajuste o configuración de una parte de la máquina.</t>
  </si>
  <si>
    <r>
      <t xml:space="preserve">
Determine la probabilidad P
</t>
    </r>
    <r>
      <rPr>
        <b/>
        <sz val="12"/>
        <color rgb="FFFF0000"/>
        <rFont val="Arial"/>
        <family val="2"/>
      </rPr>
      <t>13849-1 Avoidance</t>
    </r>
  </si>
  <si>
    <t>Gravedad
Frecuencia
Probabilidad de ocurrencia
Número de personas</t>
  </si>
  <si>
    <t>X</t>
  </si>
  <si>
    <t>03/30/2026</t>
  </si>
  <si>
    <t>Evento de baja o muy baja velocidad
ej. &lt;250  mm/s, tiempo para el peligro ≥3s
y/o
tiempo suficiente para escapar</t>
  </si>
  <si>
    <t>|</t>
  </si>
  <si>
    <t>Autoline 5</t>
  </si>
  <si>
    <t>Dexcom</t>
  </si>
  <si>
    <t>Brayan Escamilla</t>
  </si>
  <si>
    <t>Celda automatizada</t>
  </si>
  <si>
    <t>Jabil Chihuahua</t>
  </si>
  <si>
    <t>Cuarto limpio Dexcom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</si>
</sst>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0">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5">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1" fillId="0" borderId="3" xfId="0" applyFont="1" applyBorder="1" applyAlignment="1">
      <alignment horizontal="left" vertical="center" wrapText="1"/>
    </xf>
    <xf numFmtId="0" fontId="21"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1"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2"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2"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3" fillId="6" borderId="45" xfId="5" applyFont="1" applyFill="1" applyBorder="1" applyAlignment="1">
      <alignment horizontal="center"/>
    </xf>
    <xf numFmtId="0" fontId="23" fillId="6" borderId="63" xfId="5" applyFont="1" applyFill="1" applyBorder="1" applyAlignment="1">
      <alignment horizontal="center"/>
    </xf>
    <xf numFmtId="0" fontId="23" fillId="6" borderId="62" xfId="5" applyFont="1" applyFill="1" applyBorder="1"/>
    <xf numFmtId="0" fontId="23"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7"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0" fillId="9" borderId="45" xfId="0" applyFont="1" applyFill="1" applyBorder="1"/>
    <xf numFmtId="0" fontId="30"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0" fillId="10" borderId="45" xfId="0" applyFont="1" applyFill="1" applyBorder="1"/>
    <xf numFmtId="0" fontId="30" fillId="5" borderId="45" xfId="0" applyFont="1" applyFill="1" applyBorder="1"/>
    <xf numFmtId="0" fontId="31"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5"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0" fillId="13" borderId="5" xfId="0" applyFont="1" applyFill="1" applyBorder="1"/>
    <xf numFmtId="0" fontId="6" fillId="14"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4"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7" fillId="0" borderId="45" xfId="0" applyFont="1" applyBorder="1" applyAlignment="1">
      <alignment wrapText="1"/>
    </xf>
    <xf numFmtId="0" fontId="27" fillId="0" borderId="45" xfId="0" applyFont="1" applyBorder="1"/>
    <xf numFmtId="0" fontId="43"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1"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7" fillId="6" borderId="109" xfId="5" applyFont="1" applyFill="1" applyBorder="1" applyAlignment="1">
      <alignment horizontal="left" vertical="center" wrapText="1" indent="1"/>
    </xf>
    <xf numFmtId="0" fontId="45" fillId="0" borderId="6" xfId="0" applyFont="1" applyBorder="1" applyAlignment="1">
      <alignment horizontal="center" vertical="center"/>
    </xf>
    <xf numFmtId="0" fontId="45" fillId="0" borderId="0" xfId="0" applyFont="1" applyAlignment="1">
      <alignment horizontal="center" vertical="center"/>
    </xf>
    <xf numFmtId="0" fontId="0" fillId="0" borderId="110" xfId="0" applyBorder="1" applyAlignment="1">
      <alignment horizontal="center" vertical="center"/>
    </xf>
    <xf numFmtId="0" fontId="46" fillId="0" borderId="0" xfId="0" applyFont="1" applyAlignment="1">
      <alignment horizontal="center" vertical="center"/>
    </xf>
    <xf numFmtId="0" fontId="27"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1"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0"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0"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1"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0" fillId="15" borderId="92" xfId="0" applyFont="1" applyFill="1" applyBorder="1" applyAlignment="1">
      <alignment vertical="center"/>
    </xf>
    <xf numFmtId="0" fontId="48"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49" fillId="0" borderId="0" xfId="0" applyFont="1"/>
    <xf numFmtId="0" fontId="40" fillId="15" borderId="119" xfId="0" applyFont="1" applyFill="1" applyBorder="1"/>
    <xf numFmtId="0" fontId="40" fillId="13" borderId="0" xfId="0" applyFont="1" applyFill="1"/>
    <xf numFmtId="0" fontId="40" fillId="15" borderId="0" xfId="0" applyFont="1" applyFill="1" applyAlignment="1">
      <alignment wrapText="1"/>
    </xf>
    <xf numFmtId="0" fontId="17" fillId="0" borderId="20" xfId="0" applyFont="1" applyBorder="1" applyAlignment="1">
      <alignment horizontal="left" vertical="top" wrapText="1" indent="1"/>
    </xf>
    <xf numFmtId="0" fontId="40" fillId="15" borderId="5" xfId="0" applyFont="1" applyFill="1" applyBorder="1"/>
    <xf numFmtId="0" fontId="5" fillId="11" borderId="80" xfId="0" applyFont="1" applyFill="1" applyBorder="1" applyAlignment="1">
      <alignment vertical="center" wrapText="1"/>
    </xf>
    <xf numFmtId="0" fontId="27"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5" fillId="6" borderId="61" xfId="5"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27"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7" fillId="0" borderId="61" xfId="5" applyFont="1" applyBorder="1" applyAlignment="1">
      <alignment horizontal="center"/>
    </xf>
    <xf numFmtId="0" fontId="47" fillId="0" borderId="62" xfId="0" applyFont="1" applyBorder="1" applyAlignment="1">
      <alignment horizontal="center"/>
    </xf>
    <xf numFmtId="0" fontId="47" fillId="0" borderId="63" xfId="0" applyFont="1" applyBorder="1" applyAlignment="1">
      <alignment horizontal="center"/>
    </xf>
    <xf numFmtId="0" fontId="27"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6" fillId="7" borderId="54" xfId="5" applyFont="1" applyFill="1" applyBorder="1" applyAlignment="1">
      <alignmen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42" fillId="6" borderId="61" xfId="5" applyFont="1" applyFill="1" applyBorder="1" applyAlignment="1">
      <alignment horizontal="left" vertical="center" wrapText="1" indent="1"/>
    </xf>
    <xf numFmtId="0" fontId="27"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7" fillId="6" borderId="95" xfId="5" applyFont="1" applyFill="1" applyBorder="1" applyAlignment="1">
      <alignment horizontal="left" vertical="center" wrapText="1" indent="1"/>
    </xf>
    <xf numFmtId="0" fontId="27" fillId="6" borderId="97" xfId="5" applyFont="1" applyFill="1" applyBorder="1" applyAlignment="1">
      <alignment horizontal="left" vertical="center" wrapText="1" indent="1"/>
    </xf>
    <xf numFmtId="0" fontId="27" fillId="6" borderId="91" xfId="5" applyFont="1" applyFill="1" applyBorder="1" applyAlignment="1">
      <alignment horizontal="left" vertical="center" wrapText="1" indent="1"/>
    </xf>
    <xf numFmtId="0" fontId="27" fillId="6" borderId="93" xfId="5" applyFont="1" applyFill="1" applyBorder="1" applyAlignment="1">
      <alignment horizontal="left" vertical="center" wrapText="1" indent="1"/>
    </xf>
    <xf numFmtId="0" fontId="27" fillId="6" borderId="87" xfId="5" applyFont="1" applyFill="1" applyBorder="1" applyAlignment="1">
      <alignment horizontal="left" vertical="center" wrapText="1" indent="1"/>
    </xf>
    <xf numFmtId="0" fontId="27"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3" fillId="0" borderId="45" xfId="5" applyFont="1" applyBorder="1" applyAlignment="1">
      <alignment horizontal="left" wrapText="1"/>
    </xf>
    <xf numFmtId="0" fontId="0" fillId="0" borderId="45" xfId="0" applyBorder="1" applyAlignment="1">
      <alignment wrapText="1"/>
    </xf>
    <xf numFmtId="0" fontId="23"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23"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6" borderId="61" xfId="5" applyFill="1" applyBorder="1" applyAlignment="1">
      <alignment horizontal="left" vertical="center"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4" fillId="6" borderId="45" xfId="5" applyFont="1" applyFill="1" applyBorder="1" applyAlignment="1">
      <alignment horizontal="left" vertical="center" wrapText="1"/>
    </xf>
    <xf numFmtId="0" fontId="23" fillId="6" borderId="45" xfId="5" applyFont="1" applyFill="1" applyBorder="1" applyAlignment="1">
      <alignment horizontal="left" vertical="center" wrapText="1"/>
    </xf>
    <xf numFmtId="0" fontId="23"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6" fillId="6" borderId="0" xfId="5" applyFont="1" applyFill="1" applyAlignment="1">
      <alignment horizontal="left" vertical="center" wrapText="1"/>
    </xf>
    <xf numFmtId="0" fontId="28" fillId="6" borderId="0" xfId="5" applyFont="1" applyFill="1" applyAlignment="1">
      <alignment horizontal="left" vertical="center" wrapText="1"/>
    </xf>
    <xf numFmtId="0" fontId="28" fillId="6" borderId="66" xfId="5" applyFont="1" applyFill="1" applyBorder="1" applyAlignment="1">
      <alignment horizontal="left" vertical="center"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5" fillId="0" borderId="45" xfId="0"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14" fontId="5" fillId="0" borderId="45" xfId="0" applyNumberFormat="1" applyFont="1" applyBorder="1" applyAlignment="1">
      <alignment horizontal="left" wrapText="1"/>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14" fontId="8" fillId="0" borderId="35" xfId="0" applyNumberFormat="1"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29" fillId="0" borderId="18" xfId="0" applyFont="1" applyBorder="1" applyAlignment="1" applyProtection="1">
      <alignment vertical="top"/>
      <protection locked="0"/>
    </xf>
    <xf numFmtId="0" fontId="8" fillId="2" borderId="27" xfId="0" applyFont="1" applyFill="1" applyBorder="1" applyAlignment="1">
      <alignment horizontal="center" vertical="center" wrapTex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2" borderId="9"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40" xfId="0"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0" fillId="0" borderId="18"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26" xfId="0" applyBorder="1" applyAlignment="1">
      <alignment horizontal="center" vertical="center" wrapText="1"/>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0" fillId="0" borderId="19" xfId="0"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6"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1"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7"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7" fillId="6" borderId="114" xfId="5" applyFont="1" applyFill="1" applyBorder="1" applyAlignment="1">
      <alignment horizontal="left" vertical="center" wrapText="1" indent="1"/>
    </xf>
    <xf numFmtId="0" fontId="44" fillId="0" borderId="20" xfId="0" applyFont="1" applyBorder="1" applyAlignment="1">
      <alignment horizontal="left" vertical="top" wrapText="1" indent="1"/>
    </xf>
    <xf numFmtId="0" fontId="44" fillId="0" borderId="21" xfId="0" applyFont="1" applyBorder="1" applyAlignment="1">
      <alignment horizontal="left" vertical="top" wrapText="1" indent="1"/>
    </xf>
    <xf numFmtId="0" fontId="44" fillId="0" borderId="23" xfId="0" applyFont="1" applyBorder="1" applyAlignment="1">
      <alignment horizontal="left" vertical="top" wrapText="1" indent="1"/>
    </xf>
    <xf numFmtId="0" fontId="44"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5" fillId="0" borderId="0" xfId="0" applyFont="1"/>
    <xf numFmtId="0" fontId="34" fillId="0" borderId="0" xfId="0" applyFont="1"/>
    <xf numFmtId="0" fontId="27" fillId="6" borderId="103" xfId="5" applyFont="1" applyFill="1" applyBorder="1" applyAlignment="1">
      <alignment horizontal="left" vertical="center" wrapText="1" indent="1"/>
    </xf>
    <xf numFmtId="0" fontId="27" fillId="6" borderId="104" xfId="5" applyFont="1" applyFill="1" applyBorder="1" applyAlignment="1">
      <alignment horizontal="left" vertical="center" wrapText="1" indent="1"/>
    </xf>
    <xf numFmtId="0" fontId="27" fillId="6" borderId="105" xfId="5" applyFont="1" applyFill="1" applyBorder="1" applyAlignment="1">
      <alignment horizontal="left" vertical="center" wrapText="1" indent="1"/>
    </xf>
    <xf numFmtId="0" fontId="27" fillId="6" borderId="108" xfId="5" applyFont="1" applyFill="1" applyBorder="1" applyAlignment="1">
      <alignment horizontal="left" vertical="center" wrapText="1" indent="1"/>
    </xf>
    <xf numFmtId="0" fontId="27" fillId="6" borderId="109" xfId="5" applyFont="1" applyFill="1" applyBorder="1" applyAlignment="1">
      <alignment horizontal="left" vertical="center" wrapText="1" indent="1"/>
    </xf>
    <xf numFmtId="0" fontId="45" fillId="0" borderId="100" xfId="0" applyFont="1" applyBorder="1" applyAlignment="1">
      <alignment horizontal="center" vertical="center"/>
    </xf>
    <xf numFmtId="0" fontId="45" fillId="0" borderId="101" xfId="0" applyFont="1" applyBorder="1" applyAlignment="1">
      <alignment horizontal="center" vertical="center"/>
    </xf>
    <xf numFmtId="0" fontId="21" fillId="0" borderId="3" xfId="0" applyFont="1" applyBorder="1" applyAlignment="1">
      <alignment wrapText="1"/>
    </xf>
    <xf numFmtId="0" fontId="2" fillId="0" borderId="5" xfId="0" applyFont="1" applyBorder="1" applyAlignment="1">
      <alignment wrapText="1"/>
    </xf>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1" fillId="0" borderId="3" xfId="0" applyFont="1" applyBorder="1" applyAlignment="1">
      <alignment horizontal="left" vertical="center" wrapText="1"/>
    </xf>
    <xf numFmtId="0" fontId="2" fillId="0" borderId="5" xfId="0" applyFont="1" applyBorder="1" applyAlignment="1">
      <alignment horizontal="left" vertical="center" wrapText="1"/>
    </xf>
    <xf numFmtId="0" fontId="32" fillId="0" borderId="21" xfId="0" applyFont="1" applyBorder="1"/>
    <xf numFmtId="0" fontId="33" fillId="0" borderId="23" xfId="0" applyFont="1" applyBorder="1"/>
    <xf numFmtId="0" fontId="0" fillId="0" borderId="22" xfId="0" applyBorder="1"/>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970">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s>
  <tableStyles count="0" defaultTableStyle="TableStyleMedium9" defaultPivotStyle="PivotStyleLight16"/>
  <colors>
    <mruColors>
      <color rgb="FFCC0000"/>
      <color rgb="FF008000"/>
      <color rgb="FFFFFF99"/>
      <color rgb="FFFFFFCC"/>
      <color rgb="FF663300"/>
      <color rgb="FFCCCC00"/>
      <color rgb="FF0066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'Grafico Resumen'!$C$3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 Resumen'!$B$4:$B$8</c:f>
              <c:strCache>
                <c:ptCount val="5"/>
                <c:pt idx="0">
                  <c:v>Riesgo inaceptable</c:v>
                </c:pt>
                <c:pt idx="1">
                  <c:v>Alto riesgo</c:v>
                </c:pt>
                <c:pt idx="2">
                  <c:v>Riesgo medio</c:v>
                </c:pt>
                <c:pt idx="3">
                  <c:v>Riesgo bajo pero significativo</c:v>
                </c:pt>
                <c:pt idx="4">
                  <c:v>Riesgo despreciable</c:v>
                </c:pt>
              </c:strCache>
            </c:strRef>
          </c:cat>
          <c:val>
            <c:numRef>
              <c:f>'Grafico Resumen'!$C$4:$C$8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'Grafico Resumen'!$D$3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 Resumen'!$B$4:$B$8</c:f>
              <c:strCache>
                <c:ptCount val="5"/>
                <c:pt idx="0">
                  <c:v>Riesgo inaceptable</c:v>
                </c:pt>
                <c:pt idx="1">
                  <c:v>Alto riesgo</c:v>
                </c:pt>
                <c:pt idx="2">
                  <c:v>Riesgo medio</c:v>
                </c:pt>
                <c:pt idx="3">
                  <c:v>Riesgo bajo pero significativo</c:v>
                </c:pt>
                <c:pt idx="4">
                  <c:v>Riesgo despreciable</c:v>
                </c:pt>
              </c:strCache>
            </c:strRef>
          </c:cat>
          <c:val>
            <c:numRef>
              <c:f>'Grafico Resumen'!$D$4:$D$8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'Grafico Resumen'!$E$3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 Resumen'!$B$4:$B$8</c:f>
              <c:strCache>
                <c:ptCount val="5"/>
                <c:pt idx="0">
                  <c:v>Riesgo inaceptable</c:v>
                </c:pt>
                <c:pt idx="1">
                  <c:v>Alto riesgo</c:v>
                </c:pt>
                <c:pt idx="2">
                  <c:v>Riesgo medio</c:v>
                </c:pt>
                <c:pt idx="3">
                  <c:v>Riesgo bajo pero significativo</c:v>
                </c:pt>
                <c:pt idx="4">
                  <c:v>Riesgo despreciable</c:v>
                </c:pt>
              </c:strCache>
            </c:strRef>
          </c:cat>
          <c:val>
            <c:numRef>
              <c:f>'Grafico Resumen'!$E$4:$E$8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'Grafico Resumen'!$F$3</c:f>
              <c:strCache>
                <c:ptCount val="1"/>
                <c:pt idx="0">
                  <c:v>Implementado</c:v>
                </c:pt>
              </c:strCache>
            </c:strRef>
          </c:tx>
          <c:spPr>
            <a:solidFill>
              <a:srgbClr val="00B050"/>
            </a:solidFill>
            <a:ln>
              <a:noFill/>
            </a:ln>
            <a:effectLst/>
          </c:spPr>
          <c:invertIfNegative val="0"/>
          <c:cat>
            <c:strRef>
              <c:f>'Grafico Resumen'!$B$4:$B$8</c:f>
              <c:strCache>
                <c:ptCount val="5"/>
                <c:pt idx="0">
                  <c:v>Riesgo inaceptable</c:v>
                </c:pt>
                <c:pt idx="1">
                  <c:v>Alto riesgo</c:v>
                </c:pt>
                <c:pt idx="2">
                  <c:v>Riesgo medio</c:v>
                </c:pt>
                <c:pt idx="3">
                  <c:v>Riesgo bajo pero significativo</c:v>
                </c:pt>
                <c:pt idx="4">
                  <c:v>Riesgo despreciable</c:v>
                </c:pt>
              </c:strCache>
            </c:strRef>
          </c:cat>
          <c:val>
            <c:numRef>
              <c:f>'Grafico Resumen'!$F$4:$F$8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9.emf"/></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2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96981</xdr:colOff>
      <xdr:row>7</xdr:row>
      <xdr:rowOff>96982</xdr:rowOff>
    </xdr:from>
    <xdr:to>
      <xdr:col>4</xdr:col>
      <xdr:colOff>1370018</xdr:colOff>
      <xdr:row>11</xdr:row>
      <xdr:rowOff>295105</xdr:rowOff>
    </xdr:to>
    <xdr:pic>
      <xdr:nvPicPr>
        <xdr:cNvPr id="3" name="Picture 2">
          <a:extLst>
            <a:ext uri="{FF2B5EF4-FFF2-40B4-BE49-F238E27FC236}">
              <a16:creationId xmlns:a16="http://schemas.microsoft.com/office/drawing/2014/main" id="{AC136FA7-3274-A1AE-68B7-2081FEAC8BCE}"/>
            </a:ext>
          </a:extLst>
        </xdr:cNvPr>
        <xdr:cNvPicPr>
          <a:picLocks noChangeAspect="1"/>
        </xdr:cNvPicPr>
      </xdr:nvPicPr>
      <xdr:blipFill>
        <a:blip xmlns:r="http://schemas.openxmlformats.org/officeDocument/2006/relationships" r:embed="rId1"/>
        <a:stretch>
          <a:fillRect/>
        </a:stretch>
      </xdr:blipFill>
      <xdr:spPr>
        <a:xfrm>
          <a:off x="6234545" y="3380509"/>
          <a:ext cx="1273037" cy="1638996"/>
        </a:xfrm>
        <a:prstGeom prst="rect">
          <a:avLst/>
        </a:prstGeom>
      </xdr:spPr>
    </xdr:pic>
    <xdr:clientData/>
  </xdr:twoCellAnchor>
  <xdr:twoCellAnchor editAs="oneCell">
    <xdr:from>
      <xdr:col>4</xdr:col>
      <xdr:colOff>29182</xdr:colOff>
      <xdr:row>17</xdr:row>
      <xdr:rowOff>219489</xdr:rowOff>
    </xdr:from>
    <xdr:to>
      <xdr:col>4</xdr:col>
      <xdr:colOff>1377335</xdr:colOff>
      <xdr:row>21</xdr:row>
      <xdr:rowOff>51370</xdr:rowOff>
    </xdr:to>
    <xdr:pic>
      <xdr:nvPicPr>
        <xdr:cNvPr id="5" name="Picture 4">
          <a:extLst>
            <a:ext uri="{FF2B5EF4-FFF2-40B4-BE49-F238E27FC236}">
              <a16:creationId xmlns:a16="http://schemas.microsoft.com/office/drawing/2014/main" id="{9E4104D2-8AF6-8EBE-290F-02C6BE5C4C0B}"/>
            </a:ext>
          </a:extLst>
        </xdr:cNvPr>
        <xdr:cNvPicPr>
          <a:picLocks noChangeAspect="1"/>
        </xdr:cNvPicPr>
      </xdr:nvPicPr>
      <xdr:blipFill>
        <a:blip xmlns:r="http://schemas.openxmlformats.org/officeDocument/2006/relationships" r:embed="rId2"/>
        <a:stretch>
          <a:fillRect/>
        </a:stretch>
      </xdr:blipFill>
      <xdr:spPr>
        <a:xfrm>
          <a:off x="6171364" y="7089034"/>
          <a:ext cx="1348153" cy="1263518"/>
        </a:xfrm>
        <a:prstGeom prst="rect">
          <a:avLst/>
        </a:prstGeom>
      </xdr:spPr>
    </xdr:pic>
    <xdr:clientData/>
  </xdr:twoCellAnchor>
  <xdr:twoCellAnchor editAs="oneCell">
    <xdr:from>
      <xdr:col>4</xdr:col>
      <xdr:colOff>83939</xdr:colOff>
      <xdr:row>28</xdr:row>
      <xdr:rowOff>254000</xdr:rowOff>
    </xdr:from>
    <xdr:to>
      <xdr:col>4</xdr:col>
      <xdr:colOff>1427379</xdr:colOff>
      <xdr:row>31</xdr:row>
      <xdr:rowOff>126999</xdr:rowOff>
    </xdr:to>
    <xdr:pic>
      <xdr:nvPicPr>
        <xdr:cNvPr id="6" name="Picture 5">
          <a:extLst>
            <a:ext uri="{FF2B5EF4-FFF2-40B4-BE49-F238E27FC236}">
              <a16:creationId xmlns:a16="http://schemas.microsoft.com/office/drawing/2014/main" id="{25F81F89-EF7F-639F-0ABD-AE2DFB1365C5}"/>
            </a:ext>
          </a:extLst>
        </xdr:cNvPr>
        <xdr:cNvPicPr>
          <a:picLocks noChangeAspect="1"/>
        </xdr:cNvPicPr>
      </xdr:nvPicPr>
      <xdr:blipFill>
        <a:blip xmlns:r="http://schemas.openxmlformats.org/officeDocument/2006/relationships" r:embed="rId3"/>
        <a:stretch>
          <a:fillRect/>
        </a:stretch>
      </xdr:blipFill>
      <xdr:spPr>
        <a:xfrm>
          <a:off x="6226121" y="11060545"/>
          <a:ext cx="1343440" cy="946727"/>
        </a:xfrm>
        <a:prstGeom prst="rect">
          <a:avLst/>
        </a:prstGeom>
      </xdr:spPr>
    </xdr:pic>
    <xdr:clientData/>
  </xdr:twoCellAnchor>
  <xdr:twoCellAnchor editAs="oneCell">
    <xdr:from>
      <xdr:col>4</xdr:col>
      <xdr:colOff>92364</xdr:colOff>
      <xdr:row>38</xdr:row>
      <xdr:rowOff>262608</xdr:rowOff>
    </xdr:from>
    <xdr:to>
      <xdr:col>4</xdr:col>
      <xdr:colOff>1408546</xdr:colOff>
      <xdr:row>41</xdr:row>
      <xdr:rowOff>235843</xdr:rowOff>
    </xdr:to>
    <xdr:pic>
      <xdr:nvPicPr>
        <xdr:cNvPr id="7" name="Picture 6">
          <a:extLst>
            <a:ext uri="{FF2B5EF4-FFF2-40B4-BE49-F238E27FC236}">
              <a16:creationId xmlns:a16="http://schemas.microsoft.com/office/drawing/2014/main" id="{EE5DA8DC-851B-B4D9-1A92-4E1A24E5A69D}"/>
            </a:ext>
          </a:extLst>
        </xdr:cNvPr>
        <xdr:cNvPicPr>
          <a:picLocks noChangeAspect="1"/>
        </xdr:cNvPicPr>
      </xdr:nvPicPr>
      <xdr:blipFill>
        <a:blip xmlns:r="http://schemas.openxmlformats.org/officeDocument/2006/relationships" r:embed="rId4"/>
        <a:stretch>
          <a:fillRect/>
        </a:stretch>
      </xdr:blipFill>
      <xdr:spPr>
        <a:xfrm>
          <a:off x="6234546" y="14648244"/>
          <a:ext cx="1316182" cy="1046963"/>
        </a:xfrm>
        <a:prstGeom prst="rect">
          <a:avLst/>
        </a:prstGeom>
      </xdr:spPr>
    </xdr:pic>
    <xdr:clientData/>
  </xdr:twoCellAnchor>
  <xdr:twoCellAnchor editAs="oneCell">
    <xdr:from>
      <xdr:col>4</xdr:col>
      <xdr:colOff>34637</xdr:colOff>
      <xdr:row>42</xdr:row>
      <xdr:rowOff>46182</xdr:rowOff>
    </xdr:from>
    <xdr:to>
      <xdr:col>4</xdr:col>
      <xdr:colOff>1431636</xdr:colOff>
      <xdr:row>46</xdr:row>
      <xdr:rowOff>80818</xdr:rowOff>
    </xdr:to>
    <xdr:pic>
      <xdr:nvPicPr>
        <xdr:cNvPr id="8" name="Picture 7">
          <a:extLst>
            <a:ext uri="{FF2B5EF4-FFF2-40B4-BE49-F238E27FC236}">
              <a16:creationId xmlns:a16="http://schemas.microsoft.com/office/drawing/2014/main" id="{6D7E0059-6B65-A9E3-2348-9A176B2AA6E4}"/>
            </a:ext>
          </a:extLst>
        </xdr:cNvPr>
        <xdr:cNvPicPr>
          <a:picLocks noChangeAspect="1"/>
        </xdr:cNvPicPr>
      </xdr:nvPicPr>
      <xdr:blipFill>
        <a:blip xmlns:r="http://schemas.openxmlformats.org/officeDocument/2006/relationships" r:embed="rId5"/>
        <a:stretch>
          <a:fillRect/>
        </a:stretch>
      </xdr:blipFill>
      <xdr:spPr>
        <a:xfrm>
          <a:off x="6176819" y="17653000"/>
          <a:ext cx="1396999" cy="1466272"/>
        </a:xfrm>
        <a:prstGeom prst="rect">
          <a:avLst/>
        </a:prstGeom>
      </xdr:spPr>
    </xdr:pic>
    <xdr:clientData/>
  </xdr:twoCellAnchor>
  <xdr:twoCellAnchor editAs="oneCell">
    <xdr:from>
      <xdr:col>4</xdr:col>
      <xdr:colOff>92366</xdr:colOff>
      <xdr:row>48</xdr:row>
      <xdr:rowOff>57728</xdr:rowOff>
    </xdr:from>
    <xdr:to>
      <xdr:col>4</xdr:col>
      <xdr:colOff>1462710</xdr:colOff>
      <xdr:row>51</xdr:row>
      <xdr:rowOff>2035</xdr:rowOff>
    </xdr:to>
    <xdr:pic>
      <xdr:nvPicPr>
        <xdr:cNvPr id="9" name="Picture 8">
          <a:extLst>
            <a:ext uri="{FF2B5EF4-FFF2-40B4-BE49-F238E27FC236}">
              <a16:creationId xmlns:a16="http://schemas.microsoft.com/office/drawing/2014/main" id="{21C63366-32A8-127D-0600-3DA423F27D1D}"/>
            </a:ext>
          </a:extLst>
        </xdr:cNvPr>
        <xdr:cNvPicPr>
          <a:picLocks noChangeAspect="1"/>
        </xdr:cNvPicPr>
      </xdr:nvPicPr>
      <xdr:blipFill>
        <a:blip xmlns:r="http://schemas.openxmlformats.org/officeDocument/2006/relationships" r:embed="rId6"/>
        <a:stretch>
          <a:fillRect/>
        </a:stretch>
      </xdr:blipFill>
      <xdr:spPr>
        <a:xfrm>
          <a:off x="6234548" y="19812001"/>
          <a:ext cx="1370344" cy="1018035"/>
        </a:xfrm>
        <a:prstGeom prst="rect">
          <a:avLst/>
        </a:prstGeom>
      </xdr:spPr>
    </xdr:pic>
    <xdr:clientData/>
  </xdr:twoCellAnchor>
  <xdr:twoCellAnchor editAs="oneCell">
    <xdr:from>
      <xdr:col>4</xdr:col>
      <xdr:colOff>57728</xdr:colOff>
      <xdr:row>52</xdr:row>
      <xdr:rowOff>300183</xdr:rowOff>
    </xdr:from>
    <xdr:to>
      <xdr:col>4</xdr:col>
      <xdr:colOff>1385454</xdr:colOff>
      <xdr:row>56</xdr:row>
      <xdr:rowOff>4108</xdr:rowOff>
    </xdr:to>
    <xdr:pic>
      <xdr:nvPicPr>
        <xdr:cNvPr id="10" name="Picture 9">
          <a:extLst>
            <a:ext uri="{FF2B5EF4-FFF2-40B4-BE49-F238E27FC236}">
              <a16:creationId xmlns:a16="http://schemas.microsoft.com/office/drawing/2014/main" id="{5584B10A-27F2-9FF4-DAD1-9C70D805AC92}"/>
            </a:ext>
          </a:extLst>
        </xdr:cNvPr>
        <xdr:cNvPicPr>
          <a:picLocks noChangeAspect="1"/>
        </xdr:cNvPicPr>
      </xdr:nvPicPr>
      <xdr:blipFill>
        <a:blip xmlns:r="http://schemas.openxmlformats.org/officeDocument/2006/relationships" r:embed="rId7"/>
        <a:stretch>
          <a:fillRect/>
        </a:stretch>
      </xdr:blipFill>
      <xdr:spPr>
        <a:xfrm>
          <a:off x="6199910" y="21486092"/>
          <a:ext cx="1327726" cy="1135561"/>
        </a:xfrm>
        <a:prstGeom prst="rect">
          <a:avLst/>
        </a:prstGeom>
      </xdr:spPr>
    </xdr:pic>
    <xdr:clientData/>
  </xdr:twoCellAnchor>
  <xdr:twoCellAnchor editAs="oneCell">
    <xdr:from>
      <xdr:col>4</xdr:col>
      <xdr:colOff>80818</xdr:colOff>
      <xdr:row>12</xdr:row>
      <xdr:rowOff>92364</xdr:rowOff>
    </xdr:from>
    <xdr:to>
      <xdr:col>4</xdr:col>
      <xdr:colOff>1353855</xdr:colOff>
      <xdr:row>16</xdr:row>
      <xdr:rowOff>290487</xdr:rowOff>
    </xdr:to>
    <xdr:pic>
      <xdr:nvPicPr>
        <xdr:cNvPr id="12" name="Picture 11">
          <a:extLst>
            <a:ext uri="{FF2B5EF4-FFF2-40B4-BE49-F238E27FC236}">
              <a16:creationId xmlns:a16="http://schemas.microsoft.com/office/drawing/2014/main" id="{EE26A62E-EB2F-4555-9FEB-D7989E3904A7}"/>
            </a:ext>
          </a:extLst>
        </xdr:cNvPr>
        <xdr:cNvPicPr>
          <a:picLocks noChangeAspect="1"/>
        </xdr:cNvPicPr>
      </xdr:nvPicPr>
      <xdr:blipFill>
        <a:blip xmlns:r="http://schemas.openxmlformats.org/officeDocument/2006/relationships" r:embed="rId1"/>
        <a:stretch>
          <a:fillRect/>
        </a:stretch>
      </xdr:blipFill>
      <xdr:spPr>
        <a:xfrm>
          <a:off x="6223000" y="5172364"/>
          <a:ext cx="1273037" cy="1629759"/>
        </a:xfrm>
        <a:prstGeom prst="rect">
          <a:avLst/>
        </a:prstGeom>
      </xdr:spPr>
    </xdr:pic>
    <xdr:clientData/>
  </xdr:twoCellAnchor>
  <xdr:twoCellAnchor editAs="oneCell">
    <xdr:from>
      <xdr:col>4</xdr:col>
      <xdr:colOff>69272</xdr:colOff>
      <xdr:row>22</xdr:row>
      <xdr:rowOff>196272</xdr:rowOff>
    </xdr:from>
    <xdr:to>
      <xdr:col>4</xdr:col>
      <xdr:colOff>1417425</xdr:colOff>
      <xdr:row>26</xdr:row>
      <xdr:rowOff>28154</xdr:rowOff>
    </xdr:to>
    <xdr:pic>
      <xdr:nvPicPr>
        <xdr:cNvPr id="13" name="Picture 12">
          <a:extLst>
            <a:ext uri="{FF2B5EF4-FFF2-40B4-BE49-F238E27FC236}">
              <a16:creationId xmlns:a16="http://schemas.microsoft.com/office/drawing/2014/main" id="{BE48D063-A4E6-495F-B477-2ADA1EE8DEFD}"/>
            </a:ext>
          </a:extLst>
        </xdr:cNvPr>
        <xdr:cNvPicPr>
          <a:picLocks noChangeAspect="1"/>
        </xdr:cNvPicPr>
      </xdr:nvPicPr>
      <xdr:blipFill>
        <a:blip xmlns:r="http://schemas.openxmlformats.org/officeDocument/2006/relationships" r:embed="rId2"/>
        <a:stretch>
          <a:fillRect/>
        </a:stretch>
      </xdr:blipFill>
      <xdr:spPr>
        <a:xfrm>
          <a:off x="6211454" y="8855363"/>
          <a:ext cx="1348153" cy="1263518"/>
        </a:xfrm>
        <a:prstGeom prst="rect">
          <a:avLst/>
        </a:prstGeom>
      </xdr:spPr>
    </xdr:pic>
    <xdr:clientData/>
  </xdr:twoCellAnchor>
  <xdr:twoCellAnchor editAs="oneCell">
    <xdr:from>
      <xdr:col>4</xdr:col>
      <xdr:colOff>46182</xdr:colOff>
      <xdr:row>33</xdr:row>
      <xdr:rowOff>184728</xdr:rowOff>
    </xdr:from>
    <xdr:to>
      <xdr:col>4</xdr:col>
      <xdr:colOff>1389622</xdr:colOff>
      <xdr:row>36</xdr:row>
      <xdr:rowOff>57728</xdr:rowOff>
    </xdr:to>
    <xdr:pic>
      <xdr:nvPicPr>
        <xdr:cNvPr id="14" name="Picture 13">
          <a:extLst>
            <a:ext uri="{FF2B5EF4-FFF2-40B4-BE49-F238E27FC236}">
              <a16:creationId xmlns:a16="http://schemas.microsoft.com/office/drawing/2014/main" id="{C3B50B51-92A7-42F5-9F18-8F7984461D21}"/>
            </a:ext>
          </a:extLst>
        </xdr:cNvPr>
        <xdr:cNvPicPr>
          <a:picLocks noChangeAspect="1"/>
        </xdr:cNvPicPr>
      </xdr:nvPicPr>
      <xdr:blipFill>
        <a:blip xmlns:r="http://schemas.openxmlformats.org/officeDocument/2006/relationships" r:embed="rId3"/>
        <a:stretch>
          <a:fillRect/>
        </a:stretch>
      </xdr:blipFill>
      <xdr:spPr>
        <a:xfrm>
          <a:off x="6188364" y="12780819"/>
          <a:ext cx="1343440" cy="946727"/>
        </a:xfrm>
        <a:prstGeom prst="rect">
          <a:avLst/>
        </a:prstGeom>
      </xdr:spPr>
    </xdr:pic>
    <xdr:clientData/>
  </xdr:twoCellAnchor>
  <xdr:twoCellAnchor editAs="oneCell">
    <xdr:from>
      <xdr:col>4</xdr:col>
      <xdr:colOff>80817</xdr:colOff>
      <xdr:row>58</xdr:row>
      <xdr:rowOff>34636</xdr:rowOff>
    </xdr:from>
    <xdr:to>
      <xdr:col>4</xdr:col>
      <xdr:colOff>1390894</xdr:colOff>
      <xdr:row>61</xdr:row>
      <xdr:rowOff>121581</xdr:rowOff>
    </xdr:to>
    <xdr:pic>
      <xdr:nvPicPr>
        <xdr:cNvPr id="15" name="Picture 14">
          <a:extLst>
            <a:ext uri="{FF2B5EF4-FFF2-40B4-BE49-F238E27FC236}">
              <a16:creationId xmlns:a16="http://schemas.microsoft.com/office/drawing/2014/main" id="{EFC727D4-7847-25CB-66B5-83799BE78298}"/>
            </a:ext>
          </a:extLst>
        </xdr:cNvPr>
        <xdr:cNvPicPr>
          <a:picLocks noChangeAspect="1"/>
        </xdr:cNvPicPr>
      </xdr:nvPicPr>
      <xdr:blipFill>
        <a:blip xmlns:r="http://schemas.openxmlformats.org/officeDocument/2006/relationships" r:embed="rId8"/>
        <a:stretch>
          <a:fillRect/>
        </a:stretch>
      </xdr:blipFill>
      <xdr:spPr>
        <a:xfrm>
          <a:off x="6222999" y="21578454"/>
          <a:ext cx="1310077" cy="1160672"/>
        </a:xfrm>
        <a:prstGeom prst="rect">
          <a:avLst/>
        </a:prstGeom>
      </xdr:spPr>
    </xdr:pic>
    <xdr:clientData/>
  </xdr:twoCellAnchor>
  <xdr:twoCellAnchor editAs="oneCell">
    <xdr:from>
      <xdr:col>4</xdr:col>
      <xdr:colOff>57727</xdr:colOff>
      <xdr:row>62</xdr:row>
      <xdr:rowOff>277091</xdr:rowOff>
    </xdr:from>
    <xdr:to>
      <xdr:col>4</xdr:col>
      <xdr:colOff>1413246</xdr:colOff>
      <xdr:row>65</xdr:row>
      <xdr:rowOff>250031</xdr:rowOff>
    </xdr:to>
    <xdr:pic>
      <xdr:nvPicPr>
        <xdr:cNvPr id="19" name="Picture 18">
          <a:extLst>
            <a:ext uri="{FF2B5EF4-FFF2-40B4-BE49-F238E27FC236}">
              <a16:creationId xmlns:a16="http://schemas.microsoft.com/office/drawing/2014/main" id="{CF79E444-6D0B-7624-D692-AEB72C210A25}"/>
            </a:ext>
          </a:extLst>
        </xdr:cNvPr>
        <xdr:cNvPicPr>
          <a:picLocks noChangeAspect="1"/>
        </xdr:cNvPicPr>
      </xdr:nvPicPr>
      <xdr:blipFill>
        <a:blip xmlns:r="http://schemas.openxmlformats.org/officeDocument/2006/relationships" r:embed="rId9"/>
        <a:stretch>
          <a:fillRect/>
        </a:stretch>
      </xdr:blipFill>
      <xdr:spPr>
        <a:xfrm>
          <a:off x="6199909" y="23252546"/>
          <a:ext cx="1355519" cy="1046667"/>
        </a:xfrm>
        <a:prstGeom prst="rect">
          <a:avLst/>
        </a:prstGeom>
      </xdr:spPr>
    </xdr:pic>
    <xdr:clientData/>
  </xdr:twoCellAnchor>
  <xdr:twoCellAnchor editAs="oneCell">
    <xdr:from>
      <xdr:col>4</xdr:col>
      <xdr:colOff>23093</xdr:colOff>
      <xdr:row>68</xdr:row>
      <xdr:rowOff>83209</xdr:rowOff>
    </xdr:from>
    <xdr:to>
      <xdr:col>4</xdr:col>
      <xdr:colOff>1420093</xdr:colOff>
      <xdr:row>71</xdr:row>
      <xdr:rowOff>15654</xdr:rowOff>
    </xdr:to>
    <xdr:pic>
      <xdr:nvPicPr>
        <xdr:cNvPr id="27" name="Picture 26">
          <a:extLst>
            <a:ext uri="{FF2B5EF4-FFF2-40B4-BE49-F238E27FC236}">
              <a16:creationId xmlns:a16="http://schemas.microsoft.com/office/drawing/2014/main" id="{D02BB0F2-A2CD-BB42-6E3E-4244C608279E}"/>
            </a:ext>
          </a:extLst>
        </xdr:cNvPr>
        <xdr:cNvPicPr>
          <a:picLocks noChangeAspect="1"/>
        </xdr:cNvPicPr>
      </xdr:nvPicPr>
      <xdr:blipFill>
        <a:blip xmlns:r="http://schemas.openxmlformats.org/officeDocument/2006/relationships" r:embed="rId10"/>
        <a:stretch>
          <a:fillRect/>
        </a:stretch>
      </xdr:blipFill>
      <xdr:spPr>
        <a:xfrm>
          <a:off x="6165275" y="25206118"/>
          <a:ext cx="1397000" cy="1006172"/>
        </a:xfrm>
        <a:prstGeom prst="rect">
          <a:avLst/>
        </a:prstGeom>
      </xdr:spPr>
    </xdr:pic>
    <xdr:clientData/>
  </xdr:twoCellAnchor>
  <xdr:twoCellAnchor editAs="oneCell">
    <xdr:from>
      <xdr:col>29</xdr:col>
      <xdr:colOff>0</xdr:colOff>
      <xdr:row>8</xdr:row>
      <xdr:rowOff>309189</xdr:rowOff>
    </xdr:from>
    <xdr:to>
      <xdr:col>29</xdr:col>
      <xdr:colOff>1766455</xdr:colOff>
      <xdr:row>10</xdr:row>
      <xdr:rowOff>259958</xdr:rowOff>
    </xdr:to>
    <xdr:pic>
      <xdr:nvPicPr>
        <xdr:cNvPr id="30" name="Picture 29">
          <a:extLst>
            <a:ext uri="{FF2B5EF4-FFF2-40B4-BE49-F238E27FC236}">
              <a16:creationId xmlns:a16="http://schemas.microsoft.com/office/drawing/2014/main" id="{B583FD0F-C54F-41A6-6AD5-7CB9CF5CAAFC}"/>
            </a:ext>
          </a:extLst>
        </xdr:cNvPr>
        <xdr:cNvPicPr>
          <a:picLocks noChangeAspect="1"/>
        </xdr:cNvPicPr>
      </xdr:nvPicPr>
      <xdr:blipFill>
        <a:blip xmlns:r="http://schemas.openxmlformats.org/officeDocument/2006/relationships" r:embed="rId11"/>
        <a:stretch>
          <a:fillRect/>
        </a:stretch>
      </xdr:blipFill>
      <xdr:spPr>
        <a:xfrm>
          <a:off x="37037818" y="3957553"/>
          <a:ext cx="1766455" cy="666587"/>
        </a:xfrm>
        <a:prstGeom prst="rect">
          <a:avLst/>
        </a:prstGeom>
      </xdr:spPr>
    </xdr:pic>
    <xdr:clientData/>
  </xdr:twoCellAnchor>
  <xdr:twoCellAnchor editAs="oneCell">
    <xdr:from>
      <xdr:col>29</xdr:col>
      <xdr:colOff>0</xdr:colOff>
      <xdr:row>13</xdr:row>
      <xdr:rowOff>304833</xdr:rowOff>
    </xdr:from>
    <xdr:to>
      <xdr:col>29</xdr:col>
      <xdr:colOff>1697182</xdr:colOff>
      <xdr:row>15</xdr:row>
      <xdr:rowOff>259958</xdr:rowOff>
    </xdr:to>
    <xdr:pic>
      <xdr:nvPicPr>
        <xdr:cNvPr id="31" name="Picture 30">
          <a:extLst>
            <a:ext uri="{FF2B5EF4-FFF2-40B4-BE49-F238E27FC236}">
              <a16:creationId xmlns:a16="http://schemas.microsoft.com/office/drawing/2014/main" id="{8B4E7C8D-8282-8837-2A7A-05180E5CCC6E}"/>
            </a:ext>
          </a:extLst>
        </xdr:cNvPr>
        <xdr:cNvPicPr>
          <a:picLocks noChangeAspect="1"/>
        </xdr:cNvPicPr>
      </xdr:nvPicPr>
      <xdr:blipFill>
        <a:blip xmlns:r="http://schemas.openxmlformats.org/officeDocument/2006/relationships" r:embed="rId11"/>
        <a:stretch>
          <a:fillRect/>
        </a:stretch>
      </xdr:blipFill>
      <xdr:spPr>
        <a:xfrm>
          <a:off x="37037818" y="5742742"/>
          <a:ext cx="1697182" cy="670943"/>
        </a:xfrm>
        <a:prstGeom prst="rect">
          <a:avLst/>
        </a:prstGeom>
      </xdr:spPr>
    </xdr:pic>
    <xdr:clientData/>
  </xdr:twoCellAnchor>
  <xdr:twoCellAnchor editAs="oneCell">
    <xdr:from>
      <xdr:col>29</xdr:col>
      <xdr:colOff>62122</xdr:colOff>
      <xdr:row>17</xdr:row>
      <xdr:rowOff>297554</xdr:rowOff>
    </xdr:from>
    <xdr:to>
      <xdr:col>29</xdr:col>
      <xdr:colOff>1731817</xdr:colOff>
      <xdr:row>20</xdr:row>
      <xdr:rowOff>11545</xdr:rowOff>
    </xdr:to>
    <xdr:pic>
      <xdr:nvPicPr>
        <xdr:cNvPr id="32" name="Picture 31">
          <a:extLst>
            <a:ext uri="{FF2B5EF4-FFF2-40B4-BE49-F238E27FC236}">
              <a16:creationId xmlns:a16="http://schemas.microsoft.com/office/drawing/2014/main" id="{451E647A-50A6-E5A6-986B-3D81616AAD16}"/>
            </a:ext>
          </a:extLst>
        </xdr:cNvPr>
        <xdr:cNvPicPr>
          <a:picLocks noChangeAspect="1"/>
        </xdr:cNvPicPr>
      </xdr:nvPicPr>
      <xdr:blipFill>
        <a:blip xmlns:r="http://schemas.openxmlformats.org/officeDocument/2006/relationships" r:embed="rId12"/>
        <a:stretch>
          <a:fillRect/>
        </a:stretch>
      </xdr:blipFill>
      <xdr:spPr>
        <a:xfrm>
          <a:off x="37099940" y="7167099"/>
          <a:ext cx="1669695" cy="787719"/>
        </a:xfrm>
        <a:prstGeom prst="rect">
          <a:avLst/>
        </a:prstGeom>
      </xdr:spPr>
    </xdr:pic>
    <xdr:clientData/>
  </xdr:twoCellAnchor>
  <xdr:twoCellAnchor editAs="oneCell">
    <xdr:from>
      <xdr:col>29</xdr:col>
      <xdr:colOff>127000</xdr:colOff>
      <xdr:row>23</xdr:row>
      <xdr:rowOff>127212</xdr:rowOff>
    </xdr:from>
    <xdr:to>
      <xdr:col>29</xdr:col>
      <xdr:colOff>1754909</xdr:colOff>
      <xdr:row>25</xdr:row>
      <xdr:rowOff>179400</xdr:rowOff>
    </xdr:to>
    <xdr:pic>
      <xdr:nvPicPr>
        <xdr:cNvPr id="33" name="Picture 32">
          <a:extLst>
            <a:ext uri="{FF2B5EF4-FFF2-40B4-BE49-F238E27FC236}">
              <a16:creationId xmlns:a16="http://schemas.microsoft.com/office/drawing/2014/main" id="{8A6AC624-52BB-1890-ED1A-E98495E4909A}"/>
            </a:ext>
          </a:extLst>
        </xdr:cNvPr>
        <xdr:cNvPicPr>
          <a:picLocks noChangeAspect="1"/>
        </xdr:cNvPicPr>
      </xdr:nvPicPr>
      <xdr:blipFill>
        <a:blip xmlns:r="http://schemas.openxmlformats.org/officeDocument/2006/relationships" r:embed="rId12"/>
        <a:stretch>
          <a:fillRect/>
        </a:stretch>
      </xdr:blipFill>
      <xdr:spPr>
        <a:xfrm>
          <a:off x="37164818" y="9144212"/>
          <a:ext cx="1627909" cy="768006"/>
        </a:xfrm>
        <a:prstGeom prst="rect">
          <a:avLst/>
        </a:prstGeom>
      </xdr:spPr>
    </xdr:pic>
    <xdr:clientData/>
  </xdr:twoCellAnchor>
  <xdr:twoCellAnchor editAs="oneCell">
    <xdr:from>
      <xdr:col>29</xdr:col>
      <xdr:colOff>1</xdr:colOff>
      <xdr:row>28</xdr:row>
      <xdr:rowOff>238610</xdr:rowOff>
    </xdr:from>
    <xdr:to>
      <xdr:col>30</xdr:col>
      <xdr:colOff>11547</xdr:colOff>
      <xdr:row>29</xdr:row>
      <xdr:rowOff>293972</xdr:rowOff>
    </xdr:to>
    <xdr:pic>
      <xdr:nvPicPr>
        <xdr:cNvPr id="34" name="Picture 33">
          <a:extLst>
            <a:ext uri="{FF2B5EF4-FFF2-40B4-BE49-F238E27FC236}">
              <a16:creationId xmlns:a16="http://schemas.microsoft.com/office/drawing/2014/main" id="{9A82BC5B-A1E7-1DA4-EAD5-856DF96904B1}"/>
            </a:ext>
          </a:extLst>
        </xdr:cNvPr>
        <xdr:cNvPicPr>
          <a:picLocks noChangeAspect="1"/>
        </xdr:cNvPicPr>
      </xdr:nvPicPr>
      <xdr:blipFill>
        <a:blip xmlns:r="http://schemas.openxmlformats.org/officeDocument/2006/relationships" r:embed="rId13"/>
        <a:stretch>
          <a:fillRect/>
        </a:stretch>
      </xdr:blipFill>
      <xdr:spPr>
        <a:xfrm>
          <a:off x="37037819" y="11045155"/>
          <a:ext cx="1789546" cy="413272"/>
        </a:xfrm>
        <a:prstGeom prst="rect">
          <a:avLst/>
        </a:prstGeom>
      </xdr:spPr>
    </xdr:pic>
    <xdr:clientData/>
  </xdr:twoCellAnchor>
  <xdr:twoCellAnchor editAs="oneCell">
    <xdr:from>
      <xdr:col>29</xdr:col>
      <xdr:colOff>0</xdr:colOff>
      <xdr:row>33</xdr:row>
      <xdr:rowOff>243942</xdr:rowOff>
    </xdr:from>
    <xdr:to>
      <xdr:col>29</xdr:col>
      <xdr:colOff>1766455</xdr:colOff>
      <xdr:row>34</xdr:row>
      <xdr:rowOff>293973</xdr:rowOff>
    </xdr:to>
    <xdr:pic>
      <xdr:nvPicPr>
        <xdr:cNvPr id="35" name="Picture 34">
          <a:extLst>
            <a:ext uri="{FF2B5EF4-FFF2-40B4-BE49-F238E27FC236}">
              <a16:creationId xmlns:a16="http://schemas.microsoft.com/office/drawing/2014/main" id="{ADD7614A-096A-148E-2A81-E6128A83A432}"/>
            </a:ext>
          </a:extLst>
        </xdr:cNvPr>
        <xdr:cNvPicPr>
          <a:picLocks noChangeAspect="1"/>
        </xdr:cNvPicPr>
      </xdr:nvPicPr>
      <xdr:blipFill>
        <a:blip xmlns:r="http://schemas.openxmlformats.org/officeDocument/2006/relationships" r:embed="rId13"/>
        <a:stretch>
          <a:fillRect/>
        </a:stretch>
      </xdr:blipFill>
      <xdr:spPr>
        <a:xfrm>
          <a:off x="37037818" y="12840033"/>
          <a:ext cx="1766455" cy="407940"/>
        </a:xfrm>
        <a:prstGeom prst="rect">
          <a:avLst/>
        </a:prstGeom>
      </xdr:spPr>
    </xdr:pic>
    <xdr:clientData/>
  </xdr:twoCellAnchor>
  <xdr:twoCellAnchor editAs="oneCell">
    <xdr:from>
      <xdr:col>29</xdr:col>
      <xdr:colOff>323274</xdr:colOff>
      <xdr:row>37</xdr:row>
      <xdr:rowOff>70285</xdr:rowOff>
    </xdr:from>
    <xdr:to>
      <xdr:col>29</xdr:col>
      <xdr:colOff>1281546</xdr:colOff>
      <xdr:row>41</xdr:row>
      <xdr:rowOff>198626</xdr:rowOff>
    </xdr:to>
    <xdr:pic>
      <xdr:nvPicPr>
        <xdr:cNvPr id="36" name="Picture 35">
          <a:extLst>
            <a:ext uri="{FF2B5EF4-FFF2-40B4-BE49-F238E27FC236}">
              <a16:creationId xmlns:a16="http://schemas.microsoft.com/office/drawing/2014/main" id="{5DD87DAE-1D9E-3EBF-83F8-5F4047F11016}"/>
            </a:ext>
          </a:extLst>
        </xdr:cNvPr>
        <xdr:cNvPicPr>
          <a:picLocks noChangeAspect="1"/>
        </xdr:cNvPicPr>
      </xdr:nvPicPr>
      <xdr:blipFill>
        <a:blip xmlns:r="http://schemas.openxmlformats.org/officeDocument/2006/relationships" r:embed="rId14"/>
        <a:stretch>
          <a:fillRect/>
        </a:stretch>
      </xdr:blipFill>
      <xdr:spPr>
        <a:xfrm>
          <a:off x="37361092" y="14098012"/>
          <a:ext cx="958272" cy="1559978"/>
        </a:xfrm>
        <a:prstGeom prst="rect">
          <a:avLst/>
        </a:prstGeom>
      </xdr:spPr>
    </xdr:pic>
    <xdr:clientData/>
  </xdr:twoCellAnchor>
  <xdr:twoCellAnchor editAs="oneCell">
    <xdr:from>
      <xdr:col>29</xdr:col>
      <xdr:colOff>357909</xdr:colOff>
      <xdr:row>42</xdr:row>
      <xdr:rowOff>161636</xdr:rowOff>
    </xdr:from>
    <xdr:to>
      <xdr:col>29</xdr:col>
      <xdr:colOff>1316181</xdr:colOff>
      <xdr:row>46</xdr:row>
      <xdr:rowOff>289978</xdr:rowOff>
    </xdr:to>
    <xdr:pic>
      <xdr:nvPicPr>
        <xdr:cNvPr id="37" name="Picture 36">
          <a:extLst>
            <a:ext uri="{FF2B5EF4-FFF2-40B4-BE49-F238E27FC236}">
              <a16:creationId xmlns:a16="http://schemas.microsoft.com/office/drawing/2014/main" id="{F5A86783-1909-4B42-B328-EA20DA87690F}"/>
            </a:ext>
          </a:extLst>
        </xdr:cNvPr>
        <xdr:cNvPicPr>
          <a:picLocks noChangeAspect="1"/>
        </xdr:cNvPicPr>
      </xdr:nvPicPr>
      <xdr:blipFill>
        <a:blip xmlns:r="http://schemas.openxmlformats.org/officeDocument/2006/relationships" r:embed="rId14"/>
        <a:stretch>
          <a:fillRect/>
        </a:stretch>
      </xdr:blipFill>
      <xdr:spPr>
        <a:xfrm>
          <a:off x="37395727" y="15978909"/>
          <a:ext cx="958272" cy="1559978"/>
        </a:xfrm>
        <a:prstGeom prst="rect">
          <a:avLst/>
        </a:prstGeom>
      </xdr:spPr>
    </xdr:pic>
    <xdr:clientData/>
  </xdr:twoCellAnchor>
  <xdr:twoCellAnchor editAs="oneCell">
    <xdr:from>
      <xdr:col>29</xdr:col>
      <xdr:colOff>346364</xdr:colOff>
      <xdr:row>47</xdr:row>
      <xdr:rowOff>52351</xdr:rowOff>
    </xdr:from>
    <xdr:to>
      <xdr:col>29</xdr:col>
      <xdr:colOff>1305689</xdr:colOff>
      <xdr:row>51</xdr:row>
      <xdr:rowOff>311727</xdr:rowOff>
    </xdr:to>
    <xdr:pic>
      <xdr:nvPicPr>
        <xdr:cNvPr id="38" name="Picture 37">
          <a:extLst>
            <a:ext uri="{FF2B5EF4-FFF2-40B4-BE49-F238E27FC236}">
              <a16:creationId xmlns:a16="http://schemas.microsoft.com/office/drawing/2014/main" id="{5A55C488-FB3B-51F3-DF15-F555C27DA3F9}"/>
            </a:ext>
          </a:extLst>
        </xdr:cNvPr>
        <xdr:cNvPicPr>
          <a:picLocks noChangeAspect="1"/>
        </xdr:cNvPicPr>
      </xdr:nvPicPr>
      <xdr:blipFill>
        <a:blip xmlns:r="http://schemas.openxmlformats.org/officeDocument/2006/relationships" r:embed="rId15"/>
        <a:stretch>
          <a:fillRect/>
        </a:stretch>
      </xdr:blipFill>
      <xdr:spPr>
        <a:xfrm>
          <a:off x="37384182" y="17659169"/>
          <a:ext cx="959325" cy="1691013"/>
        </a:xfrm>
        <a:prstGeom prst="rect">
          <a:avLst/>
        </a:prstGeom>
      </xdr:spPr>
    </xdr:pic>
    <xdr:clientData/>
  </xdr:twoCellAnchor>
  <xdr:twoCellAnchor editAs="oneCell">
    <xdr:from>
      <xdr:col>29</xdr:col>
      <xdr:colOff>300181</xdr:colOff>
      <xdr:row>52</xdr:row>
      <xdr:rowOff>136331</xdr:rowOff>
    </xdr:from>
    <xdr:to>
      <xdr:col>29</xdr:col>
      <xdr:colOff>1269638</xdr:colOff>
      <xdr:row>56</xdr:row>
      <xdr:rowOff>242454</xdr:rowOff>
    </xdr:to>
    <xdr:pic>
      <xdr:nvPicPr>
        <xdr:cNvPr id="39" name="Picture 38">
          <a:extLst>
            <a:ext uri="{FF2B5EF4-FFF2-40B4-BE49-F238E27FC236}">
              <a16:creationId xmlns:a16="http://schemas.microsoft.com/office/drawing/2014/main" id="{7016E55F-0306-BF00-3A94-439FABF65C2A}"/>
            </a:ext>
          </a:extLst>
        </xdr:cNvPr>
        <xdr:cNvPicPr>
          <a:picLocks noChangeAspect="1"/>
        </xdr:cNvPicPr>
      </xdr:nvPicPr>
      <xdr:blipFill>
        <a:blip xmlns:r="http://schemas.openxmlformats.org/officeDocument/2006/relationships" r:embed="rId16"/>
        <a:stretch>
          <a:fillRect/>
        </a:stretch>
      </xdr:blipFill>
      <xdr:spPr>
        <a:xfrm>
          <a:off x="37337999" y="19532695"/>
          <a:ext cx="969457" cy="1537759"/>
        </a:xfrm>
        <a:prstGeom prst="rect">
          <a:avLst/>
        </a:prstGeom>
      </xdr:spPr>
    </xdr:pic>
    <xdr:clientData/>
  </xdr:twoCellAnchor>
  <xdr:twoCellAnchor editAs="oneCell">
    <xdr:from>
      <xdr:col>29</xdr:col>
      <xdr:colOff>323273</xdr:colOff>
      <xdr:row>67</xdr:row>
      <xdr:rowOff>92364</xdr:rowOff>
    </xdr:from>
    <xdr:to>
      <xdr:col>29</xdr:col>
      <xdr:colOff>1292730</xdr:colOff>
      <xdr:row>71</xdr:row>
      <xdr:rowOff>198487</xdr:rowOff>
    </xdr:to>
    <xdr:pic>
      <xdr:nvPicPr>
        <xdr:cNvPr id="40" name="Picture 39">
          <a:extLst>
            <a:ext uri="{FF2B5EF4-FFF2-40B4-BE49-F238E27FC236}">
              <a16:creationId xmlns:a16="http://schemas.microsoft.com/office/drawing/2014/main" id="{E1DBEF38-607B-4679-94AC-E97D403D1577}"/>
            </a:ext>
          </a:extLst>
        </xdr:cNvPr>
        <xdr:cNvPicPr>
          <a:picLocks noChangeAspect="1"/>
        </xdr:cNvPicPr>
      </xdr:nvPicPr>
      <xdr:blipFill>
        <a:blip xmlns:r="http://schemas.openxmlformats.org/officeDocument/2006/relationships" r:embed="rId16"/>
        <a:stretch>
          <a:fillRect/>
        </a:stretch>
      </xdr:blipFill>
      <xdr:spPr>
        <a:xfrm>
          <a:off x="37361091" y="24857364"/>
          <a:ext cx="969457" cy="1537759"/>
        </a:xfrm>
        <a:prstGeom prst="rect">
          <a:avLst/>
        </a:prstGeom>
      </xdr:spPr>
    </xdr:pic>
    <xdr:clientData/>
  </xdr:twoCellAnchor>
  <xdr:twoCellAnchor editAs="oneCell">
    <xdr:from>
      <xdr:col>29</xdr:col>
      <xdr:colOff>334818</xdr:colOff>
      <xdr:row>57</xdr:row>
      <xdr:rowOff>80819</xdr:rowOff>
    </xdr:from>
    <xdr:to>
      <xdr:col>29</xdr:col>
      <xdr:colOff>1293090</xdr:colOff>
      <xdr:row>61</xdr:row>
      <xdr:rowOff>209161</xdr:rowOff>
    </xdr:to>
    <xdr:pic>
      <xdr:nvPicPr>
        <xdr:cNvPr id="41" name="Picture 40">
          <a:extLst>
            <a:ext uri="{FF2B5EF4-FFF2-40B4-BE49-F238E27FC236}">
              <a16:creationId xmlns:a16="http://schemas.microsoft.com/office/drawing/2014/main" id="{96740829-02D4-4BF7-81C4-B201971A59C1}"/>
            </a:ext>
          </a:extLst>
        </xdr:cNvPr>
        <xdr:cNvPicPr>
          <a:picLocks noChangeAspect="1"/>
        </xdr:cNvPicPr>
      </xdr:nvPicPr>
      <xdr:blipFill>
        <a:blip xmlns:r="http://schemas.openxmlformats.org/officeDocument/2006/relationships" r:embed="rId14"/>
        <a:stretch>
          <a:fillRect/>
        </a:stretch>
      </xdr:blipFill>
      <xdr:spPr>
        <a:xfrm>
          <a:off x="37372636" y="21266728"/>
          <a:ext cx="958272" cy="1559978"/>
        </a:xfrm>
        <a:prstGeom prst="rect">
          <a:avLst/>
        </a:prstGeom>
      </xdr:spPr>
    </xdr:pic>
    <xdr:clientData/>
  </xdr:twoCellAnchor>
  <xdr:twoCellAnchor editAs="oneCell">
    <xdr:from>
      <xdr:col>29</xdr:col>
      <xdr:colOff>334818</xdr:colOff>
      <xdr:row>62</xdr:row>
      <xdr:rowOff>138545</xdr:rowOff>
    </xdr:from>
    <xdr:to>
      <xdr:col>29</xdr:col>
      <xdr:colOff>1293090</xdr:colOff>
      <xdr:row>66</xdr:row>
      <xdr:rowOff>266887</xdr:rowOff>
    </xdr:to>
    <xdr:pic>
      <xdr:nvPicPr>
        <xdr:cNvPr id="42" name="Picture 41">
          <a:extLst>
            <a:ext uri="{FF2B5EF4-FFF2-40B4-BE49-F238E27FC236}">
              <a16:creationId xmlns:a16="http://schemas.microsoft.com/office/drawing/2014/main" id="{0D1B0B8A-8137-4993-AE79-C0126CD955A4}"/>
            </a:ext>
          </a:extLst>
        </xdr:cNvPr>
        <xdr:cNvPicPr>
          <a:picLocks noChangeAspect="1"/>
        </xdr:cNvPicPr>
      </xdr:nvPicPr>
      <xdr:blipFill>
        <a:blip xmlns:r="http://schemas.openxmlformats.org/officeDocument/2006/relationships" r:embed="rId14"/>
        <a:stretch>
          <a:fillRect/>
        </a:stretch>
      </xdr:blipFill>
      <xdr:spPr>
        <a:xfrm>
          <a:off x="37372636" y="23114000"/>
          <a:ext cx="958272" cy="1559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51505" y="544286"/>
          <a:ext cx="6966552" cy="6174278"/>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8196" y="12268199"/>
          <a:ext cx="9634311" cy="2157640"/>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82400" y="636270"/>
          <a:ext cx="7062447" cy="8559363"/>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view="pageBreakPreview" topLeftCell="A30" zoomScale="115" zoomScaleNormal="100" zoomScaleSheetLayoutView="115"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307"/>
      <c r="B1" s="307"/>
      <c r="C1" s="308" t="s">
        <v>91</v>
      </c>
      <c r="D1" s="309"/>
      <c r="E1" s="110" t="s">
        <v>0</v>
      </c>
    </row>
    <row r="2" spans="1:5" ht="15" customHeight="1">
      <c r="A2" s="307"/>
      <c r="B2" s="307"/>
      <c r="C2" s="310"/>
      <c r="D2" s="311"/>
      <c r="E2" s="120" t="s">
        <v>1</v>
      </c>
    </row>
    <row r="3" spans="1:5" ht="15" customHeight="1">
      <c r="A3" s="307"/>
      <c r="B3" s="307"/>
      <c r="C3" s="315" t="s">
        <v>90</v>
      </c>
      <c r="D3" s="316"/>
      <c r="E3" s="110" t="s">
        <v>94</v>
      </c>
    </row>
    <row r="4" spans="1:5" ht="15" customHeight="1">
      <c r="A4" s="307"/>
      <c r="B4" s="307"/>
      <c r="C4" s="317"/>
      <c r="D4" s="318"/>
      <c r="E4" s="109" t="s">
        <v>95</v>
      </c>
    </row>
    <row r="5" spans="1:5" ht="12.75" customHeight="1">
      <c r="A5" s="312" t="s">
        <v>92</v>
      </c>
      <c r="B5" s="313"/>
      <c r="C5" s="314"/>
      <c r="D5" s="313" t="s">
        <v>93</v>
      </c>
      <c r="E5" s="314"/>
    </row>
    <row r="6" spans="1:5" ht="12.75" customHeight="1">
      <c r="A6" s="280" t="s">
        <v>77</v>
      </c>
      <c r="B6" s="281"/>
      <c r="C6" s="281"/>
      <c r="D6" s="282" t="s">
        <v>78</v>
      </c>
      <c r="E6" s="283"/>
    </row>
    <row r="7" spans="1:5" ht="12.75" customHeight="1">
      <c r="A7" s="287" t="s">
        <v>75</v>
      </c>
      <c r="B7" s="288"/>
      <c r="C7" s="288"/>
      <c r="D7" s="282" t="s">
        <v>76</v>
      </c>
      <c r="E7" s="283"/>
    </row>
    <row r="8" spans="1:5" s="103" customFormat="1">
      <c r="A8" s="284" t="s">
        <v>96</v>
      </c>
      <c r="B8" s="285"/>
      <c r="C8" s="285"/>
      <c r="D8" s="285"/>
      <c r="E8" s="286"/>
    </row>
    <row r="9" spans="1:5" s="103" customFormat="1" ht="16.2" customHeight="1">
      <c r="A9" s="105" t="s">
        <v>0</v>
      </c>
      <c r="B9" s="108" t="s">
        <v>118</v>
      </c>
      <c r="C9" s="107"/>
      <c r="D9" s="106"/>
      <c r="E9" s="105" t="s">
        <v>117</v>
      </c>
    </row>
    <row r="10" spans="1:5" s="103" customFormat="1" ht="16.2" customHeight="1">
      <c r="A10" s="111" t="s">
        <v>2</v>
      </c>
      <c r="B10" s="289" t="s">
        <v>115</v>
      </c>
      <c r="C10" s="290"/>
      <c r="D10" s="291"/>
      <c r="E10" s="111" t="s">
        <v>3</v>
      </c>
    </row>
    <row r="11" spans="1:5" s="103" customFormat="1" ht="26.1" customHeight="1">
      <c r="A11" s="116" t="s">
        <v>1</v>
      </c>
      <c r="B11" s="292" t="s">
        <v>116</v>
      </c>
      <c r="C11" s="293"/>
      <c r="D11" s="294"/>
      <c r="E11" s="117" t="s">
        <v>4</v>
      </c>
    </row>
    <row r="12" spans="1:5" s="103" customFormat="1" ht="22.2" customHeight="1">
      <c r="A12" s="259" t="s">
        <v>97</v>
      </c>
      <c r="B12" s="259"/>
      <c r="C12" s="259"/>
      <c r="D12" s="259"/>
      <c r="E12" s="259"/>
    </row>
    <row r="13" spans="1:5" s="103" customFormat="1" ht="109.2" customHeight="1">
      <c r="A13" s="301" t="s">
        <v>98</v>
      </c>
      <c r="B13" s="302"/>
      <c r="C13" s="302"/>
      <c r="D13" s="302"/>
      <c r="E13" s="303"/>
    </row>
    <row r="14" spans="1:5" s="103" customFormat="1" ht="13.2" customHeight="1">
      <c r="A14" s="304" t="s">
        <v>99</v>
      </c>
      <c r="B14" s="305"/>
      <c r="C14" s="305"/>
      <c r="D14" s="305"/>
      <c r="E14" s="306"/>
    </row>
    <row r="15" spans="1:5" ht="102" customHeight="1">
      <c r="A15" s="301" t="s">
        <v>100</v>
      </c>
      <c r="B15" s="302"/>
      <c r="C15" s="302"/>
      <c r="D15" s="302"/>
      <c r="E15" s="303"/>
    </row>
    <row r="16" spans="1:5">
      <c r="A16" s="295" t="s">
        <v>101</v>
      </c>
      <c r="B16" s="296"/>
      <c r="C16" s="296"/>
      <c r="D16" s="296"/>
      <c r="E16" s="297"/>
    </row>
    <row r="17" spans="1:5">
      <c r="A17" s="298" t="s">
        <v>102</v>
      </c>
      <c r="B17" s="299"/>
      <c r="C17" s="299"/>
      <c r="D17" s="299"/>
      <c r="E17" s="299"/>
    </row>
    <row r="18" spans="1:5">
      <c r="A18" s="300" t="s">
        <v>103</v>
      </c>
      <c r="B18" s="300"/>
      <c r="C18" s="300" t="s">
        <v>5</v>
      </c>
      <c r="D18" s="300"/>
      <c r="E18" s="300"/>
    </row>
    <row r="19" spans="1:5">
      <c r="A19" s="250" t="s">
        <v>6</v>
      </c>
      <c r="B19" s="251"/>
      <c r="C19" s="260" t="s">
        <v>105</v>
      </c>
      <c r="D19" s="260"/>
      <c r="E19" s="260"/>
    </row>
    <row r="20" spans="1:5">
      <c r="A20" s="264" t="s">
        <v>104</v>
      </c>
      <c r="B20" s="265"/>
      <c r="C20" s="261" t="s">
        <v>106</v>
      </c>
      <c r="D20" s="262"/>
      <c r="E20" s="263"/>
    </row>
    <row r="21" spans="1:5">
      <c r="A21" s="255" t="s">
        <v>88</v>
      </c>
      <c r="B21" s="254"/>
      <c r="C21" s="252" t="s">
        <v>107</v>
      </c>
      <c r="D21" s="253"/>
      <c r="E21" s="254"/>
    </row>
    <row r="22" spans="1:5" s="103" customFormat="1" ht="12.75" customHeight="1">
      <c r="A22" s="259" t="s">
        <v>108</v>
      </c>
      <c r="B22" s="259"/>
      <c r="C22" s="259"/>
      <c r="D22" s="259"/>
      <c r="E22" s="259"/>
    </row>
    <row r="23" spans="1:5" s="103" customFormat="1" ht="35.4" customHeight="1">
      <c r="A23" s="247" t="s">
        <v>109</v>
      </c>
      <c r="B23" s="248"/>
      <c r="C23" s="248"/>
      <c r="D23" s="248"/>
      <c r="E23" s="249"/>
    </row>
    <row r="24" spans="1:5" s="103" customFormat="1" ht="65.099999999999994" customHeight="1">
      <c r="A24" s="256" t="s">
        <v>110</v>
      </c>
      <c r="B24" s="257"/>
      <c r="C24" s="257"/>
      <c r="D24" s="257"/>
      <c r="E24" s="258"/>
    </row>
    <row r="25" spans="1:5" s="103" customFormat="1" ht="54.6" customHeight="1">
      <c r="A25" s="230" t="s">
        <v>111</v>
      </c>
      <c r="B25" s="231"/>
      <c r="C25" s="231"/>
      <c r="D25" s="231"/>
      <c r="E25" s="232"/>
    </row>
    <row r="26" spans="1:5" s="103" customFormat="1" ht="40.200000000000003" customHeight="1">
      <c r="A26" s="233" t="s">
        <v>112</v>
      </c>
      <c r="B26" s="234"/>
      <c r="C26" s="234"/>
      <c r="D26" s="234"/>
      <c r="E26" s="235"/>
    </row>
    <row r="27" spans="1:5" s="103" customFormat="1" ht="246.9" customHeight="1">
      <c r="A27" s="244" t="s">
        <v>113</v>
      </c>
      <c r="B27" s="245"/>
      <c r="C27" s="245"/>
      <c r="D27" s="245"/>
      <c r="E27" s="246"/>
    </row>
    <row r="28" spans="1:5" s="103" customFormat="1" ht="16.95" customHeight="1">
      <c r="A28" s="236" t="s">
        <v>114</v>
      </c>
      <c r="B28" s="237"/>
      <c r="C28" s="237"/>
      <c r="D28" s="237"/>
      <c r="E28" s="238"/>
    </row>
    <row r="29" spans="1:5" s="103" customFormat="1" ht="17.7" customHeight="1">
      <c r="A29" s="239" t="s">
        <v>119</v>
      </c>
      <c r="B29" s="240"/>
      <c r="C29" s="240"/>
      <c r="D29" s="240"/>
      <c r="E29" s="241"/>
    </row>
    <row r="30" spans="1:5" s="103" customFormat="1" ht="38.1" customHeight="1">
      <c r="A30" s="239" t="s">
        <v>120</v>
      </c>
      <c r="B30" s="242"/>
      <c r="C30" s="242"/>
      <c r="D30" s="242"/>
      <c r="E30" s="243"/>
    </row>
    <row r="31" spans="1:5" s="103" customFormat="1" ht="22.95" customHeight="1">
      <c r="A31" s="236" t="s">
        <v>121</v>
      </c>
      <c r="B31" s="237"/>
      <c r="C31" s="237"/>
      <c r="D31" s="237"/>
      <c r="E31" s="238"/>
    </row>
    <row r="32" spans="1:5" s="103" customFormat="1" ht="29.1" customHeight="1">
      <c r="A32" s="239" t="s">
        <v>122</v>
      </c>
      <c r="B32" s="242"/>
      <c r="C32" s="242"/>
      <c r="D32" s="242"/>
      <c r="E32" s="243"/>
    </row>
    <row r="33" spans="1:6" s="103" customFormat="1" ht="93.9" customHeight="1">
      <c r="A33" s="239" t="s">
        <v>123</v>
      </c>
      <c r="B33" s="242"/>
      <c r="C33" s="242"/>
      <c r="D33" s="242"/>
      <c r="E33" s="243"/>
    </row>
    <row r="34" spans="1:6" ht="74.099999999999994" customHeight="1">
      <c r="A34" s="239" t="s">
        <v>124</v>
      </c>
      <c r="B34" s="240"/>
      <c r="C34" s="240"/>
      <c r="D34" s="240"/>
      <c r="E34" s="241"/>
    </row>
    <row r="35" spans="1:6" s="103" customFormat="1" ht="54.6" customHeight="1">
      <c r="A35" s="239" t="s">
        <v>125</v>
      </c>
      <c r="B35" s="240"/>
      <c r="C35" s="240"/>
      <c r="D35" s="240"/>
      <c r="E35" s="241"/>
    </row>
    <row r="36" spans="1:6" s="103" customFormat="1" ht="25.95" customHeight="1">
      <c r="A36" s="239" t="s">
        <v>126</v>
      </c>
      <c r="B36" s="240"/>
      <c r="C36" s="240"/>
      <c r="D36" s="240"/>
      <c r="E36" s="241"/>
    </row>
    <row r="37" spans="1:6" s="103" customFormat="1" ht="76.2" customHeight="1">
      <c r="A37" s="239" t="s">
        <v>127</v>
      </c>
      <c r="B37" s="240"/>
      <c r="C37" s="240"/>
      <c r="D37" s="240"/>
      <c r="E37" s="241"/>
    </row>
    <row r="38" spans="1:6" s="103" customFormat="1" ht="92.4" customHeight="1">
      <c r="A38" s="266" t="s">
        <v>128</v>
      </c>
      <c r="B38" s="240"/>
      <c r="C38" s="240"/>
      <c r="D38" s="240"/>
      <c r="E38" s="241"/>
    </row>
    <row r="39" spans="1:6" s="103" customFormat="1" ht="18.899999999999999" customHeight="1">
      <c r="A39" s="268"/>
      <c r="B39" s="151" t="s">
        <v>28</v>
      </c>
      <c r="C39" s="210" t="s">
        <v>132</v>
      </c>
      <c r="D39" s="275" t="s">
        <v>129</v>
      </c>
      <c r="E39" s="276"/>
    </row>
    <row r="40" spans="1:6" s="103" customFormat="1" ht="53.4" customHeight="1" thickBot="1">
      <c r="A40" s="269"/>
      <c r="B40" s="213" t="s">
        <v>7</v>
      </c>
      <c r="C40" s="209" t="s">
        <v>133</v>
      </c>
      <c r="D40" s="273"/>
      <c r="E40" s="274"/>
    </row>
    <row r="41" spans="1:6" s="103" customFormat="1" ht="21.9" customHeight="1" thickTop="1">
      <c r="A41" s="269"/>
      <c r="B41" s="152" t="s">
        <v>8</v>
      </c>
      <c r="C41" s="208" t="s">
        <v>134</v>
      </c>
      <c r="D41" s="271" t="s">
        <v>130</v>
      </c>
      <c r="E41" s="272"/>
    </row>
    <row r="42" spans="1:6" s="103" customFormat="1" ht="30" customHeight="1" thickBot="1">
      <c r="A42" s="269"/>
      <c r="B42" s="212" t="s">
        <v>9</v>
      </c>
      <c r="C42" s="215" t="s">
        <v>135</v>
      </c>
      <c r="D42" s="273"/>
      <c r="E42" s="274"/>
    </row>
    <row r="43" spans="1:6" s="103" customFormat="1" ht="55.5" customHeight="1" thickTop="1">
      <c r="A43" s="270"/>
      <c r="B43" s="211" t="s">
        <v>10</v>
      </c>
      <c r="C43" s="207" t="s">
        <v>136</v>
      </c>
      <c r="D43" s="267" t="s">
        <v>131</v>
      </c>
      <c r="E43" s="267"/>
    </row>
    <row r="44" spans="1:6" s="103" customFormat="1" ht="153" customHeight="1">
      <c r="A44" s="239" t="s">
        <v>137</v>
      </c>
      <c r="B44" s="240"/>
      <c r="C44" s="240"/>
      <c r="D44" s="240"/>
      <c r="E44" s="241"/>
    </row>
    <row r="45" spans="1:6" s="103" customFormat="1" ht="105" customHeight="1">
      <c r="A45" s="277" t="s">
        <v>138</v>
      </c>
      <c r="B45" s="278"/>
      <c r="C45" s="278"/>
      <c r="D45" s="278"/>
      <c r="E45" s="279"/>
    </row>
    <row r="46" spans="1:6" s="103" customFormat="1" ht="43.95" customHeight="1">
      <c r="A46" s="266" t="s">
        <v>139</v>
      </c>
      <c r="B46" s="240"/>
      <c r="C46" s="240"/>
      <c r="D46" s="240"/>
      <c r="E46" s="241"/>
    </row>
    <row r="47" spans="1:6" s="103" customFormat="1" ht="33" customHeight="1">
      <c r="A47" s="239" t="s">
        <v>140</v>
      </c>
      <c r="B47" s="240"/>
      <c r="C47" s="240"/>
      <c r="D47" s="240"/>
      <c r="E47" s="241"/>
    </row>
    <row r="48" spans="1:6" ht="47.4" customHeight="1">
      <c r="A48" s="239" t="s">
        <v>141</v>
      </c>
      <c r="B48" s="240"/>
      <c r="C48" s="240"/>
      <c r="D48" s="240"/>
      <c r="E48" s="241"/>
      <c r="F48" s="103"/>
    </row>
    <row r="49" spans="1:5" ht="46.2" customHeight="1">
      <c r="A49" s="266" t="s">
        <v>142</v>
      </c>
      <c r="B49" s="240"/>
      <c r="C49" s="240"/>
      <c r="D49" s="240"/>
      <c r="E49" s="241"/>
    </row>
    <row r="50" spans="1:5" ht="75.599999999999994" customHeight="1">
      <c r="A50" s="239" t="s">
        <v>143</v>
      </c>
      <c r="B50" s="240"/>
      <c r="C50" s="240"/>
      <c r="D50" s="240"/>
      <c r="E50" s="241"/>
    </row>
    <row r="51" spans="1:5" ht="20.7" customHeight="1">
      <c r="A51" s="239" t="s">
        <v>144</v>
      </c>
      <c r="B51" s="240"/>
      <c r="C51" s="240"/>
      <c r="D51" s="240"/>
      <c r="E51" s="241"/>
    </row>
    <row r="52" spans="1:5" ht="41.7" customHeight="1">
      <c r="A52" s="292" t="s">
        <v>145</v>
      </c>
      <c r="B52" s="321"/>
      <c r="C52" s="321"/>
      <c r="D52" s="321"/>
      <c r="E52" s="322"/>
    </row>
    <row r="53" spans="1:5" ht="35.700000000000003" customHeight="1">
      <c r="A53" s="292" t="s">
        <v>146</v>
      </c>
      <c r="B53" s="321"/>
      <c r="C53" s="321"/>
      <c r="D53" s="321"/>
      <c r="E53" s="322"/>
    </row>
    <row r="54" spans="1:5" ht="45" customHeight="1">
      <c r="A54" s="292" t="s">
        <v>147</v>
      </c>
      <c r="B54" s="321"/>
      <c r="C54" s="321"/>
      <c r="D54" s="321"/>
      <c r="E54" s="322"/>
    </row>
    <row r="55" spans="1:5" ht="42" customHeight="1">
      <c r="A55" s="292" t="s">
        <v>148</v>
      </c>
      <c r="B55" s="321"/>
      <c r="C55" s="321"/>
      <c r="D55" s="321"/>
      <c r="E55" s="322"/>
    </row>
    <row r="56" spans="1:5" ht="28.2" customHeight="1">
      <c r="A56" s="323" t="s">
        <v>149</v>
      </c>
      <c r="B56" s="324"/>
      <c r="C56" s="324"/>
      <c r="D56" s="324"/>
      <c r="E56" s="325"/>
    </row>
    <row r="57" spans="1:5" ht="12.75" customHeight="1">
      <c r="A57" s="103"/>
      <c r="B57" s="326"/>
      <c r="C57" s="326"/>
      <c r="D57" s="326"/>
      <c r="E57" s="327"/>
    </row>
    <row r="58" spans="1:5" ht="12.75" customHeight="1">
      <c r="A58" s="104" t="s">
        <v>150</v>
      </c>
      <c r="B58" s="326"/>
      <c r="C58" s="326"/>
      <c r="D58" s="326"/>
      <c r="E58" s="327"/>
    </row>
    <row r="59" spans="1:5" ht="57" customHeight="1">
      <c r="A59" s="102">
        <v>1</v>
      </c>
      <c r="B59" s="328" t="s">
        <v>151</v>
      </c>
      <c r="C59" s="329"/>
      <c r="D59" s="329"/>
      <c r="E59" s="330"/>
    </row>
    <row r="60" spans="1:5">
      <c r="A60" s="101"/>
      <c r="B60" s="319"/>
      <c r="C60" s="319"/>
      <c r="D60" s="319"/>
      <c r="E60" s="320"/>
    </row>
    <row r="126" spans="4:4">
      <c r="D126" s="100"/>
    </row>
  </sheetData>
  <mergeCells count="64">
    <mergeCell ref="A49:E49"/>
    <mergeCell ref="A50:E50"/>
    <mergeCell ref="A52:E52"/>
    <mergeCell ref="B57:E57"/>
    <mergeCell ref="A51:E51"/>
    <mergeCell ref="B60:E60"/>
    <mergeCell ref="A53:E53"/>
    <mergeCell ref="A54:E54"/>
    <mergeCell ref="A55:E55"/>
    <mergeCell ref="A56:E56"/>
    <mergeCell ref="B58:E58"/>
    <mergeCell ref="B59:E59"/>
    <mergeCell ref="A1:B4"/>
    <mergeCell ref="C1:D2"/>
    <mergeCell ref="A5:C5"/>
    <mergeCell ref="D5:E5"/>
    <mergeCell ref="C3:D4"/>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46:E46"/>
    <mergeCell ref="A47:E47"/>
    <mergeCell ref="A48:E48"/>
    <mergeCell ref="D43:E43"/>
    <mergeCell ref="A44:E44"/>
    <mergeCell ref="A39:A43"/>
    <mergeCell ref="D41:E42"/>
    <mergeCell ref="D39:E40"/>
    <mergeCell ref="A45:E45"/>
    <mergeCell ref="A23:E23"/>
    <mergeCell ref="A19:B19"/>
    <mergeCell ref="C21:E21"/>
    <mergeCell ref="A21:B21"/>
    <mergeCell ref="A24:E24"/>
    <mergeCell ref="A22:E22"/>
    <mergeCell ref="C19:E19"/>
    <mergeCell ref="C20:E20"/>
    <mergeCell ref="A20:B20"/>
    <mergeCell ref="A25:E25"/>
    <mergeCell ref="A26:E26"/>
    <mergeCell ref="A28:E28"/>
    <mergeCell ref="A29:E29"/>
    <mergeCell ref="A37:E37"/>
    <mergeCell ref="A30:E30"/>
    <mergeCell ref="A32:E32"/>
    <mergeCell ref="A33:E33"/>
    <mergeCell ref="A36:E36"/>
    <mergeCell ref="A35:E35"/>
    <mergeCell ref="A27:E27"/>
    <mergeCell ref="A34:E34"/>
    <mergeCell ref="A31:E3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I1" sqref="I1:K1"/>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3.44140625" customWidth="1"/>
    <col min="14" max="14" width="21.5546875" customWidth="1"/>
  </cols>
  <sheetData>
    <row r="1" spans="2:14" ht="39" customHeight="1" thickTop="1" thickBot="1">
      <c r="B1" s="15" t="s">
        <v>152</v>
      </c>
      <c r="C1" s="351" t="s">
        <v>392</v>
      </c>
      <c r="D1" s="351"/>
      <c r="E1" s="351"/>
      <c r="F1" s="351"/>
      <c r="G1" s="352"/>
      <c r="H1" s="15" t="s">
        <v>153</v>
      </c>
      <c r="I1" s="353" t="s">
        <v>396</v>
      </c>
      <c r="J1" s="353"/>
      <c r="K1" s="354"/>
      <c r="L1" s="16" t="s">
        <v>154</v>
      </c>
      <c r="M1" s="355" t="s">
        <v>388</v>
      </c>
      <c r="N1" s="356"/>
    </row>
    <row r="2" spans="2:14" ht="51.75" customHeight="1" thickTop="1" thickBot="1">
      <c r="B2" s="16" t="s">
        <v>155</v>
      </c>
      <c r="C2" s="357" t="s">
        <v>391</v>
      </c>
      <c r="D2" s="357"/>
      <c r="E2" s="357"/>
      <c r="F2" s="357"/>
      <c r="G2" s="357"/>
      <c r="H2" s="357"/>
      <c r="I2" s="357"/>
      <c r="J2" s="357"/>
      <c r="K2" s="358"/>
      <c r="L2" s="216" t="s">
        <v>156</v>
      </c>
      <c r="M2" s="353" t="s">
        <v>393</v>
      </c>
      <c r="N2" s="354"/>
    </row>
    <row r="3" spans="2:14" ht="14.4" thickTop="1" thickBot="1"/>
    <row r="4" spans="2:14" ht="254.7" customHeight="1" thickBot="1">
      <c r="B4" s="348" t="s">
        <v>157</v>
      </c>
      <c r="C4" s="349"/>
      <c r="D4" s="349"/>
      <c r="E4" s="349"/>
      <c r="F4" s="349"/>
      <c r="G4" s="349"/>
      <c r="H4" s="349"/>
      <c r="I4" s="349"/>
      <c r="J4" s="349"/>
      <c r="K4" s="349"/>
      <c r="L4" s="349"/>
      <c r="M4" s="349"/>
      <c r="N4" s="350"/>
    </row>
    <row r="5" spans="2:14" ht="13.8" thickBot="1"/>
    <row r="6" spans="2:14" ht="18" thickBot="1">
      <c r="B6" s="341" t="s">
        <v>158</v>
      </c>
      <c r="C6" s="342"/>
      <c r="D6" s="342"/>
      <c r="E6" s="342"/>
      <c r="F6" s="342"/>
      <c r="G6" s="342"/>
      <c r="H6" s="342"/>
      <c r="I6" s="342"/>
      <c r="J6" s="342"/>
      <c r="K6" s="342"/>
      <c r="L6" s="342"/>
      <c r="M6" s="342"/>
      <c r="N6" s="343"/>
    </row>
    <row r="7" spans="2:14">
      <c r="B7" s="90" t="s">
        <v>11</v>
      </c>
      <c r="C7" s="344" t="s">
        <v>159</v>
      </c>
      <c r="D7" s="345"/>
      <c r="E7" s="346" t="s">
        <v>160</v>
      </c>
      <c r="F7" s="347"/>
      <c r="G7" s="347"/>
      <c r="H7" s="347"/>
      <c r="I7" s="346" t="s">
        <v>161</v>
      </c>
      <c r="J7" s="347"/>
      <c r="K7" s="347"/>
      <c r="L7" s="347"/>
      <c r="M7" s="347"/>
      <c r="N7" s="347"/>
    </row>
    <row r="8" spans="2:14">
      <c r="B8" s="93"/>
      <c r="C8" s="340"/>
      <c r="D8" s="337"/>
      <c r="E8" s="338"/>
      <c r="F8" s="281"/>
      <c r="G8" s="281"/>
      <c r="H8" s="281"/>
      <c r="I8" s="338"/>
      <c r="J8" s="281"/>
      <c r="K8" s="281"/>
      <c r="L8" s="281"/>
      <c r="M8" s="281"/>
      <c r="N8" s="339"/>
    </row>
    <row r="9" spans="2:14" ht="27.75" customHeight="1">
      <c r="B9" s="93"/>
      <c r="C9" s="340"/>
      <c r="D9" s="337"/>
      <c r="E9" s="338"/>
      <c r="F9" s="281"/>
      <c r="G9" s="281"/>
      <c r="H9" s="281"/>
      <c r="I9" s="338"/>
      <c r="J9" s="281"/>
      <c r="K9" s="281"/>
      <c r="L9" s="281"/>
      <c r="M9" s="281"/>
      <c r="N9" s="339"/>
    </row>
    <row r="10" spans="2:14">
      <c r="B10" s="93"/>
      <c r="C10" s="336"/>
      <c r="D10" s="337"/>
      <c r="E10" s="338"/>
      <c r="F10" s="281"/>
      <c r="G10" s="281"/>
      <c r="H10" s="281"/>
      <c r="I10" s="338"/>
      <c r="J10" s="281"/>
      <c r="K10" s="281"/>
      <c r="L10" s="281"/>
      <c r="M10" s="281"/>
      <c r="N10" s="339"/>
    </row>
    <row r="11" spans="2:14">
      <c r="B11" s="93"/>
      <c r="C11" s="336"/>
      <c r="D11" s="337"/>
      <c r="E11" s="338"/>
      <c r="F11" s="281"/>
      <c r="G11" s="281"/>
      <c r="H11" s="281"/>
      <c r="I11" s="338"/>
      <c r="J11" s="281"/>
      <c r="K11" s="281"/>
      <c r="L11" s="281"/>
      <c r="M11" s="281"/>
      <c r="N11" s="339"/>
    </row>
    <row r="12" spans="2:14">
      <c r="B12" s="93"/>
      <c r="C12" s="336"/>
      <c r="D12" s="337"/>
      <c r="E12" s="338"/>
      <c r="F12" s="281"/>
      <c r="G12" s="281"/>
      <c r="H12" s="281"/>
      <c r="I12" s="338"/>
      <c r="J12" s="281"/>
      <c r="K12" s="281"/>
      <c r="L12" s="281"/>
      <c r="M12" s="281"/>
      <c r="N12" s="339"/>
    </row>
    <row r="13" spans="2:14">
      <c r="B13" s="93"/>
      <c r="C13" s="336"/>
      <c r="D13" s="337"/>
      <c r="E13" s="338"/>
      <c r="F13" s="281"/>
      <c r="G13" s="281"/>
      <c r="H13" s="281"/>
      <c r="I13" s="338"/>
      <c r="J13" s="281"/>
      <c r="K13" s="281"/>
      <c r="L13" s="281"/>
      <c r="M13" s="281"/>
      <c r="N13" s="339"/>
    </row>
    <row r="14" spans="2:14">
      <c r="B14" s="93"/>
      <c r="C14" s="336"/>
      <c r="D14" s="337"/>
      <c r="E14" s="338"/>
      <c r="F14" s="281"/>
      <c r="G14" s="281"/>
      <c r="H14" s="281"/>
      <c r="I14" s="338"/>
      <c r="J14" s="281"/>
      <c r="K14" s="281"/>
      <c r="L14" s="281"/>
      <c r="M14" s="281"/>
      <c r="N14" s="339"/>
    </row>
    <row r="15" spans="2:14">
      <c r="B15" s="93"/>
      <c r="C15" s="336"/>
      <c r="D15" s="337"/>
      <c r="E15" s="338"/>
      <c r="F15" s="281"/>
      <c r="G15" s="281"/>
      <c r="H15" s="281"/>
      <c r="I15" s="338"/>
      <c r="J15" s="281"/>
      <c r="K15" s="281"/>
      <c r="L15" s="281"/>
      <c r="M15" s="281"/>
      <c r="N15" s="339"/>
    </row>
    <row r="16" spans="2:14">
      <c r="B16" s="93"/>
      <c r="C16" s="336"/>
      <c r="D16" s="337"/>
      <c r="E16" s="338"/>
      <c r="F16" s="281"/>
      <c r="G16" s="281"/>
      <c r="H16" s="281"/>
      <c r="I16" s="338"/>
      <c r="J16" s="281"/>
      <c r="K16" s="281"/>
      <c r="L16" s="281"/>
      <c r="M16" s="281"/>
      <c r="N16" s="339"/>
    </row>
    <row r="17" spans="2:14">
      <c r="B17" s="93"/>
      <c r="C17" s="336"/>
      <c r="D17" s="337"/>
      <c r="E17" s="338"/>
      <c r="F17" s="281"/>
      <c r="G17" s="281"/>
      <c r="H17" s="281"/>
      <c r="I17" s="338"/>
      <c r="J17" s="281"/>
      <c r="K17" s="281"/>
      <c r="L17" s="281"/>
      <c r="M17" s="281"/>
      <c r="N17" s="339"/>
    </row>
    <row r="18" spans="2:14">
      <c r="B18" s="93"/>
      <c r="C18" s="336"/>
      <c r="D18" s="337"/>
      <c r="E18" s="338"/>
      <c r="F18" s="281"/>
      <c r="G18" s="281"/>
      <c r="H18" s="281"/>
      <c r="I18" s="338"/>
      <c r="J18" s="281"/>
      <c r="K18" s="281"/>
      <c r="L18" s="281"/>
      <c r="M18" s="281"/>
      <c r="N18" s="339"/>
    </row>
    <row r="19" spans="2:14">
      <c r="B19" s="93"/>
      <c r="C19" s="336"/>
      <c r="D19" s="337"/>
      <c r="E19" s="338"/>
      <c r="F19" s="281"/>
      <c r="G19" s="281"/>
      <c r="H19" s="281"/>
      <c r="I19" s="338"/>
      <c r="J19" s="281"/>
      <c r="K19" s="281"/>
      <c r="L19" s="281"/>
      <c r="M19" s="281"/>
      <c r="N19" s="339"/>
    </row>
    <row r="20" spans="2:14">
      <c r="B20" s="93"/>
      <c r="C20" s="336"/>
      <c r="D20" s="337"/>
      <c r="E20" s="338"/>
      <c r="F20" s="281"/>
      <c r="G20" s="281"/>
      <c r="H20" s="281"/>
      <c r="I20" s="338"/>
      <c r="J20" s="281"/>
      <c r="K20" s="281"/>
      <c r="L20" s="281"/>
      <c r="M20" s="281"/>
      <c r="N20" s="339"/>
    </row>
    <row r="21" spans="2:14">
      <c r="B21" s="93"/>
      <c r="C21" s="336"/>
      <c r="D21" s="337"/>
      <c r="E21" s="338"/>
      <c r="F21" s="281"/>
      <c r="G21" s="281"/>
      <c r="H21" s="281"/>
      <c r="I21" s="338"/>
      <c r="J21" s="281"/>
      <c r="K21" s="281"/>
      <c r="L21" s="281"/>
      <c r="M21" s="281"/>
      <c r="N21" s="339"/>
    </row>
    <row r="22" spans="2:14">
      <c r="B22" s="93"/>
      <c r="C22" s="336"/>
      <c r="D22" s="337"/>
      <c r="E22" s="338"/>
      <c r="F22" s="281"/>
      <c r="G22" s="281"/>
      <c r="H22" s="281"/>
      <c r="I22" s="338"/>
      <c r="J22" s="281"/>
      <c r="K22" s="281"/>
      <c r="L22" s="281"/>
      <c r="M22" s="281"/>
      <c r="N22" s="339"/>
    </row>
    <row r="23" spans="2:14">
      <c r="B23" s="93"/>
      <c r="C23" s="336"/>
      <c r="D23" s="337"/>
      <c r="E23" s="338"/>
      <c r="F23" s="281"/>
      <c r="G23" s="281"/>
      <c r="H23" s="281"/>
      <c r="I23" s="338"/>
      <c r="J23" s="281"/>
      <c r="K23" s="281"/>
      <c r="L23" s="281"/>
      <c r="M23" s="281"/>
      <c r="N23" s="339"/>
    </row>
    <row r="24" spans="2:14">
      <c r="B24" s="93"/>
      <c r="C24" s="336"/>
      <c r="D24" s="337"/>
      <c r="E24" s="338"/>
      <c r="F24" s="281"/>
      <c r="G24" s="281"/>
      <c r="H24" s="281"/>
      <c r="I24" s="338"/>
      <c r="J24" s="281"/>
      <c r="K24" s="281"/>
      <c r="L24" s="281"/>
      <c r="M24" s="281"/>
      <c r="N24" s="339"/>
    </row>
    <row r="25" spans="2:14">
      <c r="B25" s="93"/>
      <c r="C25" s="336"/>
      <c r="D25" s="337"/>
      <c r="E25" s="338"/>
      <c r="F25" s="281"/>
      <c r="G25" s="281"/>
      <c r="H25" s="281"/>
      <c r="I25" s="338"/>
      <c r="J25" s="281"/>
      <c r="K25" s="281"/>
      <c r="L25" s="281"/>
      <c r="M25" s="281"/>
      <c r="N25" s="339"/>
    </row>
    <row r="26" spans="2:14">
      <c r="B26" s="93"/>
      <c r="C26" s="336"/>
      <c r="D26" s="337"/>
      <c r="E26" s="338"/>
      <c r="F26" s="281"/>
      <c r="G26" s="281"/>
      <c r="H26" s="281"/>
      <c r="I26" s="338"/>
      <c r="J26" s="281"/>
      <c r="K26" s="281"/>
      <c r="L26" s="281"/>
      <c r="M26" s="281"/>
      <c r="N26" s="339"/>
    </row>
    <row r="27" spans="2:14" ht="13.8" thickBot="1">
      <c r="B27" s="94"/>
      <c r="C27" s="331"/>
      <c r="D27" s="332"/>
      <c r="E27" s="333"/>
      <c r="F27" s="334"/>
      <c r="G27" s="334"/>
      <c r="H27" s="334"/>
      <c r="I27" s="333"/>
      <c r="J27" s="334"/>
      <c r="K27" s="334"/>
      <c r="L27" s="334"/>
      <c r="M27" s="334"/>
      <c r="N27" s="335"/>
    </row>
  </sheetData>
  <mergeCells count="70">
    <mergeCell ref="B4:N4"/>
    <mergeCell ref="C1:G1"/>
    <mergeCell ref="I1:K1"/>
    <mergeCell ref="M1:N1"/>
    <mergeCell ref="C2:K2"/>
    <mergeCell ref="M2:N2"/>
    <mergeCell ref="B6:N6"/>
    <mergeCell ref="C7:D7"/>
    <mergeCell ref="E7:H7"/>
    <mergeCell ref="I7:N7"/>
    <mergeCell ref="C8:D8"/>
    <mergeCell ref="E8:H8"/>
    <mergeCell ref="I8:N8"/>
    <mergeCell ref="C9:D9"/>
    <mergeCell ref="E9:H9"/>
    <mergeCell ref="I9:N9"/>
    <mergeCell ref="C10:D10"/>
    <mergeCell ref="E10:H10"/>
    <mergeCell ref="I10:N10"/>
    <mergeCell ref="C11:D11"/>
    <mergeCell ref="E11:H11"/>
    <mergeCell ref="I11:N11"/>
    <mergeCell ref="C12:D12"/>
    <mergeCell ref="E12:H12"/>
    <mergeCell ref="I12:N12"/>
    <mergeCell ref="C13:D13"/>
    <mergeCell ref="E13:H13"/>
    <mergeCell ref="I13:N13"/>
    <mergeCell ref="C14:D14"/>
    <mergeCell ref="E14:H14"/>
    <mergeCell ref="I14:N14"/>
    <mergeCell ref="C15:D15"/>
    <mergeCell ref="E15:H15"/>
    <mergeCell ref="I15:N15"/>
    <mergeCell ref="C16:D16"/>
    <mergeCell ref="E16:H16"/>
    <mergeCell ref="I16:N16"/>
    <mergeCell ref="C17:D17"/>
    <mergeCell ref="E17:H17"/>
    <mergeCell ref="I17:N17"/>
    <mergeCell ref="C18:D18"/>
    <mergeCell ref="E18:H18"/>
    <mergeCell ref="I18:N18"/>
    <mergeCell ref="C19:D19"/>
    <mergeCell ref="E19:H19"/>
    <mergeCell ref="I19:N19"/>
    <mergeCell ref="C20:D20"/>
    <mergeCell ref="E20:H20"/>
    <mergeCell ref="I20:N20"/>
    <mergeCell ref="C21:D21"/>
    <mergeCell ref="E21:H21"/>
    <mergeCell ref="I21:N21"/>
    <mergeCell ref="C22:D22"/>
    <mergeCell ref="E22:H22"/>
    <mergeCell ref="I22:N22"/>
    <mergeCell ref="C23:D23"/>
    <mergeCell ref="E23:H23"/>
    <mergeCell ref="I23:N23"/>
    <mergeCell ref="C24:D24"/>
    <mergeCell ref="E24:H24"/>
    <mergeCell ref="I24:N24"/>
    <mergeCell ref="C27:D27"/>
    <mergeCell ref="E27:H27"/>
    <mergeCell ref="I27:N27"/>
    <mergeCell ref="C25:D25"/>
    <mergeCell ref="E25:H25"/>
    <mergeCell ref="I25:N25"/>
    <mergeCell ref="C26:D26"/>
    <mergeCell ref="E26:H26"/>
    <mergeCell ref="I26:N26"/>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A1:AJ2631"/>
  <sheetViews>
    <sheetView tabSelected="1" view="pageBreakPreview" zoomScale="66" zoomScaleNormal="80" zoomScaleSheetLayoutView="55" zoomScalePageLayoutView="50" workbookViewId="0">
      <selection activeCell="K72" sqref="K7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9" width="6.5546875" customWidth="1"/>
    <col min="10" max="10" width="4.44140625" bestFit="1"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3.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417" t="s">
        <v>264</v>
      </c>
      <c r="C2" s="418"/>
      <c r="D2" s="168" t="str">
        <f>IF(ISBLANK('Empezar aquí_Portada_Revisión'!C2),"",'Empezar aquí_Portada_Revisión'!C2)</f>
        <v>Autoline 5</v>
      </c>
      <c r="E2" s="28" t="s">
        <v>12</v>
      </c>
      <c r="F2" s="167">
        <v>2131</v>
      </c>
      <c r="G2" s="381" t="s">
        <v>265</v>
      </c>
      <c r="H2" s="382"/>
      <c r="I2" s="383">
        <v>46111</v>
      </c>
      <c r="J2" s="384"/>
      <c r="K2" s="28" t="s">
        <v>266</v>
      </c>
      <c r="L2" s="419" t="str">
        <f>IF(ISBLANK('Empezar aquí_Portada_Revisión'!I1),"",'Empezar aquí_Portada_Revisión'!I1)</f>
        <v>Cuarto limpio Dexcom</v>
      </c>
      <c r="M2" s="419"/>
      <c r="N2" s="419"/>
      <c r="O2" s="419"/>
      <c r="P2" s="419"/>
      <c r="Q2" s="419"/>
      <c r="R2" s="419"/>
      <c r="S2" s="419"/>
      <c r="T2" s="419"/>
      <c r="U2" s="419"/>
      <c r="V2" s="419"/>
      <c r="W2" s="419"/>
      <c r="X2" s="419"/>
      <c r="Y2" s="29" t="s">
        <v>267</v>
      </c>
      <c r="Z2" s="420" t="str">
        <f>'Empezar aquí_Portada_Revisión'!$M$1</f>
        <v>03/30/2026</v>
      </c>
      <c r="AA2" s="421"/>
      <c r="AB2" s="422"/>
      <c r="AC2" s="1"/>
      <c r="AD2" s="1"/>
      <c r="AE2" s="1"/>
      <c r="AF2" s="1"/>
      <c r="AG2" s="1"/>
      <c r="AH2" s="11"/>
      <c r="AJ2" s="3"/>
    </row>
    <row r="3" spans="2:36" s="9" customFormat="1" ht="32.700000000000003" customHeight="1" thickTop="1" thickBot="1">
      <c r="B3" s="423" t="s">
        <v>268</v>
      </c>
      <c r="C3" s="424"/>
      <c r="D3" s="378" t="s">
        <v>394</v>
      </c>
      <c r="E3" s="379"/>
      <c r="F3" s="379"/>
      <c r="G3" s="379"/>
      <c r="H3" s="379"/>
      <c r="I3" s="379"/>
      <c r="J3" s="380"/>
      <c r="K3" s="217" t="s">
        <v>269</v>
      </c>
      <c r="L3" s="385" t="s">
        <v>395</v>
      </c>
      <c r="M3" s="385"/>
      <c r="N3" s="385"/>
      <c r="O3" s="385"/>
      <c r="P3" s="385"/>
      <c r="Q3" s="385"/>
      <c r="R3" s="385"/>
      <c r="S3" s="385"/>
      <c r="T3" s="385"/>
      <c r="U3" s="385"/>
      <c r="V3" s="385"/>
      <c r="W3" s="385"/>
      <c r="X3" s="385"/>
      <c r="Y3" s="31" t="s">
        <v>270</v>
      </c>
      <c r="Z3" s="425" t="str">
        <f>'Empezar aquí_Portada_Revisión'!$M$2</f>
        <v>Brayan Escamilla</v>
      </c>
      <c r="AA3" s="426"/>
      <c r="AB3" s="427"/>
      <c r="AC3" s="95"/>
      <c r="AD3" s="95"/>
      <c r="AE3" s="95"/>
      <c r="AF3" s="95"/>
      <c r="AG3" s="95"/>
      <c r="AH3" s="12"/>
      <c r="AJ3" s="13"/>
    </row>
    <row r="4" spans="2:36" s="9" customFormat="1" ht="9" customHeight="1" thickTop="1" thickBot="1">
      <c r="B4" s="401"/>
      <c r="C4" s="402"/>
      <c r="D4" s="402"/>
      <c r="E4" s="402"/>
      <c r="F4" s="402"/>
      <c r="G4" s="402"/>
      <c r="H4" s="402"/>
      <c r="I4" s="402"/>
      <c r="J4" s="402"/>
      <c r="K4" s="402"/>
      <c r="L4" s="402"/>
      <c r="M4" s="402"/>
      <c r="N4" s="402"/>
      <c r="O4" s="402"/>
      <c r="P4" s="402"/>
      <c r="Q4" s="402"/>
      <c r="R4" s="402"/>
      <c r="S4" s="402"/>
      <c r="T4" s="402"/>
      <c r="U4" s="402"/>
      <c r="V4" s="402"/>
      <c r="W4" s="402"/>
      <c r="X4" s="402"/>
      <c r="Y4" s="402"/>
      <c r="Z4" s="402"/>
      <c r="AA4" s="402"/>
      <c r="AB4" s="402"/>
      <c r="AC4"/>
      <c r="AD4"/>
      <c r="AE4"/>
      <c r="AF4"/>
      <c r="AG4"/>
      <c r="AH4" s="12"/>
      <c r="AJ4" s="13"/>
    </row>
    <row r="5" spans="2:36" s="9" customFormat="1" ht="41.4" customHeight="1" thickTop="1" thickBot="1">
      <c r="B5" s="403" t="s">
        <v>271</v>
      </c>
      <c r="C5" s="406" t="s">
        <v>272</v>
      </c>
      <c r="D5" s="408" t="s">
        <v>273</v>
      </c>
      <c r="E5" s="386" t="s">
        <v>274</v>
      </c>
      <c r="F5" s="387"/>
      <c r="G5" s="410" t="s">
        <v>277</v>
      </c>
      <c r="H5" s="411"/>
      <c r="I5" s="411"/>
      <c r="J5" s="412"/>
      <c r="K5" s="390" t="s">
        <v>286</v>
      </c>
      <c r="L5" s="402"/>
      <c r="M5" s="402"/>
      <c r="N5" s="386" t="s">
        <v>283</v>
      </c>
      <c r="O5" s="437"/>
      <c r="P5" s="437"/>
      <c r="Q5" s="437"/>
      <c r="R5" s="437"/>
      <c r="S5" s="437"/>
      <c r="T5" s="438"/>
      <c r="U5" s="386" t="s">
        <v>288</v>
      </c>
      <c r="V5" s="413"/>
      <c r="W5" s="413"/>
      <c r="X5" s="413"/>
      <c r="Y5" s="390" t="s">
        <v>290</v>
      </c>
      <c r="Z5" s="392"/>
      <c r="AA5" s="392"/>
      <c r="AB5" s="392"/>
      <c r="AC5" s="390" t="s">
        <v>290</v>
      </c>
      <c r="AD5" s="391"/>
      <c r="AE5" s="392"/>
      <c r="AF5" s="392"/>
      <c r="AG5" s="393"/>
      <c r="AH5" s="12"/>
      <c r="AJ5" s="13"/>
    </row>
    <row r="6" spans="2:36" s="9" customFormat="1" ht="20.25" customHeight="1" thickTop="1" thickBot="1">
      <c r="B6" s="404"/>
      <c r="C6" s="406"/>
      <c r="D6" s="408"/>
      <c r="E6" s="388"/>
      <c r="F6" s="389"/>
      <c r="G6" s="414" t="s">
        <v>278</v>
      </c>
      <c r="H6" s="429" t="s">
        <v>279</v>
      </c>
      <c r="I6" s="429" t="s">
        <v>280</v>
      </c>
      <c r="J6" s="431" t="s">
        <v>281</v>
      </c>
      <c r="K6" s="433" t="s">
        <v>386</v>
      </c>
      <c r="L6" s="394" t="s">
        <v>17</v>
      </c>
      <c r="M6" s="386" t="s">
        <v>282</v>
      </c>
      <c r="N6" s="439"/>
      <c r="O6" s="440"/>
      <c r="P6" s="440"/>
      <c r="Q6" s="440"/>
      <c r="R6" s="440"/>
      <c r="S6" s="440"/>
      <c r="T6" s="441"/>
      <c r="U6" s="394" t="s">
        <v>285</v>
      </c>
      <c r="V6" s="396" t="s">
        <v>386</v>
      </c>
      <c r="W6" s="394" t="s">
        <v>17</v>
      </c>
      <c r="X6" s="386" t="s">
        <v>289</v>
      </c>
      <c r="Y6" s="394" t="s">
        <v>285</v>
      </c>
      <c r="Z6" s="396" t="s">
        <v>386</v>
      </c>
      <c r="AA6" s="394" t="s">
        <v>17</v>
      </c>
      <c r="AB6" s="386" t="s">
        <v>289</v>
      </c>
      <c r="AC6" s="394" t="s">
        <v>285</v>
      </c>
      <c r="AD6" s="394" t="s">
        <v>291</v>
      </c>
      <c r="AE6" s="396" t="s">
        <v>386</v>
      </c>
      <c r="AF6" s="394" t="s">
        <v>17</v>
      </c>
      <c r="AG6" s="399" t="s">
        <v>289</v>
      </c>
      <c r="AH6" s="12"/>
      <c r="AJ6" s="13"/>
    </row>
    <row r="7" spans="2:36" s="8" customFormat="1" ht="105.6" customHeight="1" thickTop="1" thickBot="1">
      <c r="B7" s="405"/>
      <c r="C7" s="407"/>
      <c r="D7" s="409"/>
      <c r="E7" s="112" t="s">
        <v>275</v>
      </c>
      <c r="F7" s="112" t="s">
        <v>276</v>
      </c>
      <c r="G7" s="415"/>
      <c r="H7" s="430"/>
      <c r="I7" s="430"/>
      <c r="J7" s="432"/>
      <c r="K7" s="434"/>
      <c r="L7" s="398"/>
      <c r="M7" s="435"/>
      <c r="N7" s="130" t="s">
        <v>385</v>
      </c>
      <c r="O7" s="159" t="s">
        <v>284</v>
      </c>
      <c r="P7" s="390" t="s">
        <v>18</v>
      </c>
      <c r="Q7" s="392"/>
      <c r="R7" s="436"/>
      <c r="S7" s="130" t="s">
        <v>19</v>
      </c>
      <c r="T7" s="133" t="s">
        <v>20</v>
      </c>
      <c r="U7" s="416"/>
      <c r="V7" s="397"/>
      <c r="W7" s="398"/>
      <c r="X7" s="428"/>
      <c r="Y7" s="416"/>
      <c r="Z7" s="397"/>
      <c r="AA7" s="398"/>
      <c r="AB7" s="428"/>
      <c r="AC7" s="395"/>
      <c r="AD7" s="416"/>
      <c r="AE7" s="397"/>
      <c r="AF7" s="398"/>
      <c r="AG7" s="400"/>
    </row>
    <row r="8" spans="2:36" s="2" customFormat="1" ht="28.2" customHeight="1" thickTop="1">
      <c r="B8" s="359">
        <v>1</v>
      </c>
      <c r="C8" s="362" t="s">
        <v>162</v>
      </c>
      <c r="D8" s="362" t="s">
        <v>174</v>
      </c>
      <c r="E8" s="365"/>
      <c r="F8" s="365"/>
      <c r="G8" s="368" t="s">
        <v>387</v>
      </c>
      <c r="H8" s="368" t="s">
        <v>387</v>
      </c>
      <c r="I8" s="368"/>
      <c r="J8" s="368"/>
      <c r="K8" s="54" t="s">
        <v>328</v>
      </c>
      <c r="L8" s="17">
        <f>IF(ISBLANK(K8),"",VLOOKUP(K8,'(Linked) Hazard Risk Number HRN'!$B$6:$C$13,2,FALSE))</f>
        <v>4</v>
      </c>
      <c r="M8" s="371" t="str">
        <f>IF(M10="","",IF(M10&gt;500,'(Linked) Hazard Risk Number HRN'!$C$37,IF(M10&gt;50,'(Linked) Hazard Risk Number HRN'!$C$36,IF(M10&gt;25,'(Linked) Hazard Risk Number HRN'!$C$35,IF(M10&gt;5,'(Linked) Hazard Risk Number HRN'!$C$34,IF(M10&gt;0,'(Linked) Hazard Risk Number HRN'!$C$33,""))))))</f>
        <v>Riesgo Alto</v>
      </c>
      <c r="N8" s="54" t="s">
        <v>368</v>
      </c>
      <c r="O8" s="17" t="str">
        <f>IF(ISBLANK(N8),"",VLOOKUP(N8,'(Linked) PLr Probability Factor'!$B$7:$C$8,2,FALSE))</f>
        <v>A</v>
      </c>
      <c r="P8" s="17" t="s">
        <v>21</v>
      </c>
      <c r="Q8" s="17">
        <f>COUNTIF((O8:O12), "C")</f>
        <v>0</v>
      </c>
      <c r="R8" s="17">
        <f>Q8</f>
        <v>0</v>
      </c>
      <c r="S8" s="17" t="str">
        <f>IF(ISBLANK(K8),"",IF(L8&lt;2,"S1","S2"))</f>
        <v>S2</v>
      </c>
      <c r="T8" s="50"/>
      <c r="U8" s="362" t="s">
        <v>220</v>
      </c>
      <c r="V8" s="54" t="s">
        <v>325</v>
      </c>
      <c r="W8" s="17">
        <f>IF(ISBLANK(V8),"",VLOOKUP(V8,'(Linked) Hazard Risk Number HRN'!$B$6:$C$13,2,FALSE))</f>
        <v>0.1</v>
      </c>
      <c r="X8" s="371" t="str">
        <f>IF(X10="","",IF(X10&gt;500,'(Linked) Hazard Risk Number HRN'!$C$37,IF(X10&gt;50,'(Linked) Hazard Risk Number HRN'!$C$36,IF(X10&gt;25,'(Linked) Hazard Risk Number HRN'!$C$35,IF(X10&gt;5,'(Linked) Hazard Risk Number HRN'!$C$34,IF(X10&gt;0,'(Linked) Hazard Risk Number HRN'!$C$33,""))))))</f>
        <v>Insignificante</v>
      </c>
      <c r="Y8" s="362" t="s">
        <v>238</v>
      </c>
      <c r="Z8" s="54" t="s">
        <v>325</v>
      </c>
      <c r="AA8" s="17">
        <f>IF(ISBLANK(Z8),"",VLOOKUP(Z8,'(Linked) Hazard Risk Number HRN'!$B$6:$C$13,2,FALSE))</f>
        <v>0.1</v>
      </c>
      <c r="AB8" s="371" t="str">
        <f>IF(AB10="","",IF(AB10&gt;500,'(Linked) Hazard Risk Number HRN'!$C$37,IF(AB10&gt;50,'(Linked) Hazard Risk Number HRN'!$C$36,IF(AB10&gt;25,'(Linked) Hazard Risk Number HRN'!$C$35,IF(AB10&gt;5,'(Linked) Hazard Risk Number HRN'!$C$34,IF(AB10&gt;0,'(Linked) Hazard Risk Number HRN'!$C$33,""))))))</f>
        <v>Insignificante</v>
      </c>
      <c r="AC8" s="362" t="s">
        <v>220</v>
      </c>
      <c r="AD8" s="365"/>
      <c r="AE8" s="54" t="s">
        <v>325</v>
      </c>
      <c r="AF8" s="18">
        <f>IF(ISBLANK(AE8),"",VLOOKUP(AE8,'(Linked) Hazard Risk Number HRN'!$B$6:$C$13,2,FALSE))</f>
        <v>0.1</v>
      </c>
      <c r="AG8" s="371" t="str">
        <f>IF(AG10="","",IF(AG10&gt;500,'(Linked) Hazard Risk Number HRN'!$C$37,IF(AG10&gt;50,'(Linked) Hazard Risk Number HRN'!$C$36,IF(AG10&gt;25,'(Linked) Hazard Risk Number HRN'!$C$35,IF(AG10&gt;5,'(Linked) Hazard Risk Number HRN'!$C$34,IF(AG10&gt;0,'(Linked) Hazard Risk Number HRN'!$C$33,""))))))</f>
        <v>Insignificante</v>
      </c>
      <c r="AH8" s="24"/>
      <c r="AI8" s="24"/>
      <c r="AJ8" s="53"/>
    </row>
    <row r="9" spans="2:36" s="2" customFormat="1" ht="28.2" customHeight="1" thickBot="1">
      <c r="B9" s="360"/>
      <c r="C9" s="363"/>
      <c r="D9" s="363"/>
      <c r="E9" s="366"/>
      <c r="F9" s="366"/>
      <c r="G9" s="369"/>
      <c r="H9" s="369"/>
      <c r="I9" s="369"/>
      <c r="J9" s="369"/>
      <c r="K9" s="55" t="s">
        <v>342</v>
      </c>
      <c r="L9" s="18">
        <f>IF(ISBLANK(K9),"",VLOOKUP(K9,'(Linked) Hazard Risk Number HRN'!$B$16:$C$26,2,FALSE))</f>
        <v>5</v>
      </c>
      <c r="M9" s="372"/>
      <c r="N9" s="55" t="s">
        <v>389</v>
      </c>
      <c r="O9" s="18" t="str">
        <f>IF(ISBLANK(N9),"",VLOOKUP(N9,'(Linked) PLr Probability Factor'!$B$12:$C$14,2,FALSE))</f>
        <v>A</v>
      </c>
      <c r="P9" s="18" t="s">
        <v>1</v>
      </c>
      <c r="Q9" s="18">
        <f>COUNTIF((O8:O12), "B")</f>
        <v>0</v>
      </c>
      <c r="R9" s="18">
        <f>Q9</f>
        <v>0</v>
      </c>
      <c r="S9" s="18" t="str">
        <f>IF(ISBLANK(K9),"",IF(L9&lt;5,"F1","F2"))</f>
        <v>F2</v>
      </c>
      <c r="T9" s="147"/>
      <c r="U9" s="363"/>
      <c r="V9" s="55" t="s">
        <v>342</v>
      </c>
      <c r="W9" s="18">
        <f>IF(ISBLANK(V9),"",VLOOKUP(V9,'(Linked) Hazard Risk Number HRN'!$B$16:$C$26,2,FALSE))</f>
        <v>5</v>
      </c>
      <c r="X9" s="372"/>
      <c r="Y9" s="363"/>
      <c r="Z9" s="55" t="s">
        <v>335</v>
      </c>
      <c r="AA9" s="18">
        <f>IF(ISBLANK(Z9),"",VLOOKUP(Z9,'(Linked) Hazard Risk Number HRN'!$B$16:$C$26,2,FALSE))</f>
        <v>1.5</v>
      </c>
      <c r="AB9" s="372"/>
      <c r="AC9" s="363"/>
      <c r="AD9" s="373"/>
      <c r="AE9" s="55" t="s">
        <v>342</v>
      </c>
      <c r="AF9" s="18">
        <f>IF(ISBLANK(AE9),"",VLOOKUP(AE9,'(Linked) Hazard Risk Number HRN'!$B$16:$C$26,2,FALSE))</f>
        <v>5</v>
      </c>
      <c r="AG9" s="372"/>
      <c r="AH9" s="24"/>
      <c r="AI9" s="24"/>
      <c r="AJ9" s="53"/>
    </row>
    <row r="10" spans="2:36" s="2" customFormat="1" ht="28.2" customHeight="1" thickTop="1">
      <c r="B10" s="360"/>
      <c r="C10" s="363"/>
      <c r="D10" s="363"/>
      <c r="E10" s="366"/>
      <c r="F10" s="366"/>
      <c r="G10" s="369"/>
      <c r="H10" s="369"/>
      <c r="I10" s="369"/>
      <c r="J10" s="369"/>
      <c r="K10" s="56" t="s">
        <v>361</v>
      </c>
      <c r="L10" s="18">
        <f>IF(ISBLANK(K10),"",VLOOKUP(K10,'(Linked) Hazard Risk Number HRN'!$D$6:$E$14,2,FALSE))</f>
        <v>10</v>
      </c>
      <c r="M10" s="375">
        <f>IF(OR(ISBLANK(K8),ISBLANK(K9),ISBLANK(K10),ISBLANK(K11)),"",L8*L9*L10*L11)</f>
        <v>200</v>
      </c>
      <c r="N10" s="56" t="s">
        <v>375</v>
      </c>
      <c r="O10" s="18" t="str">
        <f>IF(ISBLANK(N10),"",VLOOKUP(N10,'(Linked) PLr Probability Factor'!$B$17:$C$20,2,FALSE))</f>
        <v>A</v>
      </c>
      <c r="P10" s="18" t="s">
        <v>2</v>
      </c>
      <c r="Q10" s="18">
        <f>COUNTIF((O8:O12), "A")</f>
        <v>5</v>
      </c>
      <c r="R10" s="18">
        <f>Q10</f>
        <v>5</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PLd</v>
      </c>
      <c r="U10" s="363"/>
      <c r="V10" s="56" t="s">
        <v>355</v>
      </c>
      <c r="W10" s="18">
        <f>IF(ISBLANK(V10),"",VLOOKUP(V10,'(Linked) Hazard Risk Number HRN'!$D$6:$E$14,2,FALSE))</f>
        <v>3.3000000000000002E-2</v>
      </c>
      <c r="X10" s="375">
        <f>IF(OR(ISBLANK(V8),ISBLANK(V9),ISBLANK(V10),ISBLANK(V11)),"",W8*W9*W10*W11)</f>
        <v>1.6500000000000001E-2</v>
      </c>
      <c r="Y10" s="363"/>
      <c r="Z10" s="56" t="s">
        <v>355</v>
      </c>
      <c r="AA10" s="18">
        <f>IF(ISBLANK(Z10),"",VLOOKUP(Z10,'(Linked) Hazard Risk Number HRN'!$D$6:$E$14,2,FALSE))</f>
        <v>3.3000000000000002E-2</v>
      </c>
      <c r="AB10" s="375">
        <f>IF(OR(ISBLANK(Z8),ISBLANK(Z9),ISBLANK(Z10),ISBLANK(Z11)),"",AA8*AA9*AA10*AA11)</f>
        <v>4.9500000000000013E-3</v>
      </c>
      <c r="AC10" s="363"/>
      <c r="AD10" s="373"/>
      <c r="AE10" s="56" t="s">
        <v>355</v>
      </c>
      <c r="AF10" s="18">
        <f>IF(ISBLANK(AE10),"",VLOOKUP(AE10,'(Linked) Hazard Risk Number HRN'!$D$6:$E$14,2,FALSE))</f>
        <v>3.3000000000000002E-2</v>
      </c>
      <c r="AG10" s="375">
        <f>IF(OR(ISBLANK(AE8),ISBLANK(AE9),ISBLANK(AE10),ISBLANK(AE11)),"",AF8*AF9*AF10*AF11)</f>
        <v>1.6500000000000001E-2</v>
      </c>
      <c r="AH10" s="24"/>
      <c r="AI10" s="24"/>
      <c r="AJ10" s="53"/>
    </row>
    <row r="11" spans="2:36" s="2" customFormat="1" ht="28.2" customHeight="1">
      <c r="B11" s="360"/>
      <c r="C11" s="363"/>
      <c r="D11" s="363"/>
      <c r="E11" s="366"/>
      <c r="F11" s="366"/>
      <c r="G11" s="369"/>
      <c r="H11" s="369"/>
      <c r="I11" s="369"/>
      <c r="J11" s="369"/>
      <c r="K11" s="57" t="s">
        <v>349</v>
      </c>
      <c r="L11" s="30">
        <f>IF(ISBLANK(K11),"",VLOOKUP(K11,'(Linked) Hazard Risk Number HRN'!$D$17:$E$22,2,FALSE))</f>
        <v>1</v>
      </c>
      <c r="M11" s="376"/>
      <c r="N11" s="56" t="s">
        <v>374</v>
      </c>
      <c r="O11" s="18" t="str">
        <f>IF(ISBLANK(N11),"",VLOOKUP(N11,'(Linked) PLr Probability Factor'!$B$23:$C$26,2,FALSE))</f>
        <v>A</v>
      </c>
      <c r="P11" s="25" t="s">
        <v>22</v>
      </c>
      <c r="Q11" s="25">
        <f>SUM(R8:R10)</f>
        <v>5</v>
      </c>
      <c r="R11" s="25">
        <f>Q11</f>
        <v>5</v>
      </c>
      <c r="S11" s="25"/>
      <c r="T11" s="51"/>
      <c r="U11" s="363"/>
      <c r="V11" s="57" t="s">
        <v>349</v>
      </c>
      <c r="W11" s="30">
        <f>IF(ISBLANK(V11),"",VLOOKUP(V11,'(Linked) Hazard Risk Number HRN'!$D$17:$E$22,2,FALSE))</f>
        <v>1</v>
      </c>
      <c r="X11" s="376"/>
      <c r="Y11" s="363"/>
      <c r="Z11" s="57" t="s">
        <v>349</v>
      </c>
      <c r="AA11" s="30">
        <f>IF(ISBLANK(Z11),"",VLOOKUP(Z11,'(Linked) Hazard Risk Number HRN'!$D$17:$E$22,2,FALSE))</f>
        <v>1</v>
      </c>
      <c r="AB11" s="376"/>
      <c r="AC11" s="363"/>
      <c r="AD11" s="373"/>
      <c r="AE11" s="57" t="s">
        <v>349</v>
      </c>
      <c r="AF11" s="18">
        <f>IF(ISBLANK(AE11),"",VLOOKUP(AE11,'(Linked) Hazard Risk Number HRN'!$D$17:$E$22,2,FALSE))</f>
        <v>1</v>
      </c>
      <c r="AG11" s="376"/>
      <c r="AH11" s="24"/>
      <c r="AI11" s="24"/>
      <c r="AJ11" s="53"/>
    </row>
    <row r="12" spans="2:36" s="2" customFormat="1" ht="28.2" customHeight="1" thickBot="1">
      <c r="B12" s="361"/>
      <c r="C12" s="364"/>
      <c r="D12" s="364"/>
      <c r="E12" s="367"/>
      <c r="F12" s="367"/>
      <c r="G12" s="370"/>
      <c r="H12" s="370"/>
      <c r="I12" s="370"/>
      <c r="J12" s="370"/>
      <c r="K12" s="135"/>
      <c r="L12" s="18"/>
      <c r="M12" s="377"/>
      <c r="N12" s="56" t="s">
        <v>383</v>
      </c>
      <c r="O12" s="18" t="str">
        <f>IF(ISBLANK(N12),"",VLOOKUP(N12,'(Linked) PLr Probability Factor'!$B$29:$C$32,2,FALSE))</f>
        <v>A</v>
      </c>
      <c r="P12" s="134"/>
      <c r="Q12" s="134"/>
      <c r="R12" s="134"/>
      <c r="S12" s="27" t="str">
        <f>IF(OR(ISBLANK(N9),ISBLANK(N10),ISBLANK(N11)),"",IF(R8&gt;0,"P2",IF(AND(R8=0,R9&gt;2),"P2",IF(AND(R8=0,R9=2),"P2",IF(AND(R8=0,AND(R9&lt;2,R10&gt;1)),"P1"," ")))))</f>
        <v>P1</v>
      </c>
      <c r="T12" s="52"/>
      <c r="U12" s="364"/>
      <c r="V12" s="135"/>
      <c r="W12" s="18"/>
      <c r="X12" s="377"/>
      <c r="Y12" s="364"/>
      <c r="Z12" s="135"/>
      <c r="AA12" s="18"/>
      <c r="AB12" s="377"/>
      <c r="AC12" s="364"/>
      <c r="AD12" s="374"/>
      <c r="AE12" s="135"/>
      <c r="AF12" s="18"/>
      <c r="AG12" s="377"/>
      <c r="AH12" s="24"/>
      <c r="AI12" s="24"/>
      <c r="AJ12" s="53"/>
    </row>
    <row r="13" spans="2:36" s="2" customFormat="1" ht="28.2" customHeight="1" thickTop="1" thickBot="1">
      <c r="B13" s="359">
        <v>2</v>
      </c>
      <c r="C13" s="362" t="s">
        <v>166</v>
      </c>
      <c r="D13" s="362" t="s">
        <v>177</v>
      </c>
      <c r="E13" s="365"/>
      <c r="F13" s="365"/>
      <c r="G13" s="368"/>
      <c r="H13" s="368" t="s">
        <v>387</v>
      </c>
      <c r="I13" s="368"/>
      <c r="J13" s="368"/>
      <c r="K13" s="54" t="s">
        <v>328</v>
      </c>
      <c r="L13" s="17">
        <f>IF(ISBLANK(K13),"",VLOOKUP(K13,'(Linked) Hazard Risk Number HRN'!$B$6:$C$13,2,FALSE))</f>
        <v>4</v>
      </c>
      <c r="M13" s="371" t="str">
        <f>IF(M15="","",IF(M15&gt;500,'(Linked) Hazard Risk Number HRN'!$C$37,IF(M15&gt;50,'(Linked) Hazard Risk Number HRN'!$C$36,IF(M15&gt;25,'(Linked) Hazard Risk Number HRN'!$C$35,IF(M15&gt;5,'(Linked) Hazard Risk Number HRN'!$C$34,IF(M15&gt;0,'(Linked) Hazard Risk Number HRN'!$C$33,""))))))</f>
        <v>Riesgo Alto</v>
      </c>
      <c r="N13" s="54" t="s">
        <v>368</v>
      </c>
      <c r="O13" s="17" t="str">
        <f>IF(ISBLANK(N13),"",VLOOKUP(N13,'(Linked) PLr Probability Factor'!$B$7:$C$8,2,FALSE))</f>
        <v>A</v>
      </c>
      <c r="P13" s="17" t="s">
        <v>21</v>
      </c>
      <c r="Q13" s="17">
        <f t="shared" ref="Q13" si="0">COUNTIF((O13:O17), "C")</f>
        <v>0</v>
      </c>
      <c r="R13" s="17">
        <f t="shared" ref="R13:R16" si="1">Q13</f>
        <v>0</v>
      </c>
      <c r="S13" s="17" t="str">
        <f t="shared" ref="S13" si="2">IF(ISBLANK(K13),"",IF(L13&lt;2,"S1","S2"))</f>
        <v>S2</v>
      </c>
      <c r="T13" s="50"/>
      <c r="U13" s="362" t="s">
        <v>220</v>
      </c>
      <c r="V13" s="54" t="s">
        <v>325</v>
      </c>
      <c r="W13" s="17">
        <f>IF(ISBLANK(V13),"",VLOOKUP(V13,'(Linked) Hazard Risk Number HRN'!$B$6:$C$13,2,FALSE))</f>
        <v>0.1</v>
      </c>
      <c r="X13" s="371" t="str">
        <f>IF(X15="","",IF(X15&gt;500,'(Linked) Hazard Risk Number HRN'!$C$37,IF(X15&gt;50,'(Linked) Hazard Risk Number HRN'!$C$36,IF(X15&gt;25,'(Linked) Hazard Risk Number HRN'!$C$35,IF(X15&gt;5,'(Linked) Hazard Risk Number HRN'!$C$34,IF(X15&gt;0,'(Linked) Hazard Risk Number HRN'!$C$33,""))))))</f>
        <v>Insignificante</v>
      </c>
      <c r="Y13" s="362" t="s">
        <v>238</v>
      </c>
      <c r="Z13" s="54" t="s">
        <v>325</v>
      </c>
      <c r="AA13" s="17">
        <f>IF(ISBLANK(Z13),"",VLOOKUP(Z13,'(Linked) Hazard Risk Number HRN'!$B$6:$C$13,2,FALSE))</f>
        <v>0.1</v>
      </c>
      <c r="AB13" s="371" t="str">
        <f>IF(AB15="","",IF(AB15&gt;500,'(Linked) Hazard Risk Number HRN'!$C$37,IF(AB15&gt;50,'(Linked) Hazard Risk Number HRN'!$C$36,IF(AB15&gt;25,'(Linked) Hazard Risk Number HRN'!$C$35,IF(AB15&gt;5,'(Linked) Hazard Risk Number HRN'!$C$34,IF(AB15&gt;0,'(Linked) Hazard Risk Number HRN'!$C$33,""))))))</f>
        <v>Insignificante</v>
      </c>
      <c r="AC13" s="362" t="s">
        <v>220</v>
      </c>
      <c r="AD13" s="365"/>
      <c r="AE13" s="54" t="s">
        <v>325</v>
      </c>
      <c r="AF13" s="17">
        <f>IF(ISBLANK(AE13),"",VLOOKUP(AE13,'(Linked) Hazard Risk Number HRN'!$B$6:$C$13,2,FALSE))</f>
        <v>0.1</v>
      </c>
      <c r="AG13" s="371" t="str">
        <f>IF(AG15="","",IF(AG15&gt;500,'(Linked) Hazard Risk Number HRN'!$C$37,IF(AG15&gt;50,'(Linked) Hazard Risk Number HRN'!$C$36,IF(AG15&gt;25,'(Linked) Hazard Risk Number HRN'!$C$35,IF(AG15&gt;5,'(Linked) Hazard Risk Number HRN'!$C$34,IF(AG15&gt;0,'(Linked) Hazard Risk Number HRN'!$C$33,""))))))</f>
        <v>Insignificante</v>
      </c>
      <c r="AH13" s="10"/>
      <c r="AI13" s="10"/>
      <c r="AJ13" s="22"/>
    </row>
    <row r="14" spans="2:36" s="2" customFormat="1" ht="28.2" customHeight="1" thickTop="1" thickBot="1">
      <c r="B14" s="359"/>
      <c r="C14" s="363"/>
      <c r="D14" s="363"/>
      <c r="E14" s="366"/>
      <c r="F14" s="366"/>
      <c r="G14" s="369"/>
      <c r="H14" s="369"/>
      <c r="I14" s="369"/>
      <c r="J14" s="369"/>
      <c r="K14" s="55" t="s">
        <v>335</v>
      </c>
      <c r="L14" s="18">
        <f>IF(ISBLANK(K14),"",VLOOKUP(K14,'(Linked) Hazard Risk Number HRN'!$B$16:$C$26,2,FALSE))</f>
        <v>1.5</v>
      </c>
      <c r="M14" s="372"/>
      <c r="N14" s="55" t="s">
        <v>389</v>
      </c>
      <c r="O14" s="18" t="str">
        <f>IF(ISBLANK(N14),"",VLOOKUP(N14,'(Linked) PLr Probability Factor'!$B$12:$C$14,2,FALSE))</f>
        <v>A</v>
      </c>
      <c r="P14" s="18" t="s">
        <v>1</v>
      </c>
      <c r="Q14" s="18">
        <f t="shared" ref="Q14" si="3">COUNTIF((O13:O17), "B")</f>
        <v>0</v>
      </c>
      <c r="R14" s="18">
        <f t="shared" si="1"/>
        <v>0</v>
      </c>
      <c r="S14" s="18" t="str">
        <f t="shared" ref="S14" si="4">IF(ISBLANK(K14),"",IF(L14&lt;5,"F1","F2"))</f>
        <v>F1</v>
      </c>
      <c r="T14" s="147"/>
      <c r="U14" s="363"/>
      <c r="V14" s="55" t="s">
        <v>335</v>
      </c>
      <c r="W14" s="18">
        <f>IF(ISBLANK(V14),"",VLOOKUP(V14,'(Linked) Hazard Risk Number HRN'!$B$16:$C$26,2,FALSE))</f>
        <v>1.5</v>
      </c>
      <c r="X14" s="372"/>
      <c r="Y14" s="363"/>
      <c r="Z14" s="55" t="s">
        <v>335</v>
      </c>
      <c r="AA14" s="18">
        <f>IF(ISBLANK(Z14),"",VLOOKUP(Z14,'(Linked) Hazard Risk Number HRN'!$B$16:$C$26,2,FALSE))</f>
        <v>1.5</v>
      </c>
      <c r="AB14" s="372"/>
      <c r="AC14" s="363"/>
      <c r="AD14" s="373"/>
      <c r="AE14" s="55" t="s">
        <v>335</v>
      </c>
      <c r="AF14" s="18">
        <f>IF(ISBLANK(AE14),"",VLOOKUP(AE14,'(Linked) Hazard Risk Number HRN'!$B$16:$C$26,2,FALSE))</f>
        <v>1.5</v>
      </c>
      <c r="AG14" s="372"/>
      <c r="AH14" s="10"/>
      <c r="AI14" s="10"/>
      <c r="AJ14" s="19"/>
    </row>
    <row r="15" spans="2:36" s="2" customFormat="1" ht="28.2" customHeight="1" thickTop="1" thickBot="1">
      <c r="B15" s="359"/>
      <c r="C15" s="363"/>
      <c r="D15" s="363"/>
      <c r="E15" s="366"/>
      <c r="F15" s="366"/>
      <c r="G15" s="369"/>
      <c r="H15" s="369"/>
      <c r="I15" s="369"/>
      <c r="J15" s="369"/>
      <c r="K15" s="56" t="s">
        <v>361</v>
      </c>
      <c r="L15" s="18">
        <f>IF(ISBLANK(K15),"",VLOOKUP(K15,'(Linked) Hazard Risk Number HRN'!$D$6:$E$14,2,FALSE))</f>
        <v>10</v>
      </c>
      <c r="M15" s="375">
        <f>IF(OR(ISBLANK(K13),ISBLANK(K14),ISBLANK(K15),ISBLANK(K16)),"",L13*L14*L15*L16)</f>
        <v>60</v>
      </c>
      <c r="N15" s="56" t="s">
        <v>375</v>
      </c>
      <c r="O15" s="18" t="str">
        <f>IF(ISBLANK(N15),"",VLOOKUP(N15,'(Linked) PLr Probability Factor'!$B$17:$C$20,2,FALSE))</f>
        <v>A</v>
      </c>
      <c r="P15" s="18" t="s">
        <v>2</v>
      </c>
      <c r="Q15" s="18">
        <f t="shared" ref="Q15" si="5">COUNTIF((O13:O17), "A")</f>
        <v>5</v>
      </c>
      <c r="R15" s="18">
        <f t="shared" si="1"/>
        <v>5</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PLc</v>
      </c>
      <c r="U15" s="363"/>
      <c r="V15" s="56" t="s">
        <v>355</v>
      </c>
      <c r="W15" s="18">
        <f>IF(ISBLANK(V15),"",VLOOKUP(V15,'(Linked) Hazard Risk Number HRN'!$D$6:$E$14,2,FALSE))</f>
        <v>3.3000000000000002E-2</v>
      </c>
      <c r="X15" s="375">
        <f>IF(OR(ISBLANK(V13),ISBLANK(V14),ISBLANK(V15),ISBLANK(V16)),"",W13*W14*W15*W16)</f>
        <v>4.9500000000000013E-3</v>
      </c>
      <c r="Y15" s="363"/>
      <c r="Z15" s="56" t="s">
        <v>355</v>
      </c>
      <c r="AA15" s="18">
        <f>IF(ISBLANK(Z15),"",VLOOKUP(Z15,'(Linked) Hazard Risk Number HRN'!$D$6:$E$14,2,FALSE))</f>
        <v>3.3000000000000002E-2</v>
      </c>
      <c r="AB15" s="375">
        <f>IF(OR(ISBLANK(Z13),ISBLANK(Z14),ISBLANK(Z15),ISBLANK(Z16)),"",AA13*AA14*AA15*AA16)</f>
        <v>4.9500000000000013E-3</v>
      </c>
      <c r="AC15" s="363"/>
      <c r="AD15" s="373"/>
      <c r="AE15" s="56" t="s">
        <v>355</v>
      </c>
      <c r="AF15" s="18">
        <f>IF(ISBLANK(AE15),"",VLOOKUP(AE15,'(Linked) Hazard Risk Number HRN'!$D$6:$E$14,2,FALSE))</f>
        <v>3.3000000000000002E-2</v>
      </c>
      <c r="AG15" s="375">
        <f>IF(OR(ISBLANK(AE13),ISBLANK(AE14),ISBLANK(AE15),ISBLANK(AE16)),"",AF13*AF14*AF15*AF16)</f>
        <v>4.9500000000000013E-3</v>
      </c>
      <c r="AH15" s="10"/>
      <c r="AI15" s="10"/>
      <c r="AJ15" s="20"/>
    </row>
    <row r="16" spans="2:36" s="2" customFormat="1" ht="28.2" customHeight="1" thickTop="1" thickBot="1">
      <c r="B16" s="359"/>
      <c r="C16" s="363"/>
      <c r="D16" s="363"/>
      <c r="E16" s="366"/>
      <c r="F16" s="366"/>
      <c r="G16" s="369"/>
      <c r="H16" s="369"/>
      <c r="I16" s="369"/>
      <c r="J16" s="369"/>
      <c r="K16" s="57" t="s">
        <v>349</v>
      </c>
      <c r="L16" s="30">
        <f>IF(ISBLANK(K16),"",VLOOKUP(K16,'(Linked) Hazard Risk Number HRN'!$D$17:$E$22,2,FALSE))</f>
        <v>1</v>
      </c>
      <c r="M16" s="376"/>
      <c r="N16" s="56" t="s">
        <v>374</v>
      </c>
      <c r="O16" s="18" t="str">
        <f>IF(ISBLANK(N16),"",VLOOKUP(N16,'(Linked) PLr Probability Factor'!$B$23:$C$26,2,FALSE))</f>
        <v>A</v>
      </c>
      <c r="P16" s="25" t="s">
        <v>22</v>
      </c>
      <c r="Q16" s="25">
        <f t="shared" ref="Q16" si="6">SUM(R13:R15)</f>
        <v>5</v>
      </c>
      <c r="R16" s="25">
        <f t="shared" si="1"/>
        <v>5</v>
      </c>
      <c r="S16" s="25"/>
      <c r="T16" s="51"/>
      <c r="U16" s="363"/>
      <c r="V16" s="57" t="s">
        <v>349</v>
      </c>
      <c r="W16" s="30">
        <f>IF(ISBLANK(V16),"",VLOOKUP(V16,'(Linked) Hazard Risk Number HRN'!$D$17:$E$22,2,FALSE))</f>
        <v>1</v>
      </c>
      <c r="X16" s="376"/>
      <c r="Y16" s="363"/>
      <c r="Z16" s="57" t="s">
        <v>349</v>
      </c>
      <c r="AA16" s="30">
        <f>IF(ISBLANK(Z16),"",VLOOKUP(Z16,'(Linked) Hazard Risk Number HRN'!$D$17:$E$22,2,FALSE))</f>
        <v>1</v>
      </c>
      <c r="AB16" s="376"/>
      <c r="AC16" s="363"/>
      <c r="AD16" s="373"/>
      <c r="AE16" s="57" t="s">
        <v>349</v>
      </c>
      <c r="AF16" s="30">
        <f>IF(ISBLANK(AE16),"",VLOOKUP(AE16,'(Linked) Hazard Risk Number HRN'!$D$17:$E$22,2,FALSE))</f>
        <v>1</v>
      </c>
      <c r="AG16" s="376"/>
      <c r="AH16" s="10"/>
      <c r="AI16" s="10"/>
      <c r="AJ16" s="21"/>
    </row>
    <row r="17" spans="1:36" s="2" customFormat="1" ht="28.2" customHeight="1" thickTop="1" thickBot="1">
      <c r="B17" s="359"/>
      <c r="C17" s="364"/>
      <c r="D17" s="364"/>
      <c r="E17" s="367"/>
      <c r="F17" s="367"/>
      <c r="G17" s="370"/>
      <c r="H17" s="370"/>
      <c r="I17" s="370"/>
      <c r="J17" s="370"/>
      <c r="K17" s="135"/>
      <c r="L17" s="18"/>
      <c r="M17" s="377"/>
      <c r="N17" s="56" t="s">
        <v>383</v>
      </c>
      <c r="O17" s="18" t="str">
        <f>IF(ISBLANK(N17),"",VLOOKUP(N17,'(Linked) PLr Probability Factor'!$B$29:$C$32,2,FALSE))</f>
        <v>A</v>
      </c>
      <c r="P17" s="134"/>
      <c r="Q17" s="134"/>
      <c r="R17" s="134"/>
      <c r="S17" s="27" t="str">
        <f t="shared" ref="S17" si="7">IF(OR(ISBLANK(N14),ISBLANK(N15),ISBLANK(N16)),"",IF(R13&gt;0,"P2",IF(AND(R13=0,R14&gt;2),"P2",IF(AND(R13=0,R14=2),"P2",IF(AND(R13=0,AND(R14&lt;2,R15&gt;1)),"P1"," ")))))</f>
        <v>P1</v>
      </c>
      <c r="T17" s="52"/>
      <c r="U17" s="364"/>
      <c r="V17" s="56"/>
      <c r="W17" s="18"/>
      <c r="X17" s="377"/>
      <c r="Y17" s="364"/>
      <c r="Z17" s="135"/>
      <c r="AA17" s="18"/>
      <c r="AB17" s="377"/>
      <c r="AC17" s="364"/>
      <c r="AD17" s="374"/>
      <c r="AE17" s="135"/>
      <c r="AF17" s="18"/>
      <c r="AG17" s="377"/>
      <c r="AH17" s="10"/>
      <c r="AI17" s="10"/>
      <c r="AJ17" s="7"/>
    </row>
    <row r="18" spans="1:36" s="2" customFormat="1" ht="28.2" customHeight="1" thickTop="1" thickBot="1">
      <c r="A18" s="2" t="s">
        <v>390</v>
      </c>
      <c r="B18" s="359">
        <v>3</v>
      </c>
      <c r="C18" s="362" t="s">
        <v>162</v>
      </c>
      <c r="D18" s="362" t="s">
        <v>174</v>
      </c>
      <c r="E18" s="365"/>
      <c r="F18" s="365"/>
      <c r="G18" s="368" t="s">
        <v>387</v>
      </c>
      <c r="H18" s="368" t="s">
        <v>387</v>
      </c>
      <c r="I18" s="368"/>
      <c r="J18" s="368"/>
      <c r="K18" s="54" t="s">
        <v>328</v>
      </c>
      <c r="L18" s="17">
        <f>IF(ISBLANK(K18),"",VLOOKUP(K18,'(Linked) Hazard Risk Number HRN'!$B$6:$C$13,2,FALSE))</f>
        <v>4</v>
      </c>
      <c r="M18" s="371" t="str">
        <f>IF(M20="","",IF(M20&gt;500,'(Linked) Hazard Risk Number HRN'!$C$37,IF(M20&gt;50,'(Linked) Hazard Risk Number HRN'!$C$36,IF(M20&gt;25,'(Linked) Hazard Risk Number HRN'!$C$35,IF(M20&gt;5,'(Linked) Hazard Risk Number HRN'!$C$34,IF(M20&gt;0,'(Linked) Hazard Risk Number HRN'!$C$33,""))))))</f>
        <v>Riesgo Alto</v>
      </c>
      <c r="N18" s="54" t="s">
        <v>368</v>
      </c>
      <c r="O18" s="17" t="str">
        <f>IF(ISBLANK(N18),"",VLOOKUP(N18,'(Linked) PLr Probability Factor'!$B$7:$C$8,2,FALSE))</f>
        <v>A</v>
      </c>
      <c r="P18" s="17" t="s">
        <v>21</v>
      </c>
      <c r="Q18" s="17">
        <f t="shared" ref="Q18" si="8">COUNTIF((O18:O22), "C")</f>
        <v>0</v>
      </c>
      <c r="R18" s="17">
        <f t="shared" ref="R18:R21" si="9">Q18</f>
        <v>0</v>
      </c>
      <c r="S18" s="17" t="str">
        <f t="shared" ref="S18" si="10">IF(ISBLANK(K18),"",IF(L18&lt;2,"S1","S2"))</f>
        <v>S2</v>
      </c>
      <c r="T18" s="50"/>
      <c r="U18" s="362" t="s">
        <v>220</v>
      </c>
      <c r="V18" s="54" t="s">
        <v>325</v>
      </c>
      <c r="W18" s="17">
        <f>IF(ISBLANK(V18),"",VLOOKUP(V18,'(Linked) Hazard Risk Number HRN'!$B$6:$C$13,2,FALSE))</f>
        <v>0.1</v>
      </c>
      <c r="X18" s="371" t="str">
        <f>IF(X20="","",IF(X20&gt;500,'(Linked) Hazard Risk Number HRN'!$C$37,IF(X20&gt;50,'(Linked) Hazard Risk Number HRN'!$C$36,IF(X20&gt;25,'(Linked) Hazard Risk Number HRN'!$C$35,IF(X20&gt;5,'(Linked) Hazard Risk Number HRN'!$C$34,IF(X20&gt;0,'(Linked) Hazard Risk Number HRN'!$C$33,""))))))</f>
        <v>Insignificante</v>
      </c>
      <c r="Y18" s="362" t="s">
        <v>238</v>
      </c>
      <c r="Z18" s="54" t="s">
        <v>325</v>
      </c>
      <c r="AA18" s="17">
        <f>IF(ISBLANK(Z18),"",VLOOKUP(Z18,'(Linked) Hazard Risk Number HRN'!$B$6:$C$13,2,FALSE))</f>
        <v>0.1</v>
      </c>
      <c r="AB18" s="371" t="str">
        <f>IF(AB20="","",IF(AB20&gt;500,'(Linked) Hazard Risk Number HRN'!$C$37,IF(AB20&gt;50,'(Linked) Hazard Risk Number HRN'!$C$36,IF(AB20&gt;25,'(Linked) Hazard Risk Number HRN'!$C$35,IF(AB20&gt;5,'(Linked) Hazard Risk Number HRN'!$C$34,IF(AB20&gt;0,'(Linked) Hazard Risk Number HRN'!$C$33,""))))))</f>
        <v>Insignificante</v>
      </c>
      <c r="AC18" s="362" t="s">
        <v>220</v>
      </c>
      <c r="AD18" s="365"/>
      <c r="AE18" s="54" t="s">
        <v>325</v>
      </c>
      <c r="AF18" s="17">
        <f>IF(ISBLANK(AE18),"",VLOOKUP(AE18,'(Linked) Hazard Risk Number HRN'!$B$6:$C$13,2,FALSE))</f>
        <v>0.1</v>
      </c>
      <c r="AG18" s="371" t="str">
        <f>IF(AG20="","",IF(AG20&gt;500,'(Linked) Hazard Risk Number HRN'!$C$37,IF(AG20&gt;50,'(Linked) Hazard Risk Number HRN'!$C$36,IF(AG20&gt;25,'(Linked) Hazard Risk Number HRN'!$C$35,IF(AG20&gt;5,'(Linked) Hazard Risk Number HRN'!$C$34,IF(AG20&gt;0,'(Linked) Hazard Risk Number HRN'!$C$33,""))))))</f>
        <v>Insignificante</v>
      </c>
      <c r="AH18" s="10"/>
      <c r="AI18" s="10"/>
      <c r="AJ18" s="22"/>
    </row>
    <row r="19" spans="1:36" s="2" customFormat="1" ht="28.2" customHeight="1" thickTop="1" thickBot="1">
      <c r="B19" s="359"/>
      <c r="C19" s="363"/>
      <c r="D19" s="363"/>
      <c r="E19" s="366"/>
      <c r="F19" s="366"/>
      <c r="G19" s="369"/>
      <c r="H19" s="369"/>
      <c r="I19" s="369"/>
      <c r="J19" s="369"/>
      <c r="K19" s="55" t="s">
        <v>342</v>
      </c>
      <c r="L19" s="18">
        <f>IF(ISBLANK(K19),"",VLOOKUP(K19,'(Linked) Hazard Risk Number HRN'!$B$16:$C$26,2,FALSE))</f>
        <v>5</v>
      </c>
      <c r="M19" s="372"/>
      <c r="N19" s="55" t="s">
        <v>389</v>
      </c>
      <c r="O19" s="18" t="str">
        <f>IF(ISBLANK(N19),"",VLOOKUP(N19,'(Linked) PLr Probability Factor'!$B$12:$C$14,2,FALSE))</f>
        <v>A</v>
      </c>
      <c r="P19" s="18" t="s">
        <v>1</v>
      </c>
      <c r="Q19" s="18">
        <f t="shared" ref="Q19" si="11">COUNTIF((O18:O22), "B")</f>
        <v>0</v>
      </c>
      <c r="R19" s="18">
        <f t="shared" si="9"/>
        <v>0</v>
      </c>
      <c r="S19" s="18" t="str">
        <f t="shared" ref="S19" si="12">IF(ISBLANK(K19),"",IF(L19&lt;5,"F1","F2"))</f>
        <v>F2</v>
      </c>
      <c r="T19" s="147"/>
      <c r="U19" s="363"/>
      <c r="V19" s="55" t="s">
        <v>342</v>
      </c>
      <c r="W19" s="18">
        <f>IF(ISBLANK(V19),"",VLOOKUP(V19,'(Linked) Hazard Risk Number HRN'!$B$16:$C$26,2,FALSE))</f>
        <v>5</v>
      </c>
      <c r="X19" s="372"/>
      <c r="Y19" s="363"/>
      <c r="Z19" s="55" t="s">
        <v>342</v>
      </c>
      <c r="AA19" s="18">
        <f>IF(ISBLANK(Z19),"",VLOOKUP(Z19,'(Linked) Hazard Risk Number HRN'!$B$16:$C$26,2,FALSE))</f>
        <v>5</v>
      </c>
      <c r="AB19" s="372"/>
      <c r="AC19" s="363"/>
      <c r="AD19" s="373"/>
      <c r="AE19" s="55" t="s">
        <v>342</v>
      </c>
      <c r="AF19" s="18">
        <f>IF(ISBLANK(AE19),"",VLOOKUP(AE19,'(Linked) Hazard Risk Number HRN'!$B$16:$C$26,2,FALSE))</f>
        <v>5</v>
      </c>
      <c r="AG19" s="372"/>
      <c r="AH19" s="10"/>
      <c r="AI19" s="10"/>
      <c r="AJ19" s="19"/>
    </row>
    <row r="20" spans="1:36" s="2" customFormat="1" ht="28.2" customHeight="1" thickTop="1" thickBot="1">
      <c r="B20" s="359"/>
      <c r="C20" s="363"/>
      <c r="D20" s="363"/>
      <c r="E20" s="366"/>
      <c r="F20" s="366"/>
      <c r="G20" s="369"/>
      <c r="H20" s="369"/>
      <c r="I20" s="369"/>
      <c r="J20" s="369"/>
      <c r="K20" s="56" t="s">
        <v>361</v>
      </c>
      <c r="L20" s="18">
        <f>IF(ISBLANK(K20),"",VLOOKUP(K20,'(Linked) Hazard Risk Number HRN'!$D$6:$E$14,2,FALSE))</f>
        <v>10</v>
      </c>
      <c r="M20" s="375">
        <f>IF(OR(ISBLANK(K18),ISBLANK(K19),ISBLANK(K20),ISBLANK(K21)),"",L18*L19*L20*L21)</f>
        <v>200</v>
      </c>
      <c r="N20" s="56" t="s">
        <v>375</v>
      </c>
      <c r="O20" s="18" t="str">
        <f>IF(ISBLANK(N20),"",VLOOKUP(N20,'(Linked) PLr Probability Factor'!$B$17:$C$20,2,FALSE))</f>
        <v>A</v>
      </c>
      <c r="P20" s="18" t="s">
        <v>2</v>
      </c>
      <c r="Q20" s="18">
        <f t="shared" ref="Q20" si="13">COUNTIF((O18:O22), "A")</f>
        <v>5</v>
      </c>
      <c r="R20" s="18">
        <f t="shared" si="9"/>
        <v>5</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PLd</v>
      </c>
      <c r="U20" s="363"/>
      <c r="V20" s="56" t="s">
        <v>355</v>
      </c>
      <c r="W20" s="18">
        <f>IF(ISBLANK(V20),"",VLOOKUP(V20,'(Linked) Hazard Risk Number HRN'!$D$6:$E$14,2,FALSE))</f>
        <v>3.3000000000000002E-2</v>
      </c>
      <c r="X20" s="375">
        <f>IF(OR(ISBLANK(V18),ISBLANK(V19),ISBLANK(V20),ISBLANK(V21)),"",W18*W19*W20*W21)</f>
        <v>1.6500000000000001E-2</v>
      </c>
      <c r="Y20" s="363"/>
      <c r="Z20" s="56" t="s">
        <v>355</v>
      </c>
      <c r="AA20" s="18">
        <f>IF(ISBLANK(Z20),"",VLOOKUP(Z20,'(Linked) Hazard Risk Number HRN'!$D$6:$E$14,2,FALSE))</f>
        <v>3.3000000000000002E-2</v>
      </c>
      <c r="AB20" s="375">
        <f>IF(OR(ISBLANK(Z18),ISBLANK(Z19),ISBLANK(Z20),ISBLANK(Z21)),"",AA18*AA19*AA20*AA21)</f>
        <v>1.6500000000000001E-2</v>
      </c>
      <c r="AC20" s="363"/>
      <c r="AD20" s="373"/>
      <c r="AE20" s="56" t="s">
        <v>355</v>
      </c>
      <c r="AF20" s="18">
        <f>IF(ISBLANK(AE20),"",VLOOKUP(AE20,'(Linked) Hazard Risk Number HRN'!$D$6:$E$14,2,FALSE))</f>
        <v>3.3000000000000002E-2</v>
      </c>
      <c r="AG20" s="375">
        <f>IF(OR(ISBLANK(AE18),ISBLANK(AE19),ISBLANK(AE20),ISBLANK(AE21)),"",AF18*AF19*AF20*AF21)</f>
        <v>1.6500000000000001E-2</v>
      </c>
      <c r="AH20" s="10"/>
      <c r="AI20" s="10"/>
      <c r="AJ20" s="20"/>
    </row>
    <row r="21" spans="1:36" s="2" customFormat="1" ht="28.2" customHeight="1" thickTop="1" thickBot="1">
      <c r="B21" s="359"/>
      <c r="C21" s="363"/>
      <c r="D21" s="363"/>
      <c r="E21" s="366"/>
      <c r="F21" s="366"/>
      <c r="G21" s="369"/>
      <c r="H21" s="369"/>
      <c r="I21" s="369"/>
      <c r="J21" s="369"/>
      <c r="K21" s="57" t="s">
        <v>349</v>
      </c>
      <c r="L21" s="30">
        <f>IF(ISBLANK(K21),"",VLOOKUP(K21,'(Linked) Hazard Risk Number HRN'!$D$17:$E$22,2,FALSE))</f>
        <v>1</v>
      </c>
      <c r="M21" s="376"/>
      <c r="N21" s="56" t="s">
        <v>374</v>
      </c>
      <c r="O21" s="18" t="str">
        <f>IF(ISBLANK(N21),"",VLOOKUP(N21,'(Linked) PLr Probability Factor'!$B$23:$C$26,2,FALSE))</f>
        <v>A</v>
      </c>
      <c r="P21" s="25" t="s">
        <v>22</v>
      </c>
      <c r="Q21" s="25">
        <f t="shared" ref="Q21" si="14">SUM(R18:R20)</f>
        <v>5</v>
      </c>
      <c r="R21" s="25">
        <f t="shared" si="9"/>
        <v>5</v>
      </c>
      <c r="S21" s="25"/>
      <c r="T21" s="51"/>
      <c r="U21" s="363"/>
      <c r="V21" s="57" t="s">
        <v>349</v>
      </c>
      <c r="W21" s="30">
        <f>IF(ISBLANK(V21),"",VLOOKUP(V21,'(Linked) Hazard Risk Number HRN'!$D$17:$E$22,2,FALSE))</f>
        <v>1</v>
      </c>
      <c r="X21" s="376"/>
      <c r="Y21" s="363"/>
      <c r="Z21" s="57" t="s">
        <v>349</v>
      </c>
      <c r="AA21" s="30">
        <f>IF(ISBLANK(Z21),"",VLOOKUP(Z21,'(Linked) Hazard Risk Number HRN'!$D$17:$E$22,2,FALSE))</f>
        <v>1</v>
      </c>
      <c r="AB21" s="376"/>
      <c r="AC21" s="363"/>
      <c r="AD21" s="373"/>
      <c r="AE21" s="57" t="s">
        <v>349</v>
      </c>
      <c r="AF21" s="30">
        <f>IF(ISBLANK(AE21),"",VLOOKUP(AE21,'(Linked) Hazard Risk Number HRN'!$D$17:$E$22,2,FALSE))</f>
        <v>1</v>
      </c>
      <c r="AG21" s="376"/>
      <c r="AH21" s="10"/>
      <c r="AI21" s="10"/>
      <c r="AJ21" s="21"/>
    </row>
    <row r="22" spans="1:36" s="2" customFormat="1" ht="28.2" customHeight="1" thickTop="1" thickBot="1">
      <c r="B22" s="359"/>
      <c r="C22" s="364"/>
      <c r="D22" s="364"/>
      <c r="E22" s="367"/>
      <c r="F22" s="367"/>
      <c r="G22" s="370"/>
      <c r="H22" s="370"/>
      <c r="I22" s="370"/>
      <c r="J22" s="370"/>
      <c r="K22" s="135"/>
      <c r="L22" s="18"/>
      <c r="M22" s="377"/>
      <c r="N22" s="56" t="s">
        <v>383</v>
      </c>
      <c r="O22" s="18" t="str">
        <f>IF(ISBLANK(N22),"",VLOOKUP(N22,'(Linked) PLr Probability Factor'!$B$29:$C$32,2,FALSE))</f>
        <v>A</v>
      </c>
      <c r="P22" s="134"/>
      <c r="Q22" s="134"/>
      <c r="R22" s="134"/>
      <c r="S22" s="27" t="str">
        <f t="shared" ref="S22" si="15">IF(OR(ISBLANK(N19),ISBLANK(N20),ISBLANK(N21)),"",IF(R18&gt;0,"P2",IF(AND(R18=0,R19&gt;2),"P2",IF(AND(R18=0,R19=2),"P2",IF(AND(R18=0,AND(R19&lt;2,R20&gt;1)),"P1"," ")))))</f>
        <v>P1</v>
      </c>
      <c r="T22" s="52"/>
      <c r="U22" s="364"/>
      <c r="V22" s="135"/>
      <c r="W22" s="18"/>
      <c r="X22" s="377"/>
      <c r="Y22" s="364"/>
      <c r="Z22" s="135"/>
      <c r="AA22" s="18"/>
      <c r="AB22" s="377"/>
      <c r="AC22" s="364"/>
      <c r="AD22" s="374"/>
      <c r="AE22" s="135"/>
      <c r="AF22" s="18"/>
      <c r="AG22" s="377"/>
      <c r="AH22" s="10"/>
      <c r="AI22" s="10"/>
      <c r="AJ22" s="7"/>
    </row>
    <row r="23" spans="1:36" s="2" customFormat="1" ht="28.2" customHeight="1" thickTop="1" thickBot="1">
      <c r="B23" s="359">
        <v>4</v>
      </c>
      <c r="C23" s="362" t="s">
        <v>166</v>
      </c>
      <c r="D23" s="362" t="s">
        <v>182</v>
      </c>
      <c r="E23" s="365"/>
      <c r="F23" s="365"/>
      <c r="G23" s="368"/>
      <c r="H23" s="368" t="s">
        <v>387</v>
      </c>
      <c r="I23" s="368"/>
      <c r="J23" s="368"/>
      <c r="K23" s="54" t="s">
        <v>328</v>
      </c>
      <c r="L23" s="17">
        <f>IF(ISBLANK(K23),"",VLOOKUP(K23,'(Linked) Hazard Risk Number HRN'!$B$6:$C$13,2,FALSE))</f>
        <v>4</v>
      </c>
      <c r="M23" s="371" t="str">
        <f>IF(M25="","",IF(M25&gt;500,'(Linked) Hazard Risk Number HRN'!$C$37,IF(M25&gt;50,'(Linked) Hazard Risk Number HRN'!$C$36,IF(M25&gt;25,'(Linked) Hazard Risk Number HRN'!$C$35,IF(M25&gt;5,'(Linked) Hazard Risk Number HRN'!$C$34,IF(M25&gt;0,'(Linked) Hazard Risk Number HRN'!$C$33,""))))))</f>
        <v>Riesgo Alto</v>
      </c>
      <c r="N23" s="54" t="s">
        <v>368</v>
      </c>
      <c r="O23" s="17" t="str">
        <f>IF(ISBLANK(N23),"",VLOOKUP(N23,'(Linked) PLr Probability Factor'!$B$7:$C$8,2,FALSE))</f>
        <v>A</v>
      </c>
      <c r="P23" s="17" t="s">
        <v>21</v>
      </c>
      <c r="Q23" s="17">
        <f t="shared" ref="Q23" si="16">COUNTIF((O23:O27), "C")</f>
        <v>0</v>
      </c>
      <c r="R23" s="17">
        <f t="shared" ref="R23:R26" si="17">Q23</f>
        <v>0</v>
      </c>
      <c r="S23" s="17" t="str">
        <f t="shared" ref="S23" si="18">IF(ISBLANK(K23),"",IF(L23&lt;2,"S1","S2"))</f>
        <v>S2</v>
      </c>
      <c r="T23" s="50"/>
      <c r="U23" s="362" t="s">
        <v>220</v>
      </c>
      <c r="V23" s="54" t="s">
        <v>325</v>
      </c>
      <c r="W23" s="17">
        <f>IF(ISBLANK(V23),"",VLOOKUP(V23,'(Linked) Hazard Risk Number HRN'!$B$6:$C$13,2,FALSE))</f>
        <v>0.1</v>
      </c>
      <c r="X23" s="371" t="str">
        <f>IF(X25="","",IF(X25&gt;500,'(Linked) Hazard Risk Number HRN'!$C$37,IF(X25&gt;50,'(Linked) Hazard Risk Number HRN'!$C$36,IF(X25&gt;25,'(Linked) Hazard Risk Number HRN'!$C$35,IF(X25&gt;5,'(Linked) Hazard Risk Number HRN'!$C$34,IF(X25&gt;0,'(Linked) Hazard Risk Number HRN'!$C$33,""))))))</f>
        <v>Insignificante</v>
      </c>
      <c r="Y23" s="362" t="s">
        <v>238</v>
      </c>
      <c r="Z23" s="54" t="s">
        <v>325</v>
      </c>
      <c r="AA23" s="17">
        <f>IF(ISBLANK(Z23),"",VLOOKUP(Z23,'(Linked) Hazard Risk Number HRN'!$B$6:$C$13,2,FALSE))</f>
        <v>0.1</v>
      </c>
      <c r="AB23" s="371" t="str">
        <f>IF(AB25="","",IF(AB25&gt;500,'(Linked) Hazard Risk Number HRN'!$C$37,IF(AB25&gt;50,'(Linked) Hazard Risk Number HRN'!$C$36,IF(AB25&gt;25,'(Linked) Hazard Risk Number HRN'!$C$35,IF(AB25&gt;5,'(Linked) Hazard Risk Number HRN'!$C$34,IF(AB25&gt;0,'(Linked) Hazard Risk Number HRN'!$C$33,""))))))</f>
        <v>Insignificante</v>
      </c>
      <c r="AC23" s="362" t="s">
        <v>220</v>
      </c>
      <c r="AD23" s="365"/>
      <c r="AE23" s="54" t="s">
        <v>325</v>
      </c>
      <c r="AF23" s="17">
        <f>IF(ISBLANK(AE23),"",VLOOKUP(AE23,'(Linked) Hazard Risk Number HRN'!$B$6:$C$13,2,FALSE))</f>
        <v>0.1</v>
      </c>
      <c r="AG23" s="371" t="str">
        <f>IF(AG25="","",IF(AG25&gt;500,'(Linked) Hazard Risk Number HRN'!$C$37,IF(AG25&gt;50,'(Linked) Hazard Risk Number HRN'!$C$36,IF(AG25&gt;25,'(Linked) Hazard Risk Number HRN'!$C$35,IF(AG25&gt;5,'(Linked) Hazard Risk Number HRN'!$C$34,IF(AG25&gt;0,'(Linked) Hazard Risk Number HRN'!$C$33,""))))))</f>
        <v>Insignificante</v>
      </c>
      <c r="AH23" s="10"/>
      <c r="AI23" s="10"/>
      <c r="AJ23" s="22"/>
    </row>
    <row r="24" spans="1:36" s="2" customFormat="1" ht="28.2" customHeight="1" thickTop="1" thickBot="1">
      <c r="B24" s="359"/>
      <c r="C24" s="363"/>
      <c r="D24" s="363"/>
      <c r="E24" s="366"/>
      <c r="F24" s="366"/>
      <c r="G24" s="369"/>
      <c r="H24" s="369"/>
      <c r="I24" s="369"/>
      <c r="J24" s="369"/>
      <c r="K24" s="55" t="s">
        <v>335</v>
      </c>
      <c r="L24" s="18">
        <f>IF(ISBLANK(K24),"",VLOOKUP(K24,'(Linked) Hazard Risk Number HRN'!$B$16:$C$26,2,FALSE))</f>
        <v>1.5</v>
      </c>
      <c r="M24" s="372"/>
      <c r="N24" s="55" t="s">
        <v>389</v>
      </c>
      <c r="O24" s="18" t="str">
        <f>IF(ISBLANK(N24),"",VLOOKUP(N24,'(Linked) PLr Probability Factor'!$B$12:$C$14,2,FALSE))</f>
        <v>A</v>
      </c>
      <c r="P24" s="18" t="s">
        <v>1</v>
      </c>
      <c r="Q24" s="18">
        <f t="shared" ref="Q24" si="19">COUNTIF((O23:O27), "B")</f>
        <v>0</v>
      </c>
      <c r="R24" s="18">
        <f t="shared" si="17"/>
        <v>0</v>
      </c>
      <c r="S24" s="18" t="str">
        <f t="shared" ref="S24" si="20">IF(ISBLANK(K24),"",IF(L24&lt;5,"F1","F2"))</f>
        <v>F1</v>
      </c>
      <c r="T24" s="147"/>
      <c r="U24" s="363"/>
      <c r="V24" s="55" t="s">
        <v>335</v>
      </c>
      <c r="W24" s="18">
        <f>IF(ISBLANK(V24),"",VLOOKUP(V24,'(Linked) Hazard Risk Number HRN'!$B$16:$C$26,2,FALSE))</f>
        <v>1.5</v>
      </c>
      <c r="X24" s="372"/>
      <c r="Y24" s="363"/>
      <c r="Z24" s="55" t="s">
        <v>335</v>
      </c>
      <c r="AA24" s="18">
        <f>IF(ISBLANK(Z24),"",VLOOKUP(Z24,'(Linked) Hazard Risk Number HRN'!$B$16:$C$26,2,FALSE))</f>
        <v>1.5</v>
      </c>
      <c r="AB24" s="372"/>
      <c r="AC24" s="363"/>
      <c r="AD24" s="373"/>
      <c r="AE24" s="55" t="s">
        <v>335</v>
      </c>
      <c r="AF24" s="18">
        <f>IF(ISBLANK(AE24),"",VLOOKUP(AE24,'(Linked) Hazard Risk Number HRN'!$B$16:$C$26,2,FALSE))</f>
        <v>1.5</v>
      </c>
      <c r="AG24" s="372"/>
      <c r="AH24" s="10"/>
      <c r="AI24" s="10"/>
      <c r="AJ24" s="19"/>
    </row>
    <row r="25" spans="1:36" s="2" customFormat="1" ht="28.2" customHeight="1" thickTop="1" thickBot="1">
      <c r="B25" s="359"/>
      <c r="C25" s="363"/>
      <c r="D25" s="363"/>
      <c r="E25" s="366"/>
      <c r="F25" s="366"/>
      <c r="G25" s="369"/>
      <c r="H25" s="369"/>
      <c r="I25" s="369"/>
      <c r="J25" s="369"/>
      <c r="K25" s="56" t="s">
        <v>361</v>
      </c>
      <c r="L25" s="18">
        <f>IF(ISBLANK(K25),"",VLOOKUP(K25,'(Linked) Hazard Risk Number HRN'!$D$6:$E$14,2,FALSE))</f>
        <v>10</v>
      </c>
      <c r="M25" s="375">
        <f>IF(OR(ISBLANK(K23),ISBLANK(K24),ISBLANK(K25),ISBLANK(K26)),"",L23*L24*L25*L26)</f>
        <v>60</v>
      </c>
      <c r="N25" s="56" t="s">
        <v>375</v>
      </c>
      <c r="O25" s="18" t="str">
        <f>IF(ISBLANK(N25),"",VLOOKUP(N25,'(Linked) PLr Probability Factor'!$B$17:$C$20,2,FALSE))</f>
        <v>A</v>
      </c>
      <c r="P25" s="18" t="s">
        <v>2</v>
      </c>
      <c r="Q25" s="18">
        <f t="shared" ref="Q25" si="21">COUNTIF((O23:O27), "A")</f>
        <v>5</v>
      </c>
      <c r="R25" s="18">
        <f t="shared" si="17"/>
        <v>5</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PLc</v>
      </c>
      <c r="U25" s="363"/>
      <c r="V25" s="56" t="s">
        <v>355</v>
      </c>
      <c r="W25" s="18">
        <f>IF(ISBLANK(V25),"",VLOOKUP(V25,'(Linked) Hazard Risk Number HRN'!$D$6:$E$14,2,FALSE))</f>
        <v>3.3000000000000002E-2</v>
      </c>
      <c r="X25" s="375">
        <f>IF(OR(ISBLANK(V23),ISBLANK(V24),ISBLANK(V25),ISBLANK(V26)),"",W23*W24*W25*W26)</f>
        <v>4.9500000000000013E-3</v>
      </c>
      <c r="Y25" s="363"/>
      <c r="Z25" s="56" t="s">
        <v>355</v>
      </c>
      <c r="AA25" s="18">
        <f>IF(ISBLANK(Z25),"",VLOOKUP(Z25,'(Linked) Hazard Risk Number HRN'!$D$6:$E$14,2,FALSE))</f>
        <v>3.3000000000000002E-2</v>
      </c>
      <c r="AB25" s="375">
        <f>IF(OR(ISBLANK(Z23),ISBLANK(Z24),ISBLANK(Z25),ISBLANK(Z26)),"",AA23*AA24*AA25*AA26)</f>
        <v>4.9500000000000013E-3</v>
      </c>
      <c r="AC25" s="363"/>
      <c r="AD25" s="373"/>
      <c r="AE25" s="56" t="s">
        <v>355</v>
      </c>
      <c r="AF25" s="18">
        <f>IF(ISBLANK(AE25),"",VLOOKUP(AE25,'(Linked) Hazard Risk Number HRN'!$D$6:$E$14,2,FALSE))</f>
        <v>3.3000000000000002E-2</v>
      </c>
      <c r="AG25" s="375">
        <f>IF(OR(ISBLANK(AE23),ISBLANK(AE24),ISBLANK(AE25),ISBLANK(AE26)),"",AF23*AF24*AF25*AF26)</f>
        <v>4.9500000000000013E-3</v>
      </c>
      <c r="AH25" s="10"/>
      <c r="AI25" s="10"/>
      <c r="AJ25" s="20"/>
    </row>
    <row r="26" spans="1:36" s="2" customFormat="1" ht="28.2" customHeight="1" thickTop="1" thickBot="1">
      <c r="B26" s="359"/>
      <c r="C26" s="363"/>
      <c r="D26" s="363"/>
      <c r="E26" s="366"/>
      <c r="F26" s="366"/>
      <c r="G26" s="369"/>
      <c r="H26" s="369"/>
      <c r="I26" s="369"/>
      <c r="J26" s="369"/>
      <c r="K26" s="57" t="s">
        <v>349</v>
      </c>
      <c r="L26" s="30">
        <f>IF(ISBLANK(K26),"",VLOOKUP(K26,'(Linked) Hazard Risk Number HRN'!$D$17:$E$22,2,FALSE))</f>
        <v>1</v>
      </c>
      <c r="M26" s="376"/>
      <c r="N26" s="56" t="s">
        <v>374</v>
      </c>
      <c r="O26" s="18" t="str">
        <f>IF(ISBLANK(N26),"",VLOOKUP(N26,'(Linked) PLr Probability Factor'!$B$23:$C$26,2,FALSE))</f>
        <v>A</v>
      </c>
      <c r="P26" s="25" t="s">
        <v>22</v>
      </c>
      <c r="Q26" s="25">
        <f t="shared" ref="Q26" si="22">SUM(R23:R25)</f>
        <v>5</v>
      </c>
      <c r="R26" s="25">
        <f t="shared" si="17"/>
        <v>5</v>
      </c>
      <c r="S26" s="25"/>
      <c r="T26" s="51"/>
      <c r="U26" s="363"/>
      <c r="V26" s="57" t="s">
        <v>349</v>
      </c>
      <c r="W26" s="30">
        <f>IF(ISBLANK(V26),"",VLOOKUP(V26,'(Linked) Hazard Risk Number HRN'!$D$17:$E$22,2,FALSE))</f>
        <v>1</v>
      </c>
      <c r="X26" s="376"/>
      <c r="Y26" s="363"/>
      <c r="Z26" s="57" t="s">
        <v>349</v>
      </c>
      <c r="AA26" s="30">
        <f>IF(ISBLANK(Z26),"",VLOOKUP(Z26,'(Linked) Hazard Risk Number HRN'!$D$17:$E$22,2,FALSE))</f>
        <v>1</v>
      </c>
      <c r="AB26" s="376"/>
      <c r="AC26" s="363"/>
      <c r="AD26" s="373"/>
      <c r="AE26" s="57" t="s">
        <v>349</v>
      </c>
      <c r="AF26" s="30">
        <f>IF(ISBLANK(AE26),"",VLOOKUP(AE26,'(Linked) Hazard Risk Number HRN'!$D$17:$E$22,2,FALSE))</f>
        <v>1</v>
      </c>
      <c r="AG26" s="376"/>
      <c r="AH26" s="10"/>
      <c r="AI26" s="10"/>
      <c r="AJ26" s="21"/>
    </row>
    <row r="27" spans="1:36" s="2" customFormat="1" ht="28.2" customHeight="1" thickTop="1" thickBot="1">
      <c r="B27" s="359"/>
      <c r="C27" s="364"/>
      <c r="D27" s="364"/>
      <c r="E27" s="367"/>
      <c r="F27" s="367"/>
      <c r="G27" s="370"/>
      <c r="H27" s="370"/>
      <c r="I27" s="370"/>
      <c r="J27" s="370"/>
      <c r="K27" s="135"/>
      <c r="L27" s="18"/>
      <c r="M27" s="377"/>
      <c r="N27" s="56" t="s">
        <v>383</v>
      </c>
      <c r="O27" s="18" t="str">
        <f>IF(ISBLANK(N27),"",VLOOKUP(N27,'(Linked) PLr Probability Factor'!$B$29:$C$32,2,FALSE))</f>
        <v>A</v>
      </c>
      <c r="P27" s="134"/>
      <c r="Q27" s="134"/>
      <c r="R27" s="134"/>
      <c r="S27" s="27" t="str">
        <f t="shared" ref="S27" si="23">IF(OR(ISBLANK(N24),ISBLANK(N25),ISBLANK(N26)),"",IF(R23&gt;0,"P2",IF(AND(R23=0,R24&gt;2),"P2",IF(AND(R23=0,R24=2),"P2",IF(AND(R23=0,AND(R24&lt;2,R25&gt;1)),"P1"," ")))))</f>
        <v>P1</v>
      </c>
      <c r="T27" s="52"/>
      <c r="U27" s="364"/>
      <c r="V27" s="135"/>
      <c r="W27" s="18"/>
      <c r="X27" s="377"/>
      <c r="Y27" s="364"/>
      <c r="Z27" s="135"/>
      <c r="AA27" s="18"/>
      <c r="AB27" s="377"/>
      <c r="AC27" s="364"/>
      <c r="AD27" s="374"/>
      <c r="AE27" s="135"/>
      <c r="AF27" s="18"/>
      <c r="AG27" s="377"/>
      <c r="AH27" s="10"/>
      <c r="AI27" s="10"/>
      <c r="AJ27" s="7"/>
    </row>
    <row r="28" spans="1:36" s="2" customFormat="1" ht="28.2" customHeight="1" thickTop="1" thickBot="1">
      <c r="B28" s="359">
        <v>5</v>
      </c>
      <c r="C28" s="362" t="s">
        <v>162</v>
      </c>
      <c r="D28" s="362" t="s">
        <v>182</v>
      </c>
      <c r="E28" s="365"/>
      <c r="F28" s="365"/>
      <c r="G28" s="368"/>
      <c r="H28" s="368" t="s">
        <v>387</v>
      </c>
      <c r="I28" s="368"/>
      <c r="J28" s="368"/>
      <c r="K28" s="54" t="s">
        <v>329</v>
      </c>
      <c r="L28" s="17">
        <f>IF(ISBLANK(K28),"",VLOOKUP(K28,'(Linked) Hazard Risk Number HRN'!$B$6:$C$13,2,FALSE))</f>
        <v>6</v>
      </c>
      <c r="M28" s="371" t="str">
        <f>IF(M30="","",IF(M30&gt;500,'(Linked) Hazard Risk Number HRN'!$C$37,IF(M30&gt;50,'(Linked) Hazard Risk Number HRN'!$C$36,IF(M30&gt;25,'(Linked) Hazard Risk Number HRN'!$C$35,IF(M30&gt;5,'(Linked) Hazard Risk Number HRN'!$C$34,IF(M30&gt;0,'(Linked) Hazard Risk Number HRN'!$C$33,""))))))</f>
        <v>Riesgo Alto</v>
      </c>
      <c r="N28" s="54" t="s">
        <v>368</v>
      </c>
      <c r="O28" s="17" t="str">
        <f>IF(ISBLANK(N28),"",VLOOKUP(N28,'(Linked) PLr Probability Factor'!$B$7:$C$8,2,FALSE))</f>
        <v>A</v>
      </c>
      <c r="P28" s="17" t="s">
        <v>21</v>
      </c>
      <c r="Q28" s="17">
        <f t="shared" ref="Q28" si="24">COUNTIF((O28:O32), "C")</f>
        <v>1</v>
      </c>
      <c r="R28" s="17">
        <f t="shared" ref="R28:R31" si="25">Q28</f>
        <v>1</v>
      </c>
      <c r="S28" s="17" t="str">
        <f t="shared" ref="S28" si="26">IF(ISBLANK(K28),"",IF(L28&lt;2,"S1","S2"))</f>
        <v>S2</v>
      </c>
      <c r="T28" s="50"/>
      <c r="U28" s="362" t="s">
        <v>206</v>
      </c>
      <c r="V28" s="54" t="s">
        <v>325</v>
      </c>
      <c r="W28" s="17">
        <f>IF(ISBLANK(V28),"",VLOOKUP(V28,'(Linked) Hazard Risk Number HRN'!$B$6:$C$13,2,FALSE))</f>
        <v>0.1</v>
      </c>
      <c r="X28" s="371" t="str">
        <f>IF(X30="","",IF(X30&gt;500,'(Linked) Hazard Risk Number HRN'!$C$37,IF(X30&gt;50,'(Linked) Hazard Risk Number HRN'!$C$36,IF(X30&gt;25,'(Linked) Hazard Risk Number HRN'!$C$35,IF(X30&gt;5,'(Linked) Hazard Risk Number HRN'!$C$34,IF(X30&gt;0,'(Linked) Hazard Risk Number HRN'!$C$33,""))))))</f>
        <v>Insignificante</v>
      </c>
      <c r="Y28" s="362" t="s">
        <v>238</v>
      </c>
      <c r="Z28" s="54" t="s">
        <v>325</v>
      </c>
      <c r="AA28" s="17">
        <f>IF(ISBLANK(Z28),"",VLOOKUP(Z28,'(Linked) Hazard Risk Number HRN'!$B$6:$C$13,2,FALSE))</f>
        <v>0.1</v>
      </c>
      <c r="AB28" s="371" t="str">
        <f>IF(AB30="","",IF(AB30&gt;500,'(Linked) Hazard Risk Number HRN'!$C$37,IF(AB30&gt;50,'(Linked) Hazard Risk Number HRN'!$C$36,IF(AB30&gt;25,'(Linked) Hazard Risk Number HRN'!$C$35,IF(AB30&gt;5,'(Linked) Hazard Risk Number HRN'!$C$34,IF(AB30&gt;0,'(Linked) Hazard Risk Number HRN'!$C$33,""))))))</f>
        <v>Insignificante</v>
      </c>
      <c r="AC28" s="362" t="s">
        <v>220</v>
      </c>
      <c r="AD28" s="365"/>
      <c r="AE28" s="54" t="s">
        <v>325</v>
      </c>
      <c r="AF28" s="17">
        <f>IF(ISBLANK(AE28),"",VLOOKUP(AE28,'(Linked) Hazard Risk Number HRN'!$B$6:$C$13,2,FALSE))</f>
        <v>0.1</v>
      </c>
      <c r="AG28" s="371" t="str">
        <f>IF(AG30="","",IF(AG30&gt;500,'(Linked) Hazard Risk Number HRN'!$C$37,IF(AG30&gt;50,'(Linked) Hazard Risk Number HRN'!$C$36,IF(AG30&gt;25,'(Linked) Hazard Risk Number HRN'!$C$35,IF(AG30&gt;5,'(Linked) Hazard Risk Number HRN'!$C$34,IF(AG30&gt;0,'(Linked) Hazard Risk Number HRN'!$C$33,""))))))</f>
        <v>Insignificante</v>
      </c>
      <c r="AH28" s="10"/>
      <c r="AI28" s="10"/>
      <c r="AJ28" s="22"/>
    </row>
    <row r="29" spans="1:36" s="2" customFormat="1" ht="28.2" customHeight="1" thickTop="1" thickBot="1">
      <c r="B29" s="359"/>
      <c r="C29" s="363"/>
      <c r="D29" s="363"/>
      <c r="E29" s="366"/>
      <c r="F29" s="366"/>
      <c r="G29" s="369"/>
      <c r="H29" s="369"/>
      <c r="I29" s="369"/>
      <c r="J29" s="369"/>
      <c r="K29" s="55" t="s">
        <v>342</v>
      </c>
      <c r="L29" s="18">
        <f>IF(ISBLANK(K29),"",VLOOKUP(K29,'(Linked) Hazard Risk Number HRN'!$B$16:$C$26,2,FALSE))</f>
        <v>5</v>
      </c>
      <c r="M29" s="372"/>
      <c r="N29" s="55" t="s">
        <v>389</v>
      </c>
      <c r="O29" s="18" t="str">
        <f>IF(ISBLANK(N29),"",VLOOKUP(N29,'(Linked) PLr Probability Factor'!$B$12:$C$14,2,FALSE))</f>
        <v>A</v>
      </c>
      <c r="P29" s="18" t="s">
        <v>1</v>
      </c>
      <c r="Q29" s="18">
        <f t="shared" ref="Q29" si="27">COUNTIF((O28:O32), "B")</f>
        <v>1</v>
      </c>
      <c r="R29" s="18">
        <f t="shared" si="25"/>
        <v>1</v>
      </c>
      <c r="S29" s="18" t="str">
        <f t="shared" ref="S29" si="28">IF(ISBLANK(K29),"",IF(L29&lt;5,"F1","F2"))</f>
        <v>F2</v>
      </c>
      <c r="T29" s="147"/>
      <c r="U29" s="363"/>
      <c r="V29" s="55" t="s">
        <v>342</v>
      </c>
      <c r="W29" s="18">
        <f>IF(ISBLANK(V29),"",VLOOKUP(V29,'(Linked) Hazard Risk Number HRN'!$B$16:$C$26,2,FALSE))</f>
        <v>5</v>
      </c>
      <c r="X29" s="372"/>
      <c r="Y29" s="363"/>
      <c r="Z29" s="55" t="s">
        <v>342</v>
      </c>
      <c r="AA29" s="18">
        <f>IF(ISBLANK(Z29),"",VLOOKUP(Z29,'(Linked) Hazard Risk Number HRN'!$B$16:$C$26,2,FALSE))</f>
        <v>5</v>
      </c>
      <c r="AB29" s="372"/>
      <c r="AC29" s="363"/>
      <c r="AD29" s="373"/>
      <c r="AE29" s="55" t="s">
        <v>342</v>
      </c>
      <c r="AF29" s="18">
        <f>IF(ISBLANK(AE29),"",VLOOKUP(AE29,'(Linked) Hazard Risk Number HRN'!$B$16:$C$26,2,FALSE))</f>
        <v>5</v>
      </c>
      <c r="AG29" s="372"/>
      <c r="AH29" s="10"/>
      <c r="AI29" s="10"/>
      <c r="AJ29" s="19"/>
    </row>
    <row r="30" spans="1:36" s="2" customFormat="1" ht="28.2" customHeight="1" thickTop="1" thickBot="1">
      <c r="B30" s="359"/>
      <c r="C30" s="363"/>
      <c r="D30" s="363"/>
      <c r="E30" s="366"/>
      <c r="F30" s="366"/>
      <c r="G30" s="369"/>
      <c r="H30" s="369"/>
      <c r="I30" s="369"/>
      <c r="J30" s="369"/>
      <c r="K30" s="56" t="s">
        <v>361</v>
      </c>
      <c r="L30" s="18">
        <f>IF(ISBLANK(K30),"",VLOOKUP(K30,'(Linked) Hazard Risk Number HRN'!$D$6:$E$14,2,FALSE))</f>
        <v>10</v>
      </c>
      <c r="M30" s="375">
        <f>IF(OR(ISBLANK(K28),ISBLANK(K29),ISBLANK(K30),ISBLANK(K31)),"",L28*L29*L30*L31)</f>
        <v>300</v>
      </c>
      <c r="N30" s="56" t="s">
        <v>371</v>
      </c>
      <c r="O30" s="18" t="str">
        <f>IF(ISBLANK(N30),"",VLOOKUP(N30,'(Linked) PLr Probability Factor'!$B$17:$C$20,2,FALSE))</f>
        <v>C</v>
      </c>
      <c r="P30" s="18" t="s">
        <v>2</v>
      </c>
      <c r="Q30" s="18">
        <f t="shared" ref="Q30" si="29">COUNTIF((O28:O32), "A")</f>
        <v>3</v>
      </c>
      <c r="R30" s="18">
        <f t="shared" si="25"/>
        <v>3</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PLe</v>
      </c>
      <c r="U30" s="363"/>
      <c r="V30" s="56" t="s">
        <v>355</v>
      </c>
      <c r="W30" s="18">
        <f>IF(ISBLANK(V30),"",VLOOKUP(V30,'(Linked) Hazard Risk Number HRN'!$D$6:$E$14,2,FALSE))</f>
        <v>3.3000000000000002E-2</v>
      </c>
      <c r="X30" s="375">
        <f>IF(OR(ISBLANK(V28),ISBLANK(V29),ISBLANK(V30),ISBLANK(V31)),"",W28*W29*W30*W31)</f>
        <v>1.6500000000000001E-2</v>
      </c>
      <c r="Y30" s="363"/>
      <c r="Z30" s="56" t="s">
        <v>355</v>
      </c>
      <c r="AA30" s="18">
        <f>IF(ISBLANK(Z30),"",VLOOKUP(Z30,'(Linked) Hazard Risk Number HRN'!$D$6:$E$14,2,FALSE))</f>
        <v>3.3000000000000002E-2</v>
      </c>
      <c r="AB30" s="375">
        <f>IF(OR(ISBLANK(Z28),ISBLANK(Z29),ISBLANK(Z30),ISBLANK(Z31)),"",AA28*AA29*AA30*AA31)</f>
        <v>1.6500000000000001E-2</v>
      </c>
      <c r="AC30" s="363"/>
      <c r="AD30" s="373"/>
      <c r="AE30" s="56" t="s">
        <v>355</v>
      </c>
      <c r="AF30" s="18">
        <f>IF(ISBLANK(AE30),"",VLOOKUP(AE30,'(Linked) Hazard Risk Number HRN'!$D$6:$E$14,2,FALSE))</f>
        <v>3.3000000000000002E-2</v>
      </c>
      <c r="AG30" s="375">
        <f>IF(OR(ISBLANK(AE28),ISBLANK(AE29),ISBLANK(AE30),ISBLANK(AE31)),"",AF28*AF29*AF30*AF31)</f>
        <v>1.6500000000000001E-2</v>
      </c>
      <c r="AH30" s="10"/>
      <c r="AI30" s="10"/>
      <c r="AJ30" s="20"/>
    </row>
    <row r="31" spans="1:36" s="2" customFormat="1" ht="28.2" customHeight="1" thickTop="1" thickBot="1">
      <c r="B31" s="359"/>
      <c r="C31" s="363"/>
      <c r="D31" s="363"/>
      <c r="E31" s="366"/>
      <c r="F31" s="366"/>
      <c r="G31" s="369"/>
      <c r="H31" s="369"/>
      <c r="I31" s="369"/>
      <c r="J31" s="369"/>
      <c r="K31" s="57" t="s">
        <v>349</v>
      </c>
      <c r="L31" s="30">
        <f>IF(ISBLANK(K31),"",VLOOKUP(K31,'(Linked) Hazard Risk Number HRN'!$D$17:$E$22,2,FALSE))</f>
        <v>1</v>
      </c>
      <c r="M31" s="376"/>
      <c r="N31" s="56" t="s">
        <v>374</v>
      </c>
      <c r="O31" s="18" t="str">
        <f>IF(ISBLANK(N31),"",VLOOKUP(N31,'(Linked) PLr Probability Factor'!$B$23:$C$26,2,FALSE))</f>
        <v>A</v>
      </c>
      <c r="P31" s="25" t="s">
        <v>22</v>
      </c>
      <c r="Q31" s="25">
        <f t="shared" ref="Q31" si="30">SUM(R28:R30)</f>
        <v>5</v>
      </c>
      <c r="R31" s="25">
        <f t="shared" si="25"/>
        <v>5</v>
      </c>
      <c r="S31" s="25"/>
      <c r="T31" s="51"/>
      <c r="U31" s="363"/>
      <c r="V31" s="57" t="s">
        <v>349</v>
      </c>
      <c r="W31" s="30">
        <f>IF(ISBLANK(V31),"",VLOOKUP(V31,'(Linked) Hazard Risk Number HRN'!$D$17:$E$22,2,FALSE))</f>
        <v>1</v>
      </c>
      <c r="X31" s="376"/>
      <c r="Y31" s="363"/>
      <c r="Z31" s="57" t="s">
        <v>349</v>
      </c>
      <c r="AA31" s="30">
        <f>IF(ISBLANK(Z31),"",VLOOKUP(Z31,'(Linked) Hazard Risk Number HRN'!$D$17:$E$22,2,FALSE))</f>
        <v>1</v>
      </c>
      <c r="AB31" s="376"/>
      <c r="AC31" s="363"/>
      <c r="AD31" s="373"/>
      <c r="AE31" s="57" t="s">
        <v>349</v>
      </c>
      <c r="AF31" s="30">
        <f>IF(ISBLANK(AE31),"",VLOOKUP(AE31,'(Linked) Hazard Risk Number HRN'!$D$17:$E$22,2,FALSE))</f>
        <v>1</v>
      </c>
      <c r="AG31" s="376"/>
      <c r="AH31" s="10"/>
      <c r="AI31" s="10"/>
      <c r="AJ31" s="21"/>
    </row>
    <row r="32" spans="1:36" s="2" customFormat="1" ht="28.2" customHeight="1" thickTop="1" thickBot="1">
      <c r="B32" s="359"/>
      <c r="C32" s="364"/>
      <c r="D32" s="364"/>
      <c r="E32" s="367"/>
      <c r="F32" s="367"/>
      <c r="G32" s="370"/>
      <c r="H32" s="370"/>
      <c r="I32" s="370"/>
      <c r="J32" s="370"/>
      <c r="K32" s="135"/>
      <c r="L32" s="18"/>
      <c r="M32" s="377"/>
      <c r="N32" s="56" t="s">
        <v>384</v>
      </c>
      <c r="O32" s="18" t="str">
        <f>IF(ISBLANK(N32),"",VLOOKUP(N32,'(Linked) PLr Probability Factor'!$B$29:$C$32,2,FALSE))</f>
        <v>B</v>
      </c>
      <c r="P32" s="134"/>
      <c r="Q32" s="134"/>
      <c r="R32" s="134"/>
      <c r="S32" s="27" t="str">
        <f t="shared" ref="S32" si="31">IF(OR(ISBLANK(N29),ISBLANK(N30),ISBLANK(N31)),"",IF(R28&gt;0,"P2",IF(AND(R28=0,R29&gt;2),"P2",IF(AND(R28=0,R29=2),"P2",IF(AND(R28=0,AND(R29&lt;2,R30&gt;1)),"P1"," ")))))</f>
        <v>P2</v>
      </c>
      <c r="T32" s="52"/>
      <c r="U32" s="364"/>
      <c r="V32" s="135"/>
      <c r="W32" s="18"/>
      <c r="X32" s="377"/>
      <c r="Y32" s="364"/>
      <c r="Z32" s="135"/>
      <c r="AA32" s="18"/>
      <c r="AB32" s="377"/>
      <c r="AC32" s="364"/>
      <c r="AD32" s="374"/>
      <c r="AE32" s="135"/>
      <c r="AF32" s="18"/>
      <c r="AG32" s="377"/>
      <c r="AH32" s="10"/>
      <c r="AI32" s="10"/>
      <c r="AJ32" s="7"/>
    </row>
    <row r="33" spans="2:36" s="2" customFormat="1" ht="28.2" customHeight="1" thickTop="1" thickBot="1">
      <c r="B33" s="359">
        <v>6</v>
      </c>
      <c r="C33" s="362" t="s">
        <v>166</v>
      </c>
      <c r="D33" s="362" t="s">
        <v>182</v>
      </c>
      <c r="E33" s="365"/>
      <c r="F33" s="365"/>
      <c r="G33" s="368"/>
      <c r="H33" s="368" t="s">
        <v>387</v>
      </c>
      <c r="I33" s="368"/>
      <c r="J33" s="368"/>
      <c r="K33" s="54" t="s">
        <v>329</v>
      </c>
      <c r="L33" s="17">
        <f>IF(ISBLANK(K33),"",VLOOKUP(K33,'(Linked) Hazard Risk Number HRN'!$B$6:$C$13,2,FALSE))</f>
        <v>6</v>
      </c>
      <c r="M33" s="371" t="str">
        <f>IF(M35="","",IF(M35&gt;500,'(Linked) Hazard Risk Number HRN'!$C$37,IF(M35&gt;50,'(Linked) Hazard Risk Number HRN'!$C$36,IF(M35&gt;25,'(Linked) Hazard Risk Number HRN'!$C$35,IF(M35&gt;5,'(Linked) Hazard Risk Number HRN'!$C$34,IF(M35&gt;0,'(Linked) Hazard Risk Number HRN'!$C$33,""))))))</f>
        <v>Riesgo Alto</v>
      </c>
      <c r="N33" s="54" t="s">
        <v>368</v>
      </c>
      <c r="O33" s="17" t="str">
        <f>IF(ISBLANK(N33),"",VLOOKUP(N33,'(Linked) PLr Probability Factor'!$B$7:$C$8,2,FALSE))</f>
        <v>A</v>
      </c>
      <c r="P33" s="17" t="s">
        <v>21</v>
      </c>
      <c r="Q33" s="17">
        <f t="shared" ref="Q33" si="32">COUNTIF((O33:O37), "C")</f>
        <v>1</v>
      </c>
      <c r="R33" s="17">
        <f t="shared" ref="R33:R36" si="33">Q33</f>
        <v>1</v>
      </c>
      <c r="S33" s="17" t="str">
        <f t="shared" ref="S33" si="34">IF(ISBLANK(K33),"",IF(L33&lt;2,"S1","S2"))</f>
        <v>S2</v>
      </c>
      <c r="T33" s="50"/>
      <c r="U33" s="362" t="s">
        <v>206</v>
      </c>
      <c r="V33" s="54" t="s">
        <v>325</v>
      </c>
      <c r="W33" s="17">
        <f>IF(ISBLANK(V33),"",VLOOKUP(V33,'(Linked) Hazard Risk Number HRN'!$B$6:$C$13,2,FALSE))</f>
        <v>0.1</v>
      </c>
      <c r="X33" s="371" t="str">
        <f>IF(X35="","",IF(X35&gt;500,'(Linked) Hazard Risk Number HRN'!$C$37,IF(X35&gt;50,'(Linked) Hazard Risk Number HRN'!$C$36,IF(X35&gt;25,'(Linked) Hazard Risk Number HRN'!$C$35,IF(X35&gt;5,'(Linked) Hazard Risk Number HRN'!$C$34,IF(X35&gt;0,'(Linked) Hazard Risk Number HRN'!$C$33,""))))))</f>
        <v>Insignificante</v>
      </c>
      <c r="Y33" s="362" t="s">
        <v>238</v>
      </c>
      <c r="Z33" s="54" t="s">
        <v>325</v>
      </c>
      <c r="AA33" s="17">
        <f>IF(ISBLANK(Z33),"",VLOOKUP(Z33,'(Linked) Hazard Risk Number HRN'!$B$6:$C$13,2,FALSE))</f>
        <v>0.1</v>
      </c>
      <c r="AB33" s="371" t="str">
        <f>IF(AB35="","",IF(AB35&gt;500,'(Linked) Hazard Risk Number HRN'!$C$37,IF(AB35&gt;50,'(Linked) Hazard Risk Number HRN'!$C$36,IF(AB35&gt;25,'(Linked) Hazard Risk Number HRN'!$C$35,IF(AB35&gt;5,'(Linked) Hazard Risk Number HRN'!$C$34,IF(AB35&gt;0,'(Linked) Hazard Risk Number HRN'!$C$33,""))))))</f>
        <v>Insignificante</v>
      </c>
      <c r="AC33" s="362" t="s">
        <v>220</v>
      </c>
      <c r="AD33" s="365"/>
      <c r="AE33" s="54" t="s">
        <v>325</v>
      </c>
      <c r="AF33" s="17">
        <f>IF(ISBLANK(AE33),"",VLOOKUP(AE33,'(Linked) Hazard Risk Number HRN'!$B$6:$C$13,2,FALSE))</f>
        <v>0.1</v>
      </c>
      <c r="AG33" s="371" t="str">
        <f>IF(AG35="","",IF(AG35&gt;500,'(Linked) Hazard Risk Number HRN'!$C$37,IF(AG35&gt;50,'(Linked) Hazard Risk Number HRN'!$C$36,IF(AG35&gt;25,'(Linked) Hazard Risk Number HRN'!$C$35,IF(AG35&gt;5,'(Linked) Hazard Risk Number HRN'!$C$34,IF(AG35&gt;0,'(Linked) Hazard Risk Number HRN'!$C$33,""))))))</f>
        <v>Insignificante</v>
      </c>
      <c r="AH33" s="10"/>
      <c r="AI33" s="10"/>
      <c r="AJ33" s="22"/>
    </row>
    <row r="34" spans="2:36" s="2" customFormat="1" ht="28.2" customHeight="1" thickTop="1" thickBot="1">
      <c r="B34" s="359"/>
      <c r="C34" s="363"/>
      <c r="D34" s="363"/>
      <c r="E34" s="366"/>
      <c r="F34" s="366"/>
      <c r="G34" s="369"/>
      <c r="H34" s="369"/>
      <c r="I34" s="369"/>
      <c r="J34" s="369"/>
      <c r="K34" s="55" t="s">
        <v>335</v>
      </c>
      <c r="L34" s="18">
        <f>IF(ISBLANK(K34),"",VLOOKUP(K34,'(Linked) Hazard Risk Number HRN'!$B$16:$C$26,2,FALSE))</f>
        <v>1.5</v>
      </c>
      <c r="M34" s="372"/>
      <c r="N34" s="55" t="s">
        <v>389</v>
      </c>
      <c r="O34" s="18" t="str">
        <f>IF(ISBLANK(N34),"",VLOOKUP(N34,'(Linked) PLr Probability Factor'!$B$12:$C$14,2,FALSE))</f>
        <v>A</v>
      </c>
      <c r="P34" s="18" t="s">
        <v>1</v>
      </c>
      <c r="Q34" s="18">
        <f t="shared" ref="Q34" si="35">COUNTIF((O33:O37), "B")</f>
        <v>1</v>
      </c>
      <c r="R34" s="18">
        <f t="shared" si="33"/>
        <v>1</v>
      </c>
      <c r="S34" s="18" t="str">
        <f t="shared" ref="S34" si="36">IF(ISBLANK(K34),"",IF(L34&lt;5,"F1","F2"))</f>
        <v>F1</v>
      </c>
      <c r="T34" s="147"/>
      <c r="U34" s="363"/>
      <c r="V34" s="55" t="s">
        <v>335</v>
      </c>
      <c r="W34" s="18">
        <f>IF(ISBLANK(V34),"",VLOOKUP(V34,'(Linked) Hazard Risk Number HRN'!$B$16:$C$26,2,FALSE))</f>
        <v>1.5</v>
      </c>
      <c r="X34" s="372"/>
      <c r="Y34" s="363"/>
      <c r="Z34" s="55" t="s">
        <v>335</v>
      </c>
      <c r="AA34" s="18">
        <f>IF(ISBLANK(Z34),"",VLOOKUP(Z34,'(Linked) Hazard Risk Number HRN'!$B$16:$C$26,2,FALSE))</f>
        <v>1.5</v>
      </c>
      <c r="AB34" s="372"/>
      <c r="AC34" s="363"/>
      <c r="AD34" s="373"/>
      <c r="AE34" s="55" t="s">
        <v>335</v>
      </c>
      <c r="AF34" s="18">
        <f>IF(ISBLANK(AE34),"",VLOOKUP(AE34,'(Linked) Hazard Risk Number HRN'!$B$16:$C$26,2,FALSE))</f>
        <v>1.5</v>
      </c>
      <c r="AG34" s="372"/>
      <c r="AH34" s="10"/>
      <c r="AI34" s="10"/>
      <c r="AJ34" s="19"/>
    </row>
    <row r="35" spans="2:36" s="2" customFormat="1" ht="28.2" customHeight="1" thickTop="1" thickBot="1">
      <c r="B35" s="359"/>
      <c r="C35" s="363"/>
      <c r="D35" s="363"/>
      <c r="E35" s="366"/>
      <c r="F35" s="366"/>
      <c r="G35" s="369"/>
      <c r="H35" s="369"/>
      <c r="I35" s="369"/>
      <c r="J35" s="369"/>
      <c r="K35" s="56" t="s">
        <v>361</v>
      </c>
      <c r="L35" s="18">
        <f>IF(ISBLANK(K35),"",VLOOKUP(K35,'(Linked) Hazard Risk Number HRN'!$D$6:$E$14,2,FALSE))</f>
        <v>10</v>
      </c>
      <c r="M35" s="375">
        <f>IF(OR(ISBLANK(K33),ISBLANK(K34),ISBLANK(K35),ISBLANK(K36)),"",L33*L34*L35*L36)</f>
        <v>90</v>
      </c>
      <c r="N35" s="56" t="s">
        <v>371</v>
      </c>
      <c r="O35" s="18" t="str">
        <f>IF(ISBLANK(N35),"",VLOOKUP(N35,'(Linked) PLr Probability Factor'!$B$17:$C$20,2,FALSE))</f>
        <v>C</v>
      </c>
      <c r="P35" s="18" t="s">
        <v>2</v>
      </c>
      <c r="Q35" s="18">
        <f t="shared" ref="Q35" si="37">COUNTIF((O33:O37), "A")</f>
        <v>3</v>
      </c>
      <c r="R35" s="18">
        <f t="shared" si="33"/>
        <v>3</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PLd</v>
      </c>
      <c r="U35" s="363"/>
      <c r="V35" s="56" t="s">
        <v>355</v>
      </c>
      <c r="W35" s="18">
        <f>IF(ISBLANK(V35),"",VLOOKUP(V35,'(Linked) Hazard Risk Number HRN'!$D$6:$E$14,2,FALSE))</f>
        <v>3.3000000000000002E-2</v>
      </c>
      <c r="X35" s="375">
        <f>IF(OR(ISBLANK(V33),ISBLANK(V34),ISBLANK(V35),ISBLANK(V36)),"",W33*W34*W35*W36)</f>
        <v>4.9500000000000013E-3</v>
      </c>
      <c r="Y35" s="363"/>
      <c r="Z35" s="56" t="s">
        <v>355</v>
      </c>
      <c r="AA35" s="18">
        <f>IF(ISBLANK(Z35),"",VLOOKUP(Z35,'(Linked) Hazard Risk Number HRN'!$D$6:$E$14,2,FALSE))</f>
        <v>3.3000000000000002E-2</v>
      </c>
      <c r="AB35" s="375">
        <f>IF(OR(ISBLANK(Z33),ISBLANK(Z34),ISBLANK(Z35),ISBLANK(Z36)),"",AA33*AA34*AA35*AA36)</f>
        <v>4.9500000000000013E-3</v>
      </c>
      <c r="AC35" s="363"/>
      <c r="AD35" s="373"/>
      <c r="AE35" s="56" t="s">
        <v>355</v>
      </c>
      <c r="AF35" s="18">
        <f>IF(ISBLANK(AE35),"",VLOOKUP(AE35,'(Linked) Hazard Risk Number HRN'!$D$6:$E$14,2,FALSE))</f>
        <v>3.3000000000000002E-2</v>
      </c>
      <c r="AG35" s="375">
        <f>IF(OR(ISBLANK(AE33),ISBLANK(AE34),ISBLANK(AE35),ISBLANK(AE36)),"",AF33*AF34*AF35*AF36)</f>
        <v>4.9500000000000013E-3</v>
      </c>
      <c r="AH35" s="10"/>
      <c r="AI35" s="10"/>
      <c r="AJ35" s="20"/>
    </row>
    <row r="36" spans="2:36" s="2" customFormat="1" ht="28.2" customHeight="1" thickTop="1" thickBot="1">
      <c r="B36" s="359"/>
      <c r="C36" s="363"/>
      <c r="D36" s="363"/>
      <c r="E36" s="366"/>
      <c r="F36" s="366"/>
      <c r="G36" s="369"/>
      <c r="H36" s="369"/>
      <c r="I36" s="369"/>
      <c r="J36" s="369"/>
      <c r="K36" s="57" t="s">
        <v>349</v>
      </c>
      <c r="L36" s="30">
        <f>IF(ISBLANK(K36),"",VLOOKUP(K36,'(Linked) Hazard Risk Number HRN'!$D$17:$E$22,2,FALSE))</f>
        <v>1</v>
      </c>
      <c r="M36" s="376"/>
      <c r="N36" s="56" t="s">
        <v>374</v>
      </c>
      <c r="O36" s="18" t="str">
        <f>IF(ISBLANK(N36),"",VLOOKUP(N36,'(Linked) PLr Probability Factor'!$B$23:$C$26,2,FALSE))</f>
        <v>A</v>
      </c>
      <c r="P36" s="25" t="s">
        <v>22</v>
      </c>
      <c r="Q36" s="25">
        <f t="shared" ref="Q36" si="38">SUM(R33:R35)</f>
        <v>5</v>
      </c>
      <c r="R36" s="25">
        <f t="shared" si="33"/>
        <v>5</v>
      </c>
      <c r="S36" s="25"/>
      <c r="T36" s="51"/>
      <c r="U36" s="363"/>
      <c r="V36" s="57" t="s">
        <v>349</v>
      </c>
      <c r="W36" s="30">
        <f>IF(ISBLANK(V36),"",VLOOKUP(V36,'(Linked) Hazard Risk Number HRN'!$D$17:$E$22,2,FALSE))</f>
        <v>1</v>
      </c>
      <c r="X36" s="376"/>
      <c r="Y36" s="363"/>
      <c r="Z36" s="57" t="s">
        <v>349</v>
      </c>
      <c r="AA36" s="30">
        <f>IF(ISBLANK(Z36),"",VLOOKUP(Z36,'(Linked) Hazard Risk Number HRN'!$D$17:$E$22,2,FALSE))</f>
        <v>1</v>
      </c>
      <c r="AB36" s="376"/>
      <c r="AC36" s="363"/>
      <c r="AD36" s="373"/>
      <c r="AE36" s="57" t="s">
        <v>349</v>
      </c>
      <c r="AF36" s="30">
        <f>IF(ISBLANK(AE36),"",VLOOKUP(AE36,'(Linked) Hazard Risk Number HRN'!$D$17:$E$22,2,FALSE))</f>
        <v>1</v>
      </c>
      <c r="AG36" s="376"/>
      <c r="AH36" s="10"/>
      <c r="AI36" s="10"/>
      <c r="AJ36" s="21"/>
    </row>
    <row r="37" spans="2:36" s="2" customFormat="1" ht="28.2" customHeight="1" thickTop="1" thickBot="1">
      <c r="B37" s="359"/>
      <c r="C37" s="364"/>
      <c r="D37" s="364"/>
      <c r="E37" s="367"/>
      <c r="F37" s="367"/>
      <c r="G37" s="370"/>
      <c r="H37" s="370"/>
      <c r="I37" s="370"/>
      <c r="J37" s="370"/>
      <c r="K37" s="135"/>
      <c r="L37" s="18"/>
      <c r="M37" s="377"/>
      <c r="N37" s="56" t="s">
        <v>384</v>
      </c>
      <c r="O37" s="18" t="str">
        <f>IF(ISBLANK(N37),"",VLOOKUP(N37,'(Linked) PLr Probability Factor'!$B$29:$C$32,2,FALSE))</f>
        <v>B</v>
      </c>
      <c r="P37" s="134"/>
      <c r="Q37" s="134"/>
      <c r="R37" s="134"/>
      <c r="S37" s="27" t="str">
        <f t="shared" ref="S37" si="39">IF(OR(ISBLANK(N34),ISBLANK(N35),ISBLANK(N36)),"",IF(R33&gt;0,"P2",IF(AND(R33=0,R34&gt;2),"P2",IF(AND(R33=0,R34=2),"P2",IF(AND(R33=0,AND(R34&lt;2,R35&gt;1)),"P1"," ")))))</f>
        <v>P2</v>
      </c>
      <c r="T37" s="52"/>
      <c r="U37" s="364"/>
      <c r="V37" s="135"/>
      <c r="W37" s="18"/>
      <c r="X37" s="377"/>
      <c r="Y37" s="364"/>
      <c r="Z37" s="135"/>
      <c r="AA37" s="18"/>
      <c r="AB37" s="377"/>
      <c r="AC37" s="364"/>
      <c r="AD37" s="374"/>
      <c r="AE37" s="135"/>
      <c r="AF37" s="18"/>
      <c r="AG37" s="377"/>
      <c r="AH37" s="10"/>
      <c r="AI37" s="10"/>
      <c r="AJ37" s="7"/>
    </row>
    <row r="38" spans="2:36" s="2" customFormat="1" ht="28.2" customHeight="1" thickTop="1" thickBot="1">
      <c r="B38" s="359">
        <v>7</v>
      </c>
      <c r="C38" s="362" t="s">
        <v>165</v>
      </c>
      <c r="D38" s="362" t="s">
        <v>182</v>
      </c>
      <c r="E38" s="365"/>
      <c r="F38" s="365"/>
      <c r="G38" s="368"/>
      <c r="H38" s="368" t="s">
        <v>387</v>
      </c>
      <c r="I38" s="368"/>
      <c r="J38" s="368"/>
      <c r="K38" s="54" t="s">
        <v>329</v>
      </c>
      <c r="L38" s="17">
        <f>IF(ISBLANK(K38),"",VLOOKUP(K38,'(Linked) Hazard Risk Number HRN'!$B$6:$C$13,2,FALSE))</f>
        <v>6</v>
      </c>
      <c r="M38" s="371" t="str">
        <f>IF(M40="","",IF(M40&gt;500,'(Linked) Hazard Risk Number HRN'!$C$37,IF(M40&gt;50,'(Linked) Hazard Risk Number HRN'!$C$36,IF(M40&gt;25,'(Linked) Hazard Risk Number HRN'!$C$35,IF(M40&gt;5,'(Linked) Hazard Risk Number HRN'!$C$34,IF(M40&gt;0,'(Linked) Hazard Risk Number HRN'!$C$33,""))))))</f>
        <v>Riesgo Alto</v>
      </c>
      <c r="N38" s="54" t="s">
        <v>368</v>
      </c>
      <c r="O38" s="17" t="str">
        <f>IF(ISBLANK(N38),"",VLOOKUP(N38,'(Linked) PLr Probability Factor'!$B$7:$C$8,2,FALSE))</f>
        <v>A</v>
      </c>
      <c r="P38" s="17" t="s">
        <v>21</v>
      </c>
      <c r="Q38" s="17">
        <f t="shared" ref="Q38" si="40">COUNTIF((O38:O42), "C")</f>
        <v>2</v>
      </c>
      <c r="R38" s="17">
        <f t="shared" ref="R38:R41" si="41">Q38</f>
        <v>2</v>
      </c>
      <c r="S38" s="17" t="str">
        <f t="shared" ref="S38" si="42">IF(ISBLANK(K38),"",IF(L38&lt;2,"S1","S2"))</f>
        <v>S2</v>
      </c>
      <c r="T38" s="50"/>
      <c r="U38" s="362" t="s">
        <v>206</v>
      </c>
      <c r="V38" s="54" t="s">
        <v>325</v>
      </c>
      <c r="W38" s="17">
        <f>IF(ISBLANK(V38),"",VLOOKUP(V38,'(Linked) Hazard Risk Number HRN'!$B$6:$C$13,2,FALSE))</f>
        <v>0.1</v>
      </c>
      <c r="X38" s="371" t="str">
        <f>IF(X40="","",IF(X40&gt;500,'(Linked) Hazard Risk Number HRN'!$C$37,IF(X40&gt;50,'(Linked) Hazard Risk Number HRN'!$C$36,IF(X40&gt;25,'(Linked) Hazard Risk Number HRN'!$C$35,IF(X40&gt;5,'(Linked) Hazard Risk Number HRN'!$C$34,IF(X40&gt;0,'(Linked) Hazard Risk Number HRN'!$C$33,""))))))</f>
        <v>Insignificante</v>
      </c>
      <c r="Y38" s="362" t="s">
        <v>238</v>
      </c>
      <c r="Z38" s="54" t="s">
        <v>325</v>
      </c>
      <c r="AA38" s="17">
        <f>IF(ISBLANK(Z38),"",VLOOKUP(Z38,'(Linked) Hazard Risk Number HRN'!$B$6:$C$13,2,FALSE))</f>
        <v>0.1</v>
      </c>
      <c r="AB38" s="371" t="str">
        <f>IF(AB40="","",IF(AB40&gt;500,'(Linked) Hazard Risk Number HRN'!$C$37,IF(AB40&gt;50,'(Linked) Hazard Risk Number HRN'!$C$36,IF(AB40&gt;25,'(Linked) Hazard Risk Number HRN'!$C$35,IF(AB40&gt;5,'(Linked) Hazard Risk Number HRN'!$C$34,IF(AB40&gt;0,'(Linked) Hazard Risk Number HRN'!$C$33,""))))))</f>
        <v>Insignificante</v>
      </c>
      <c r="AC38" s="362" t="s">
        <v>206</v>
      </c>
      <c r="AD38" s="365"/>
      <c r="AE38" s="54" t="s">
        <v>325</v>
      </c>
      <c r="AF38" s="17">
        <f>IF(ISBLANK(AE38),"",VLOOKUP(AE38,'(Linked) Hazard Risk Number HRN'!$B$6:$C$13,2,FALSE))</f>
        <v>0.1</v>
      </c>
      <c r="AG38" s="371" t="str">
        <f>IF(AG40="","",IF(AG40&gt;500,'(Linked) Hazard Risk Number HRN'!$C$37,IF(AG40&gt;50,'(Linked) Hazard Risk Number HRN'!$C$36,IF(AG40&gt;25,'(Linked) Hazard Risk Number HRN'!$C$35,IF(AG40&gt;5,'(Linked) Hazard Risk Number HRN'!$C$34,IF(AG40&gt;0,'(Linked) Hazard Risk Number HRN'!$C$33,""))))))</f>
        <v>Insignificante</v>
      </c>
      <c r="AH38" s="10"/>
      <c r="AI38" s="10"/>
      <c r="AJ38" s="22"/>
    </row>
    <row r="39" spans="2:36" s="2" customFormat="1" ht="28.2" customHeight="1" thickTop="1" thickBot="1">
      <c r="B39" s="359"/>
      <c r="C39" s="363"/>
      <c r="D39" s="363"/>
      <c r="E39" s="366"/>
      <c r="F39" s="366"/>
      <c r="G39" s="369"/>
      <c r="H39" s="369"/>
      <c r="I39" s="369"/>
      <c r="J39" s="369"/>
      <c r="K39" s="55" t="s">
        <v>338</v>
      </c>
      <c r="L39" s="18">
        <f>IF(ISBLANK(K39),"",VLOOKUP(K39,'(Linked) Hazard Risk Number HRN'!$B$16:$C$26,2,FALSE))</f>
        <v>2.5</v>
      </c>
      <c r="M39" s="372"/>
      <c r="N39" s="55" t="s">
        <v>382</v>
      </c>
      <c r="O39" s="18" t="str">
        <f>IF(ISBLANK(N39),"",VLOOKUP(N39,'(Linked) PLr Probability Factor'!$B$12:$C$14,2,FALSE))</f>
        <v>C</v>
      </c>
      <c r="P39" s="18" t="s">
        <v>1</v>
      </c>
      <c r="Q39" s="18">
        <f t="shared" ref="Q39" si="43">COUNTIF((O38:O42), "B")</f>
        <v>1</v>
      </c>
      <c r="R39" s="18">
        <f t="shared" si="41"/>
        <v>1</v>
      </c>
      <c r="S39" s="18" t="str">
        <f t="shared" ref="S39" si="44">IF(ISBLANK(K39),"",IF(L39&lt;5,"F1","F2"))</f>
        <v>F1</v>
      </c>
      <c r="T39" s="147"/>
      <c r="U39" s="363"/>
      <c r="V39" s="55" t="s">
        <v>338</v>
      </c>
      <c r="W39" s="18">
        <f>IF(ISBLANK(V39),"",VLOOKUP(V39,'(Linked) Hazard Risk Number HRN'!$B$16:$C$26,2,FALSE))</f>
        <v>2.5</v>
      </c>
      <c r="X39" s="372"/>
      <c r="Y39" s="363"/>
      <c r="Z39" s="55" t="s">
        <v>338</v>
      </c>
      <c r="AA39" s="18">
        <f>IF(ISBLANK(Z39),"",VLOOKUP(Z39,'(Linked) Hazard Risk Number HRN'!$B$16:$C$26,2,FALSE))</f>
        <v>2.5</v>
      </c>
      <c r="AB39" s="372"/>
      <c r="AC39" s="363"/>
      <c r="AD39" s="373"/>
      <c r="AE39" s="55" t="s">
        <v>338</v>
      </c>
      <c r="AF39" s="18">
        <f>IF(ISBLANK(AE39),"",VLOOKUP(AE39,'(Linked) Hazard Risk Number HRN'!$B$16:$C$26,2,FALSE))</f>
        <v>2.5</v>
      </c>
      <c r="AG39" s="372"/>
      <c r="AH39" s="10"/>
      <c r="AI39" s="10"/>
      <c r="AJ39" s="19"/>
    </row>
    <row r="40" spans="2:36" s="2" customFormat="1" ht="28.2" customHeight="1" thickTop="1" thickBot="1">
      <c r="B40" s="359"/>
      <c r="C40" s="363"/>
      <c r="D40" s="363"/>
      <c r="E40" s="366"/>
      <c r="F40" s="366"/>
      <c r="G40" s="369"/>
      <c r="H40" s="369"/>
      <c r="I40" s="369"/>
      <c r="J40" s="369"/>
      <c r="K40" s="56" t="s">
        <v>361</v>
      </c>
      <c r="L40" s="18">
        <f>IF(ISBLANK(K40),"",VLOOKUP(K40,'(Linked) Hazard Risk Number HRN'!$D$6:$E$14,2,FALSE))</f>
        <v>10</v>
      </c>
      <c r="M40" s="375">
        <f>IF(OR(ISBLANK(K38),ISBLANK(K39),ISBLANK(K40),ISBLANK(K41)),"",L38*L39*L40*L41)</f>
        <v>150</v>
      </c>
      <c r="N40" s="56" t="s">
        <v>371</v>
      </c>
      <c r="O40" s="18" t="str">
        <f>IF(ISBLANK(N40),"",VLOOKUP(N40,'(Linked) PLr Probability Factor'!$B$17:$C$20,2,FALSE))</f>
        <v>C</v>
      </c>
      <c r="P40" s="18" t="s">
        <v>2</v>
      </c>
      <c r="Q40" s="18">
        <f t="shared" ref="Q40" si="45">COUNTIF((O38:O42), "A")</f>
        <v>2</v>
      </c>
      <c r="R40" s="18">
        <f t="shared" si="41"/>
        <v>2</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PLd</v>
      </c>
      <c r="U40" s="363"/>
      <c r="V40" s="56" t="s">
        <v>355</v>
      </c>
      <c r="W40" s="18">
        <f>IF(ISBLANK(V40),"",VLOOKUP(V40,'(Linked) Hazard Risk Number HRN'!$D$6:$E$14,2,FALSE))</f>
        <v>3.3000000000000002E-2</v>
      </c>
      <c r="X40" s="375">
        <f>IF(OR(ISBLANK(V38),ISBLANK(V39),ISBLANK(V40),ISBLANK(V41)),"",W38*W39*W40*W41)</f>
        <v>8.2500000000000004E-3</v>
      </c>
      <c r="Y40" s="363"/>
      <c r="Z40" s="56" t="s">
        <v>355</v>
      </c>
      <c r="AA40" s="18">
        <f>IF(ISBLANK(Z40),"",VLOOKUP(Z40,'(Linked) Hazard Risk Number HRN'!$D$6:$E$14,2,FALSE))</f>
        <v>3.3000000000000002E-2</v>
      </c>
      <c r="AB40" s="375">
        <f>IF(OR(ISBLANK(Z38),ISBLANK(Z39),ISBLANK(Z40),ISBLANK(Z41)),"",AA38*AA39*AA40*AA41)</f>
        <v>8.2500000000000004E-3</v>
      </c>
      <c r="AC40" s="363"/>
      <c r="AD40" s="373"/>
      <c r="AE40" s="56" t="s">
        <v>355</v>
      </c>
      <c r="AF40" s="18">
        <f>IF(ISBLANK(AE40),"",VLOOKUP(AE40,'(Linked) Hazard Risk Number HRN'!$D$6:$E$14,2,FALSE))</f>
        <v>3.3000000000000002E-2</v>
      </c>
      <c r="AG40" s="375">
        <f>IF(OR(ISBLANK(AE38),ISBLANK(AE39),ISBLANK(AE40),ISBLANK(AE41)),"",AF38*AF39*AF40*AF41)</f>
        <v>8.2500000000000004E-3</v>
      </c>
      <c r="AH40" s="10"/>
      <c r="AI40" s="10"/>
      <c r="AJ40" s="20"/>
    </row>
    <row r="41" spans="2:36" s="2" customFormat="1" ht="28.2" customHeight="1" thickTop="1" thickBot="1">
      <c r="B41" s="359"/>
      <c r="C41" s="363"/>
      <c r="D41" s="363"/>
      <c r="E41" s="366"/>
      <c r="F41" s="366"/>
      <c r="G41" s="369"/>
      <c r="H41" s="369"/>
      <c r="I41" s="369"/>
      <c r="J41" s="369"/>
      <c r="K41" s="57" t="s">
        <v>349</v>
      </c>
      <c r="L41" s="30">
        <f>IF(ISBLANK(K41),"",VLOOKUP(K41,'(Linked) Hazard Risk Number HRN'!$D$17:$E$22,2,FALSE))</f>
        <v>1</v>
      </c>
      <c r="M41" s="376"/>
      <c r="N41" s="56" t="s">
        <v>374</v>
      </c>
      <c r="O41" s="18" t="str">
        <f>IF(ISBLANK(N41),"",VLOOKUP(N41,'(Linked) PLr Probability Factor'!$B$23:$C$26,2,FALSE))</f>
        <v>A</v>
      </c>
      <c r="P41" s="25" t="s">
        <v>22</v>
      </c>
      <c r="Q41" s="25">
        <f t="shared" ref="Q41" si="46">SUM(R38:R40)</f>
        <v>5</v>
      </c>
      <c r="R41" s="25">
        <f t="shared" si="41"/>
        <v>5</v>
      </c>
      <c r="S41" s="25"/>
      <c r="T41" s="51"/>
      <c r="U41" s="363"/>
      <c r="V41" s="57" t="s">
        <v>349</v>
      </c>
      <c r="W41" s="30">
        <f>IF(ISBLANK(V41),"",VLOOKUP(V41,'(Linked) Hazard Risk Number HRN'!$D$17:$E$22,2,FALSE))</f>
        <v>1</v>
      </c>
      <c r="X41" s="376"/>
      <c r="Y41" s="363"/>
      <c r="Z41" s="57" t="s">
        <v>349</v>
      </c>
      <c r="AA41" s="30">
        <f>IF(ISBLANK(Z41),"",VLOOKUP(Z41,'(Linked) Hazard Risk Number HRN'!$D$17:$E$22,2,FALSE))</f>
        <v>1</v>
      </c>
      <c r="AB41" s="376"/>
      <c r="AC41" s="363"/>
      <c r="AD41" s="373"/>
      <c r="AE41" s="57" t="s">
        <v>349</v>
      </c>
      <c r="AF41" s="30">
        <f>IF(ISBLANK(AE41),"",VLOOKUP(AE41,'(Linked) Hazard Risk Number HRN'!$D$17:$E$22,2,FALSE))</f>
        <v>1</v>
      </c>
      <c r="AG41" s="376"/>
      <c r="AH41" s="10"/>
      <c r="AI41" s="10"/>
      <c r="AJ41" s="21"/>
    </row>
    <row r="42" spans="2:36" s="2" customFormat="1" ht="28.2" customHeight="1" thickTop="1" thickBot="1">
      <c r="B42" s="359"/>
      <c r="C42" s="364"/>
      <c r="D42" s="364"/>
      <c r="E42" s="367"/>
      <c r="F42" s="367"/>
      <c r="G42" s="370"/>
      <c r="H42" s="370"/>
      <c r="I42" s="370"/>
      <c r="J42" s="370"/>
      <c r="K42" s="135"/>
      <c r="L42" s="18"/>
      <c r="M42" s="377"/>
      <c r="N42" s="56" t="s">
        <v>384</v>
      </c>
      <c r="O42" s="18" t="str">
        <f>IF(ISBLANK(N42),"",VLOOKUP(N42,'(Linked) PLr Probability Factor'!$B$29:$C$32,2,FALSE))</f>
        <v>B</v>
      </c>
      <c r="P42" s="134"/>
      <c r="Q42" s="134"/>
      <c r="R42" s="134"/>
      <c r="S42" s="27" t="str">
        <f t="shared" ref="S42" si="47">IF(OR(ISBLANK(N39),ISBLANK(N40),ISBLANK(N41)),"",IF(R38&gt;0,"P2",IF(AND(R38=0,R39&gt;2),"P2",IF(AND(R38=0,R39=2),"P2",IF(AND(R38=0,AND(R39&lt;2,R40&gt;1)),"P1"," ")))))</f>
        <v>P2</v>
      </c>
      <c r="T42" s="52"/>
      <c r="U42" s="364"/>
      <c r="V42" s="135"/>
      <c r="W42" s="18"/>
      <c r="X42" s="377"/>
      <c r="Y42" s="364"/>
      <c r="Z42" s="135"/>
      <c r="AA42" s="18"/>
      <c r="AB42" s="377"/>
      <c r="AC42" s="364"/>
      <c r="AD42" s="374"/>
      <c r="AE42" s="135"/>
      <c r="AF42" s="18"/>
      <c r="AG42" s="377"/>
      <c r="AH42" s="10"/>
      <c r="AI42" s="10"/>
      <c r="AJ42" s="7"/>
    </row>
    <row r="43" spans="2:36" s="2" customFormat="1" ht="28.2" customHeight="1" thickTop="1" thickBot="1">
      <c r="B43" s="359">
        <v>8</v>
      </c>
      <c r="C43" s="362" t="s">
        <v>165</v>
      </c>
      <c r="D43" s="362" t="s">
        <v>182</v>
      </c>
      <c r="E43" s="365"/>
      <c r="F43" s="365"/>
      <c r="G43" s="368"/>
      <c r="H43" s="368" t="s">
        <v>387</v>
      </c>
      <c r="I43" s="368"/>
      <c r="J43" s="368"/>
      <c r="K43" s="54" t="s">
        <v>330</v>
      </c>
      <c r="L43" s="17">
        <f>IF(ISBLANK(K43),"",VLOOKUP(K43,'(Linked) Hazard Risk Number HRN'!$B$6:$C$13,2,FALSE))</f>
        <v>10</v>
      </c>
      <c r="M43" s="371" t="str">
        <f>IF(M45="","",IF(M45&gt;500,'(Linked) Hazard Risk Number HRN'!$C$37,IF(M45&gt;50,'(Linked) Hazard Risk Number HRN'!$C$36,IF(M45&gt;25,'(Linked) Hazard Risk Number HRN'!$C$35,IF(M45&gt;5,'(Linked) Hazard Risk Number HRN'!$C$34,IF(M45&gt;0,'(Linked) Hazard Risk Number HRN'!$C$33,""))))))</f>
        <v>Riesgo Alto</v>
      </c>
      <c r="N43" s="54" t="s">
        <v>368</v>
      </c>
      <c r="O43" s="17" t="str">
        <f>IF(ISBLANK(N43),"",VLOOKUP(N43,'(Linked) PLr Probability Factor'!$B$7:$C$8,2,FALSE))</f>
        <v>A</v>
      </c>
      <c r="P43" s="17" t="s">
        <v>21</v>
      </c>
      <c r="Q43" s="17">
        <f t="shared" ref="Q43" si="48">COUNTIF((O43:O47), "C")</f>
        <v>2</v>
      </c>
      <c r="R43" s="17">
        <f t="shared" ref="R43:R46" si="49">Q43</f>
        <v>2</v>
      </c>
      <c r="S43" s="17" t="str">
        <f t="shared" ref="S43" si="50">IF(ISBLANK(K43),"",IF(L43&lt;2,"S1","S2"))</f>
        <v>S2</v>
      </c>
      <c r="T43" s="50"/>
      <c r="U43" s="362" t="s">
        <v>206</v>
      </c>
      <c r="V43" s="54" t="s">
        <v>325</v>
      </c>
      <c r="W43" s="17">
        <f>IF(ISBLANK(V43),"",VLOOKUP(V43,'(Linked) Hazard Risk Number HRN'!$B$6:$C$13,2,FALSE))</f>
        <v>0.1</v>
      </c>
      <c r="X43" s="371" t="str">
        <f>IF(X45="","",IF(X45&gt;500,'(Linked) Hazard Risk Number HRN'!$C$37,IF(X45&gt;50,'(Linked) Hazard Risk Number HRN'!$C$36,IF(X45&gt;25,'(Linked) Hazard Risk Number HRN'!$C$35,IF(X45&gt;5,'(Linked) Hazard Risk Number HRN'!$C$34,IF(X45&gt;0,'(Linked) Hazard Risk Number HRN'!$C$33,""))))))</f>
        <v>Insignificante</v>
      </c>
      <c r="Y43" s="362" t="s">
        <v>238</v>
      </c>
      <c r="Z43" s="54" t="s">
        <v>325</v>
      </c>
      <c r="AA43" s="17">
        <f>IF(ISBLANK(Z43),"",VLOOKUP(Z43,'(Linked) Hazard Risk Number HRN'!$B$6:$C$13,2,FALSE))</f>
        <v>0.1</v>
      </c>
      <c r="AB43" s="371" t="str">
        <f>IF(AB45="","",IF(AB45&gt;500,'(Linked) Hazard Risk Number HRN'!$C$37,IF(AB45&gt;50,'(Linked) Hazard Risk Number HRN'!$C$36,IF(AB45&gt;25,'(Linked) Hazard Risk Number HRN'!$C$35,IF(AB45&gt;5,'(Linked) Hazard Risk Number HRN'!$C$34,IF(AB45&gt;0,'(Linked) Hazard Risk Number HRN'!$C$33,""))))))</f>
        <v>Insignificante</v>
      </c>
      <c r="AC43" s="362" t="s">
        <v>206</v>
      </c>
      <c r="AD43" s="365"/>
      <c r="AE43" s="54" t="s">
        <v>325</v>
      </c>
      <c r="AF43" s="17">
        <f>IF(ISBLANK(AE43),"",VLOOKUP(AE43,'(Linked) Hazard Risk Number HRN'!$B$6:$C$13,2,FALSE))</f>
        <v>0.1</v>
      </c>
      <c r="AG43" s="371" t="str">
        <f>IF(AG45="","",IF(AG45&gt;500,'(Linked) Hazard Risk Number HRN'!$C$37,IF(AG45&gt;50,'(Linked) Hazard Risk Number HRN'!$C$36,IF(AG45&gt;25,'(Linked) Hazard Risk Number HRN'!$C$35,IF(AG45&gt;5,'(Linked) Hazard Risk Number HRN'!$C$34,IF(AG45&gt;0,'(Linked) Hazard Risk Number HRN'!$C$33,""))))))</f>
        <v>Insignificante</v>
      </c>
      <c r="AH43" s="10"/>
      <c r="AI43" s="10"/>
      <c r="AJ43" s="22"/>
    </row>
    <row r="44" spans="2:36" s="2" customFormat="1" ht="28.2" customHeight="1" thickTop="1" thickBot="1">
      <c r="B44" s="359"/>
      <c r="C44" s="363"/>
      <c r="D44" s="363"/>
      <c r="E44" s="366"/>
      <c r="F44" s="366"/>
      <c r="G44" s="369"/>
      <c r="H44" s="369"/>
      <c r="I44" s="369"/>
      <c r="J44" s="369"/>
      <c r="K44" s="55" t="s">
        <v>338</v>
      </c>
      <c r="L44" s="18">
        <f>IF(ISBLANK(K44),"",VLOOKUP(K44,'(Linked) Hazard Risk Number HRN'!$B$16:$C$26,2,FALSE))</f>
        <v>2.5</v>
      </c>
      <c r="M44" s="372"/>
      <c r="N44" s="55" t="s">
        <v>382</v>
      </c>
      <c r="O44" s="18" t="str">
        <f>IF(ISBLANK(N44),"",VLOOKUP(N44,'(Linked) PLr Probability Factor'!$B$12:$C$14,2,FALSE))</f>
        <v>C</v>
      </c>
      <c r="P44" s="18" t="s">
        <v>1</v>
      </c>
      <c r="Q44" s="18">
        <f t="shared" ref="Q44" si="51">COUNTIF((O43:O47), "B")</f>
        <v>1</v>
      </c>
      <c r="R44" s="18">
        <f t="shared" si="49"/>
        <v>1</v>
      </c>
      <c r="S44" s="18" t="str">
        <f t="shared" ref="S44" si="52">IF(ISBLANK(K44),"",IF(L44&lt;5,"F1","F2"))</f>
        <v>F1</v>
      </c>
      <c r="T44" s="147"/>
      <c r="U44" s="363"/>
      <c r="V44" s="55" t="s">
        <v>338</v>
      </c>
      <c r="W44" s="18">
        <f>IF(ISBLANK(V44),"",VLOOKUP(V44,'(Linked) Hazard Risk Number HRN'!$B$16:$C$26,2,FALSE))</f>
        <v>2.5</v>
      </c>
      <c r="X44" s="372"/>
      <c r="Y44" s="363"/>
      <c r="Z44" s="55" t="s">
        <v>338</v>
      </c>
      <c r="AA44" s="18">
        <f>IF(ISBLANK(Z44),"",VLOOKUP(Z44,'(Linked) Hazard Risk Number HRN'!$B$16:$C$26,2,FALSE))</f>
        <v>2.5</v>
      </c>
      <c r="AB44" s="372"/>
      <c r="AC44" s="363"/>
      <c r="AD44" s="373"/>
      <c r="AE44" s="55" t="s">
        <v>338</v>
      </c>
      <c r="AF44" s="18">
        <f>IF(ISBLANK(AE44),"",VLOOKUP(AE44,'(Linked) Hazard Risk Number HRN'!$B$16:$C$26,2,FALSE))</f>
        <v>2.5</v>
      </c>
      <c r="AG44" s="372"/>
      <c r="AH44" s="10"/>
      <c r="AI44" s="10"/>
      <c r="AJ44" s="19"/>
    </row>
    <row r="45" spans="2:36" s="2" customFormat="1" ht="28.2" customHeight="1" thickTop="1" thickBot="1">
      <c r="B45" s="359"/>
      <c r="C45" s="363"/>
      <c r="D45" s="363"/>
      <c r="E45" s="366"/>
      <c r="F45" s="366"/>
      <c r="G45" s="369"/>
      <c r="H45" s="369"/>
      <c r="I45" s="369"/>
      <c r="J45" s="369"/>
      <c r="K45" s="56" t="s">
        <v>361</v>
      </c>
      <c r="L45" s="18">
        <f>IF(ISBLANK(K45),"",VLOOKUP(K45,'(Linked) Hazard Risk Number HRN'!$D$6:$E$14,2,FALSE))</f>
        <v>10</v>
      </c>
      <c r="M45" s="375">
        <f>IF(OR(ISBLANK(K43),ISBLANK(K44),ISBLANK(K45),ISBLANK(K46)),"",L43*L44*L45*L46)</f>
        <v>250</v>
      </c>
      <c r="N45" s="56" t="s">
        <v>371</v>
      </c>
      <c r="O45" s="18" t="str">
        <f>IF(ISBLANK(N45),"",VLOOKUP(N45,'(Linked) PLr Probability Factor'!$B$17:$C$20,2,FALSE))</f>
        <v>C</v>
      </c>
      <c r="P45" s="18" t="s">
        <v>2</v>
      </c>
      <c r="Q45" s="18">
        <f t="shared" ref="Q45" si="53">COUNTIF((O43:O47), "A")</f>
        <v>2</v>
      </c>
      <c r="R45" s="18">
        <f t="shared" si="49"/>
        <v>2</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PLd</v>
      </c>
      <c r="U45" s="363"/>
      <c r="V45" s="56" t="s">
        <v>355</v>
      </c>
      <c r="W45" s="18">
        <f>IF(ISBLANK(V45),"",VLOOKUP(V45,'(Linked) Hazard Risk Number HRN'!$D$6:$E$14,2,FALSE))</f>
        <v>3.3000000000000002E-2</v>
      </c>
      <c r="X45" s="375">
        <f>IF(OR(ISBLANK(V43),ISBLANK(V44),ISBLANK(V45),ISBLANK(V46)),"",W43*W44*W45*W46)</f>
        <v>8.2500000000000004E-3</v>
      </c>
      <c r="Y45" s="363"/>
      <c r="Z45" s="56" t="s">
        <v>355</v>
      </c>
      <c r="AA45" s="18">
        <f>IF(ISBLANK(Z45),"",VLOOKUP(Z45,'(Linked) Hazard Risk Number HRN'!$D$6:$E$14,2,FALSE))</f>
        <v>3.3000000000000002E-2</v>
      </c>
      <c r="AB45" s="375">
        <f>IF(OR(ISBLANK(Z43),ISBLANK(Z44),ISBLANK(Z45),ISBLANK(Z46)),"",AA43*AA44*AA45*AA46)</f>
        <v>8.2500000000000004E-3</v>
      </c>
      <c r="AC45" s="363"/>
      <c r="AD45" s="373"/>
      <c r="AE45" s="56" t="s">
        <v>355</v>
      </c>
      <c r="AF45" s="18">
        <f>IF(ISBLANK(AE45),"",VLOOKUP(AE45,'(Linked) Hazard Risk Number HRN'!$D$6:$E$14,2,FALSE))</f>
        <v>3.3000000000000002E-2</v>
      </c>
      <c r="AG45" s="375">
        <f>IF(OR(ISBLANK(AE43),ISBLANK(AE44),ISBLANK(AE45),ISBLANK(AE46)),"",AF43*AF44*AF45*AF46)</f>
        <v>8.2500000000000004E-3</v>
      </c>
      <c r="AH45" s="10"/>
      <c r="AI45" s="10"/>
      <c r="AJ45" s="20"/>
    </row>
    <row r="46" spans="2:36" s="2" customFormat="1" ht="28.2" customHeight="1" thickTop="1" thickBot="1">
      <c r="B46" s="359"/>
      <c r="C46" s="363"/>
      <c r="D46" s="363"/>
      <c r="E46" s="366"/>
      <c r="F46" s="366"/>
      <c r="G46" s="369"/>
      <c r="H46" s="369"/>
      <c r="I46" s="369"/>
      <c r="J46" s="369"/>
      <c r="K46" s="57" t="s">
        <v>349</v>
      </c>
      <c r="L46" s="30">
        <f>IF(ISBLANK(K46),"",VLOOKUP(K46,'(Linked) Hazard Risk Number HRN'!$D$17:$E$22,2,FALSE))</f>
        <v>1</v>
      </c>
      <c r="M46" s="376"/>
      <c r="N46" s="56" t="s">
        <v>374</v>
      </c>
      <c r="O46" s="18" t="str">
        <f>IF(ISBLANK(N46),"",VLOOKUP(N46,'(Linked) PLr Probability Factor'!$B$23:$C$26,2,FALSE))</f>
        <v>A</v>
      </c>
      <c r="P46" s="25" t="s">
        <v>22</v>
      </c>
      <c r="Q46" s="25">
        <f t="shared" ref="Q46" si="54">SUM(R43:R45)</f>
        <v>5</v>
      </c>
      <c r="R46" s="25">
        <f t="shared" si="49"/>
        <v>5</v>
      </c>
      <c r="S46" s="25"/>
      <c r="T46" s="51"/>
      <c r="U46" s="363"/>
      <c r="V46" s="57" t="s">
        <v>349</v>
      </c>
      <c r="W46" s="30">
        <f>IF(ISBLANK(V46),"",VLOOKUP(V46,'(Linked) Hazard Risk Number HRN'!$D$17:$E$22,2,FALSE))</f>
        <v>1</v>
      </c>
      <c r="X46" s="376"/>
      <c r="Y46" s="363"/>
      <c r="Z46" s="57" t="s">
        <v>349</v>
      </c>
      <c r="AA46" s="30">
        <f>IF(ISBLANK(Z46),"",VLOOKUP(Z46,'(Linked) Hazard Risk Number HRN'!$D$17:$E$22,2,FALSE))</f>
        <v>1</v>
      </c>
      <c r="AB46" s="376"/>
      <c r="AC46" s="363"/>
      <c r="AD46" s="373"/>
      <c r="AE46" s="57" t="s">
        <v>349</v>
      </c>
      <c r="AF46" s="30">
        <f>IF(ISBLANK(AE46),"",VLOOKUP(AE46,'(Linked) Hazard Risk Number HRN'!$D$17:$E$22,2,FALSE))</f>
        <v>1</v>
      </c>
      <c r="AG46" s="376"/>
      <c r="AH46" s="10"/>
      <c r="AI46" s="10"/>
      <c r="AJ46" s="21"/>
    </row>
    <row r="47" spans="2:36" s="2" customFormat="1" ht="28.2" customHeight="1" thickTop="1" thickBot="1">
      <c r="B47" s="359"/>
      <c r="C47" s="364"/>
      <c r="D47" s="364"/>
      <c r="E47" s="367"/>
      <c r="F47" s="367"/>
      <c r="G47" s="370"/>
      <c r="H47" s="370"/>
      <c r="I47" s="370"/>
      <c r="J47" s="370"/>
      <c r="K47" s="135"/>
      <c r="L47" s="18"/>
      <c r="M47" s="377"/>
      <c r="N47" s="56" t="s">
        <v>384</v>
      </c>
      <c r="O47" s="18" t="str">
        <f>IF(ISBLANK(N47),"",VLOOKUP(N47,'(Linked) PLr Probability Factor'!$B$29:$C$32,2,FALSE))</f>
        <v>B</v>
      </c>
      <c r="P47" s="134"/>
      <c r="Q47" s="134"/>
      <c r="R47" s="134"/>
      <c r="S47" s="27" t="str">
        <f t="shared" ref="S47" si="55">IF(OR(ISBLANK(N44),ISBLANK(N45),ISBLANK(N46)),"",IF(R43&gt;0,"P2",IF(AND(R43=0,R44&gt;2),"P2",IF(AND(R43=0,R44=2),"P2",IF(AND(R43=0,AND(R44&lt;2,R45&gt;1)),"P1"," ")))))</f>
        <v>P2</v>
      </c>
      <c r="T47" s="52"/>
      <c r="U47" s="364"/>
      <c r="V47" s="135"/>
      <c r="W47" s="18"/>
      <c r="X47" s="377"/>
      <c r="Y47" s="364"/>
      <c r="Z47" s="135"/>
      <c r="AA47" s="18"/>
      <c r="AB47" s="377"/>
      <c r="AC47" s="364"/>
      <c r="AD47" s="374"/>
      <c r="AE47" s="135"/>
      <c r="AF47" s="18"/>
      <c r="AG47" s="377"/>
      <c r="AH47" s="10"/>
      <c r="AI47" s="10"/>
      <c r="AJ47" s="7"/>
    </row>
    <row r="48" spans="2:36" s="2" customFormat="1" ht="28.2" customHeight="1" thickTop="1" thickBot="1">
      <c r="B48" s="359">
        <v>9</v>
      </c>
      <c r="C48" s="362" t="s">
        <v>165</v>
      </c>
      <c r="D48" s="362" t="s">
        <v>182</v>
      </c>
      <c r="E48" s="365"/>
      <c r="F48" s="365"/>
      <c r="G48" s="368"/>
      <c r="H48" s="368" t="s">
        <v>387</v>
      </c>
      <c r="I48" s="368"/>
      <c r="J48" s="368"/>
      <c r="K48" s="54" t="s">
        <v>331</v>
      </c>
      <c r="L48" s="17">
        <f>IF(ISBLANK(K48),"",VLOOKUP(K48,'(Linked) Hazard Risk Number HRN'!$B$6:$C$13,2,FALSE))</f>
        <v>15</v>
      </c>
      <c r="M48" s="371" t="str">
        <f>IF(M50="","",IF(M50&gt;500,'(Linked) Hazard Risk Number HRN'!$C$37,IF(M50&gt;50,'(Linked) Hazard Risk Number HRN'!$C$36,IF(M50&gt;25,'(Linked) Hazard Risk Number HRN'!$C$35,IF(M50&gt;5,'(Linked) Hazard Risk Number HRN'!$C$34,IF(M50&gt;0,'(Linked) Hazard Risk Number HRN'!$C$33,""))))))</f>
        <v>Riesgo Alto</v>
      </c>
      <c r="N48" s="54" t="s">
        <v>368</v>
      </c>
      <c r="O48" s="17" t="str">
        <f>IF(ISBLANK(N48),"",VLOOKUP(N48,'(Linked) PLr Probability Factor'!$B$7:$C$8,2,FALSE))</f>
        <v>A</v>
      </c>
      <c r="P48" s="17" t="s">
        <v>21</v>
      </c>
      <c r="Q48" s="17">
        <f t="shared" ref="Q48" si="56">COUNTIF((O48:O52), "C")</f>
        <v>2</v>
      </c>
      <c r="R48" s="17">
        <f t="shared" ref="R48:R51" si="57">Q48</f>
        <v>2</v>
      </c>
      <c r="S48" s="17" t="str">
        <f t="shared" ref="S48" si="58">IF(ISBLANK(K48),"",IF(L48&lt;2,"S1","S2"))</f>
        <v>S2</v>
      </c>
      <c r="T48" s="50"/>
      <c r="U48" s="362" t="s">
        <v>206</v>
      </c>
      <c r="V48" s="54" t="s">
        <v>325</v>
      </c>
      <c r="W48" s="17">
        <f>IF(ISBLANK(V48),"",VLOOKUP(V48,'(Linked) Hazard Risk Number HRN'!$B$6:$C$13,2,FALSE))</f>
        <v>0.1</v>
      </c>
      <c r="X48" s="371" t="str">
        <f>IF(X50="","",IF(X50&gt;500,'(Linked) Hazard Risk Number HRN'!$C$37,IF(X50&gt;50,'(Linked) Hazard Risk Number HRN'!$C$36,IF(X50&gt;25,'(Linked) Hazard Risk Number HRN'!$C$35,IF(X50&gt;5,'(Linked) Hazard Risk Number HRN'!$C$34,IF(X50&gt;0,'(Linked) Hazard Risk Number HRN'!$C$33,""))))))</f>
        <v>Insignificante</v>
      </c>
      <c r="Y48" s="362" t="s">
        <v>238</v>
      </c>
      <c r="Z48" s="54" t="s">
        <v>325</v>
      </c>
      <c r="AA48" s="17">
        <f>IF(ISBLANK(Z48),"",VLOOKUP(Z48,'(Linked) Hazard Risk Number HRN'!$B$6:$C$13,2,FALSE))</f>
        <v>0.1</v>
      </c>
      <c r="AB48" s="371" t="str">
        <f>IF(AB50="","",IF(AB50&gt;500,'(Linked) Hazard Risk Number HRN'!$C$37,IF(AB50&gt;50,'(Linked) Hazard Risk Number HRN'!$C$36,IF(AB50&gt;25,'(Linked) Hazard Risk Number HRN'!$C$35,IF(AB50&gt;5,'(Linked) Hazard Risk Number HRN'!$C$34,IF(AB50&gt;0,'(Linked) Hazard Risk Number HRN'!$C$33,""))))))</f>
        <v>Insignificante</v>
      </c>
      <c r="AC48" s="362" t="s">
        <v>206</v>
      </c>
      <c r="AD48" s="365"/>
      <c r="AE48" s="54" t="s">
        <v>325</v>
      </c>
      <c r="AF48" s="17">
        <f>IF(ISBLANK(AE48),"",VLOOKUP(AE48,'(Linked) Hazard Risk Number HRN'!$B$6:$C$13,2,FALSE))</f>
        <v>0.1</v>
      </c>
      <c r="AG48" s="371" t="str">
        <f>IF(AG50="","",IF(AG50&gt;500,'(Linked) Hazard Risk Number HRN'!$C$37,IF(AG50&gt;50,'(Linked) Hazard Risk Number HRN'!$C$36,IF(AG50&gt;25,'(Linked) Hazard Risk Number HRN'!$C$35,IF(AG50&gt;5,'(Linked) Hazard Risk Number HRN'!$C$34,IF(AG50&gt;0,'(Linked) Hazard Risk Number HRN'!$C$33,""))))))</f>
        <v>Insignificante</v>
      </c>
      <c r="AH48" s="10"/>
      <c r="AI48" s="10"/>
      <c r="AJ48" s="22"/>
    </row>
    <row r="49" spans="2:36" s="2" customFormat="1" ht="28.2" customHeight="1" thickTop="1" thickBot="1">
      <c r="B49" s="359"/>
      <c r="C49" s="363"/>
      <c r="D49" s="363"/>
      <c r="E49" s="366"/>
      <c r="F49" s="366"/>
      <c r="G49" s="369"/>
      <c r="H49" s="369"/>
      <c r="I49" s="369"/>
      <c r="J49" s="369"/>
      <c r="K49" s="55" t="s">
        <v>338</v>
      </c>
      <c r="L49" s="18">
        <f>IF(ISBLANK(K49),"",VLOOKUP(K49,'(Linked) Hazard Risk Number HRN'!$B$16:$C$26,2,FALSE))</f>
        <v>2.5</v>
      </c>
      <c r="M49" s="372"/>
      <c r="N49" s="55" t="s">
        <v>382</v>
      </c>
      <c r="O49" s="18" t="str">
        <f>IF(ISBLANK(N49),"",VLOOKUP(N49,'(Linked) PLr Probability Factor'!$B$12:$C$14,2,FALSE))</f>
        <v>C</v>
      </c>
      <c r="P49" s="18" t="s">
        <v>1</v>
      </c>
      <c r="Q49" s="18">
        <f t="shared" ref="Q49" si="59">COUNTIF((O48:O52), "B")</f>
        <v>1</v>
      </c>
      <c r="R49" s="18">
        <f t="shared" si="57"/>
        <v>1</v>
      </c>
      <c r="S49" s="18" t="str">
        <f t="shared" ref="S49" si="60">IF(ISBLANK(K49),"",IF(L49&lt;5,"F1","F2"))</f>
        <v>F1</v>
      </c>
      <c r="T49" s="147"/>
      <c r="U49" s="363"/>
      <c r="V49" s="55" t="s">
        <v>338</v>
      </c>
      <c r="W49" s="18">
        <f>IF(ISBLANK(V49),"",VLOOKUP(V49,'(Linked) Hazard Risk Number HRN'!$B$16:$C$26,2,FALSE))</f>
        <v>2.5</v>
      </c>
      <c r="X49" s="372"/>
      <c r="Y49" s="363"/>
      <c r="Z49" s="55" t="s">
        <v>338</v>
      </c>
      <c r="AA49" s="18">
        <f>IF(ISBLANK(Z49),"",VLOOKUP(Z49,'(Linked) Hazard Risk Number HRN'!$B$16:$C$26,2,FALSE))</f>
        <v>2.5</v>
      </c>
      <c r="AB49" s="372"/>
      <c r="AC49" s="363"/>
      <c r="AD49" s="373"/>
      <c r="AE49" s="55" t="s">
        <v>338</v>
      </c>
      <c r="AF49" s="18">
        <f>IF(ISBLANK(AE49),"",VLOOKUP(AE49,'(Linked) Hazard Risk Number HRN'!$B$16:$C$26,2,FALSE))</f>
        <v>2.5</v>
      </c>
      <c r="AG49" s="372"/>
      <c r="AH49" s="10"/>
      <c r="AI49" s="10"/>
      <c r="AJ49" s="19"/>
    </row>
    <row r="50" spans="2:36" s="2" customFormat="1" ht="28.2" customHeight="1" thickTop="1" thickBot="1">
      <c r="B50" s="359"/>
      <c r="C50" s="363"/>
      <c r="D50" s="363"/>
      <c r="E50" s="366"/>
      <c r="F50" s="366"/>
      <c r="G50" s="369"/>
      <c r="H50" s="369"/>
      <c r="I50" s="369"/>
      <c r="J50" s="369"/>
      <c r="K50" s="56" t="s">
        <v>361</v>
      </c>
      <c r="L50" s="18">
        <f>IF(ISBLANK(K50),"",VLOOKUP(K50,'(Linked) Hazard Risk Number HRN'!$D$6:$E$14,2,FALSE))</f>
        <v>10</v>
      </c>
      <c r="M50" s="375">
        <f>IF(OR(ISBLANK(K48),ISBLANK(K49),ISBLANK(K50),ISBLANK(K51)),"",L48*L49*L50*L51)</f>
        <v>375</v>
      </c>
      <c r="N50" s="56" t="s">
        <v>371</v>
      </c>
      <c r="O50" s="18" t="str">
        <f>IF(ISBLANK(N50),"",VLOOKUP(N50,'(Linked) PLr Probability Factor'!$B$17:$C$20,2,FALSE))</f>
        <v>C</v>
      </c>
      <c r="P50" s="18" t="s">
        <v>2</v>
      </c>
      <c r="Q50" s="18">
        <f t="shared" ref="Q50" si="61">COUNTIF((O48:O52), "A")</f>
        <v>2</v>
      </c>
      <c r="R50" s="18">
        <f t="shared" si="57"/>
        <v>2</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PLd</v>
      </c>
      <c r="U50" s="363"/>
      <c r="V50" s="56" t="s">
        <v>355</v>
      </c>
      <c r="W50" s="18">
        <f>IF(ISBLANK(V50),"",VLOOKUP(V50,'(Linked) Hazard Risk Number HRN'!$D$6:$E$14,2,FALSE))</f>
        <v>3.3000000000000002E-2</v>
      </c>
      <c r="X50" s="375">
        <f>IF(OR(ISBLANK(V48),ISBLANK(V49),ISBLANK(V50),ISBLANK(V51)),"",W48*W49*W50*W51)</f>
        <v>8.2500000000000004E-3</v>
      </c>
      <c r="Y50" s="363"/>
      <c r="Z50" s="56" t="s">
        <v>355</v>
      </c>
      <c r="AA50" s="18">
        <f>IF(ISBLANK(Z50),"",VLOOKUP(Z50,'(Linked) Hazard Risk Number HRN'!$D$6:$E$14,2,FALSE))</f>
        <v>3.3000000000000002E-2</v>
      </c>
      <c r="AB50" s="375">
        <f>IF(OR(ISBLANK(Z48),ISBLANK(Z49),ISBLANK(Z50),ISBLANK(Z51)),"",AA48*AA49*AA50*AA51)</f>
        <v>8.2500000000000004E-3</v>
      </c>
      <c r="AC50" s="363"/>
      <c r="AD50" s="373"/>
      <c r="AE50" s="56" t="s">
        <v>355</v>
      </c>
      <c r="AF50" s="18">
        <f>IF(ISBLANK(AE50),"",VLOOKUP(AE50,'(Linked) Hazard Risk Number HRN'!$D$6:$E$14,2,FALSE))</f>
        <v>3.3000000000000002E-2</v>
      </c>
      <c r="AG50" s="375">
        <f>IF(OR(ISBLANK(AE48),ISBLANK(AE49),ISBLANK(AE50),ISBLANK(AE51)),"",AF48*AF49*AF50*AF51)</f>
        <v>8.2500000000000004E-3</v>
      </c>
      <c r="AH50" s="10"/>
      <c r="AI50" s="10"/>
      <c r="AJ50" s="20"/>
    </row>
    <row r="51" spans="2:36" s="2" customFormat="1" ht="28.2" customHeight="1" thickTop="1" thickBot="1">
      <c r="B51" s="359"/>
      <c r="C51" s="363"/>
      <c r="D51" s="363"/>
      <c r="E51" s="366"/>
      <c r="F51" s="366"/>
      <c r="G51" s="369"/>
      <c r="H51" s="369"/>
      <c r="I51" s="369"/>
      <c r="J51" s="369"/>
      <c r="K51" s="57" t="s">
        <v>349</v>
      </c>
      <c r="L51" s="30">
        <f>IF(ISBLANK(K51),"",VLOOKUP(K51,'(Linked) Hazard Risk Number HRN'!$D$17:$E$22,2,FALSE))</f>
        <v>1</v>
      </c>
      <c r="M51" s="376"/>
      <c r="N51" s="56" t="s">
        <v>374</v>
      </c>
      <c r="O51" s="18" t="str">
        <f>IF(ISBLANK(N51),"",VLOOKUP(N51,'(Linked) PLr Probability Factor'!$B$23:$C$26,2,FALSE))</f>
        <v>A</v>
      </c>
      <c r="P51" s="25" t="s">
        <v>22</v>
      </c>
      <c r="Q51" s="25">
        <f t="shared" ref="Q51" si="62">SUM(R48:R50)</f>
        <v>5</v>
      </c>
      <c r="R51" s="25">
        <f t="shared" si="57"/>
        <v>5</v>
      </c>
      <c r="S51" s="25"/>
      <c r="T51" s="51"/>
      <c r="U51" s="363"/>
      <c r="V51" s="57" t="s">
        <v>349</v>
      </c>
      <c r="W51" s="30">
        <f>IF(ISBLANK(V51),"",VLOOKUP(V51,'(Linked) Hazard Risk Number HRN'!$D$17:$E$22,2,FALSE))</f>
        <v>1</v>
      </c>
      <c r="X51" s="376"/>
      <c r="Y51" s="363"/>
      <c r="Z51" s="57" t="s">
        <v>349</v>
      </c>
      <c r="AA51" s="30">
        <f>IF(ISBLANK(Z51),"",VLOOKUP(Z51,'(Linked) Hazard Risk Number HRN'!$D$17:$E$22,2,FALSE))</f>
        <v>1</v>
      </c>
      <c r="AB51" s="376"/>
      <c r="AC51" s="363"/>
      <c r="AD51" s="373"/>
      <c r="AE51" s="57" t="s">
        <v>349</v>
      </c>
      <c r="AF51" s="30">
        <f>IF(ISBLANK(AE51),"",VLOOKUP(AE51,'(Linked) Hazard Risk Number HRN'!$D$17:$E$22,2,FALSE))</f>
        <v>1</v>
      </c>
      <c r="AG51" s="376"/>
      <c r="AH51" s="10"/>
      <c r="AI51" s="10"/>
      <c r="AJ51" s="21"/>
    </row>
    <row r="52" spans="2:36" s="2" customFormat="1" ht="28.2" customHeight="1" thickTop="1" thickBot="1">
      <c r="B52" s="359"/>
      <c r="C52" s="364"/>
      <c r="D52" s="364"/>
      <c r="E52" s="367"/>
      <c r="F52" s="367"/>
      <c r="G52" s="370"/>
      <c r="H52" s="370"/>
      <c r="I52" s="370"/>
      <c r="J52" s="370"/>
      <c r="K52" s="135"/>
      <c r="L52" s="18"/>
      <c r="M52" s="377"/>
      <c r="N52" s="56" t="s">
        <v>384</v>
      </c>
      <c r="O52" s="18" t="str">
        <f>IF(ISBLANK(N52),"",VLOOKUP(N52,'(Linked) PLr Probability Factor'!$B$29:$C$32,2,FALSE))</f>
        <v>B</v>
      </c>
      <c r="P52" s="134"/>
      <c r="Q52" s="134"/>
      <c r="R52" s="134"/>
      <c r="S52" s="27" t="str">
        <f t="shared" ref="S52" si="63">IF(OR(ISBLANK(N49),ISBLANK(N50),ISBLANK(N51)),"",IF(R48&gt;0,"P2",IF(AND(R48=0,R49&gt;2),"P2",IF(AND(R48=0,R49=2),"P2",IF(AND(R48=0,AND(R49&lt;2,R50&gt;1)),"P1"," ")))))</f>
        <v>P2</v>
      </c>
      <c r="T52" s="52"/>
      <c r="U52" s="364"/>
      <c r="V52" s="135"/>
      <c r="W52" s="18"/>
      <c r="X52" s="377"/>
      <c r="Y52" s="364"/>
      <c r="Z52" s="135"/>
      <c r="AA52" s="18"/>
      <c r="AB52" s="377"/>
      <c r="AC52" s="364"/>
      <c r="AD52" s="374"/>
      <c r="AE52" s="135"/>
      <c r="AF52" s="18"/>
      <c r="AG52" s="377"/>
      <c r="AH52" s="10"/>
      <c r="AI52" s="10"/>
      <c r="AJ52" s="7"/>
    </row>
    <row r="53" spans="2:36" ht="28.2" customHeight="1" thickTop="1">
      <c r="B53" s="359">
        <v>10</v>
      </c>
      <c r="C53" s="362" t="s">
        <v>165</v>
      </c>
      <c r="D53" s="362" t="s">
        <v>182</v>
      </c>
      <c r="E53" s="365"/>
      <c r="F53" s="365"/>
      <c r="G53" s="368"/>
      <c r="H53" s="368" t="s">
        <v>387</v>
      </c>
      <c r="I53" s="368"/>
      <c r="J53" s="368"/>
      <c r="K53" s="54" t="s">
        <v>330</v>
      </c>
      <c r="L53" s="17">
        <f>IF(ISBLANK(K53),"",VLOOKUP(K53,'(Linked) Hazard Risk Number HRN'!$B$6:$C$13,2,FALSE))</f>
        <v>10</v>
      </c>
      <c r="M53" s="371" t="str">
        <f>IF(M55="","",IF(M55&gt;500,'(Linked) Hazard Risk Number HRN'!$C$37,IF(M55&gt;50,'(Linked) Hazard Risk Number HRN'!$C$36,IF(M55&gt;25,'(Linked) Hazard Risk Number HRN'!$C$35,IF(M55&gt;5,'(Linked) Hazard Risk Number HRN'!$C$34,IF(M55&gt;0,'(Linked) Hazard Risk Number HRN'!$C$33,""))))))</f>
        <v>Riesgo Alto</v>
      </c>
      <c r="N53" s="54" t="s">
        <v>368</v>
      </c>
      <c r="O53" s="17" t="str">
        <f>IF(ISBLANK(N53),"",VLOOKUP(N53,'(Linked) PLr Probability Factor'!$B$7:$C$8,2,FALSE))</f>
        <v>A</v>
      </c>
      <c r="P53" s="17" t="s">
        <v>21</v>
      </c>
      <c r="Q53" s="17">
        <f t="shared" ref="Q53" si="64">COUNTIF((O53:O57), "C")</f>
        <v>2</v>
      </c>
      <c r="R53" s="17">
        <f t="shared" ref="R53:R56" si="65">Q53</f>
        <v>2</v>
      </c>
      <c r="S53" s="17" t="str">
        <f t="shared" ref="S53" si="66">IF(ISBLANK(K53),"",IF(L53&lt;2,"S1","S2"))</f>
        <v>S2</v>
      </c>
      <c r="T53" s="50"/>
      <c r="U53" s="362" t="s">
        <v>206</v>
      </c>
      <c r="V53" s="54" t="s">
        <v>325</v>
      </c>
      <c r="W53" s="17">
        <f>IF(ISBLANK(V53),"",VLOOKUP(V53,'(Linked) Hazard Risk Number HRN'!$B$6:$C$13,2,FALSE))</f>
        <v>0.1</v>
      </c>
      <c r="X53" s="371" t="str">
        <f>IF(X55="","",IF(X55&gt;500,'(Linked) Hazard Risk Number HRN'!$C$37,IF(X55&gt;50,'(Linked) Hazard Risk Number HRN'!$C$36,IF(X55&gt;25,'(Linked) Hazard Risk Number HRN'!$C$35,IF(X55&gt;5,'(Linked) Hazard Risk Number HRN'!$C$34,IF(X55&gt;0,'(Linked) Hazard Risk Number HRN'!$C$33,""))))))</f>
        <v>Insignificante</v>
      </c>
      <c r="Y53" s="362" t="s">
        <v>238</v>
      </c>
      <c r="Z53" s="54" t="s">
        <v>325</v>
      </c>
      <c r="AA53" s="17">
        <f>IF(ISBLANK(Z53),"",VLOOKUP(Z53,'(Linked) Hazard Risk Number HRN'!$B$6:$C$13,2,FALSE))</f>
        <v>0.1</v>
      </c>
      <c r="AB53" s="371" t="str">
        <f>IF(AB55="","",IF(AB55&gt;500,'(Linked) Hazard Risk Number HRN'!$C$37,IF(AB55&gt;50,'(Linked) Hazard Risk Number HRN'!$C$36,IF(AB55&gt;25,'(Linked) Hazard Risk Number HRN'!$C$35,IF(AB55&gt;5,'(Linked) Hazard Risk Number HRN'!$C$34,IF(AB55&gt;0,'(Linked) Hazard Risk Number HRN'!$C$33,""))))))</f>
        <v>Insignificante</v>
      </c>
      <c r="AC53" s="362" t="s">
        <v>206</v>
      </c>
      <c r="AD53" s="365"/>
      <c r="AE53" s="54" t="s">
        <v>325</v>
      </c>
      <c r="AF53" s="17">
        <f>IF(ISBLANK(AE53),"",VLOOKUP(AE53,'(Linked) Hazard Risk Number HRN'!$B$6:$C$13,2,FALSE))</f>
        <v>0.1</v>
      </c>
      <c r="AG53" s="371" t="str">
        <f>IF(AG55="","",IF(AG55&gt;500,'(Linked) Hazard Risk Number HRN'!$C$37,IF(AG55&gt;50,'(Linked) Hazard Risk Number HRN'!$C$36,IF(AG55&gt;25,'(Linked) Hazard Risk Number HRN'!$C$35,IF(AG55&gt;5,'(Linked) Hazard Risk Number HRN'!$C$34,IF(AG55&gt;0,'(Linked) Hazard Risk Number HRN'!$C$33,""))))))</f>
        <v>Insignificante</v>
      </c>
    </row>
    <row r="54" spans="2:36" ht="28.2" customHeight="1" thickBot="1">
      <c r="B54" s="360"/>
      <c r="C54" s="363"/>
      <c r="D54" s="363"/>
      <c r="E54" s="366"/>
      <c r="F54" s="366"/>
      <c r="G54" s="369"/>
      <c r="H54" s="369"/>
      <c r="I54" s="369"/>
      <c r="J54" s="369"/>
      <c r="K54" s="55" t="s">
        <v>338</v>
      </c>
      <c r="L54" s="18">
        <f>IF(ISBLANK(K54),"",VLOOKUP(K54,'(Linked) Hazard Risk Number HRN'!$B$16:$C$26,2,FALSE))</f>
        <v>2.5</v>
      </c>
      <c r="M54" s="372"/>
      <c r="N54" s="55" t="s">
        <v>382</v>
      </c>
      <c r="O54" s="18" t="str">
        <f>IF(ISBLANK(N54),"",VLOOKUP(N54,'(Linked) PLr Probability Factor'!$B$12:$C$14,2,FALSE))</f>
        <v>C</v>
      </c>
      <c r="P54" s="18" t="s">
        <v>1</v>
      </c>
      <c r="Q54" s="18">
        <f t="shared" ref="Q54" si="67">COUNTIF((O53:O57), "B")</f>
        <v>1</v>
      </c>
      <c r="R54" s="18">
        <f t="shared" si="65"/>
        <v>1</v>
      </c>
      <c r="S54" s="18" t="str">
        <f t="shared" ref="S54" si="68">IF(ISBLANK(K54),"",IF(L54&lt;5,"F1","F2"))</f>
        <v>F1</v>
      </c>
      <c r="T54" s="147"/>
      <c r="U54" s="363"/>
      <c r="V54" s="55" t="s">
        <v>338</v>
      </c>
      <c r="W54" s="18">
        <f>IF(ISBLANK(V54),"",VLOOKUP(V54,'(Linked) Hazard Risk Number HRN'!$B$16:$C$26,2,FALSE))</f>
        <v>2.5</v>
      </c>
      <c r="X54" s="372"/>
      <c r="Y54" s="363"/>
      <c r="Z54" s="55" t="s">
        <v>338</v>
      </c>
      <c r="AA54" s="18">
        <f>IF(ISBLANK(Z54),"",VLOOKUP(Z54,'(Linked) Hazard Risk Number HRN'!$B$16:$C$26,2,FALSE))</f>
        <v>2.5</v>
      </c>
      <c r="AB54" s="372"/>
      <c r="AC54" s="363"/>
      <c r="AD54" s="373"/>
      <c r="AE54" s="55" t="s">
        <v>338</v>
      </c>
      <c r="AF54" s="18">
        <f>IF(ISBLANK(AE54),"",VLOOKUP(AE54,'(Linked) Hazard Risk Number HRN'!$B$16:$C$26,2,FALSE))</f>
        <v>2.5</v>
      </c>
      <c r="AG54" s="372"/>
    </row>
    <row r="55" spans="2:36" ht="28.2" customHeight="1" thickTop="1">
      <c r="B55" s="360"/>
      <c r="C55" s="363"/>
      <c r="D55" s="363"/>
      <c r="E55" s="366"/>
      <c r="F55" s="366"/>
      <c r="G55" s="369"/>
      <c r="H55" s="369"/>
      <c r="I55" s="369"/>
      <c r="J55" s="369"/>
      <c r="K55" s="56" t="s">
        <v>361</v>
      </c>
      <c r="L55" s="18">
        <f>IF(ISBLANK(K55),"",VLOOKUP(K55,'(Linked) Hazard Risk Number HRN'!$D$6:$E$14,2,FALSE))</f>
        <v>10</v>
      </c>
      <c r="M55" s="375">
        <f>IF(OR(ISBLANK(K53),ISBLANK(K54),ISBLANK(K55),ISBLANK(K56)),"",L53*L54*L55*L56)</f>
        <v>250</v>
      </c>
      <c r="N55" s="56" t="s">
        <v>371</v>
      </c>
      <c r="O55" s="18" t="str">
        <f>IF(ISBLANK(N55),"",VLOOKUP(N55,'(Linked) PLr Probability Factor'!$B$17:$C$20,2,FALSE))</f>
        <v>C</v>
      </c>
      <c r="P55" s="18" t="s">
        <v>2</v>
      </c>
      <c r="Q55" s="18">
        <f t="shared" ref="Q55" si="69">COUNTIF((O53:O57), "A")</f>
        <v>2</v>
      </c>
      <c r="R55" s="18">
        <f t="shared" si="65"/>
        <v>2</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PLd</v>
      </c>
      <c r="U55" s="363"/>
      <c r="V55" s="56" t="s">
        <v>355</v>
      </c>
      <c r="W55" s="18">
        <f>IF(ISBLANK(V55),"",VLOOKUP(V55,'(Linked) Hazard Risk Number HRN'!$D$6:$E$14,2,FALSE))</f>
        <v>3.3000000000000002E-2</v>
      </c>
      <c r="X55" s="375">
        <f>IF(OR(ISBLANK(V53),ISBLANK(V54),ISBLANK(V55),ISBLANK(V56)),"",W53*W54*W55*W56)</f>
        <v>8.2500000000000004E-3</v>
      </c>
      <c r="Y55" s="363"/>
      <c r="Z55" s="56" t="s">
        <v>355</v>
      </c>
      <c r="AA55" s="18">
        <f>IF(ISBLANK(Z55),"",VLOOKUP(Z55,'(Linked) Hazard Risk Number HRN'!$D$6:$E$14,2,FALSE))</f>
        <v>3.3000000000000002E-2</v>
      </c>
      <c r="AB55" s="375">
        <f>IF(OR(ISBLANK(Z53),ISBLANK(Z54),ISBLANK(Z55),ISBLANK(Z56)),"",AA53*AA54*AA55*AA56)</f>
        <v>8.2500000000000004E-3</v>
      </c>
      <c r="AC55" s="363"/>
      <c r="AD55" s="373"/>
      <c r="AE55" s="56" t="s">
        <v>355</v>
      </c>
      <c r="AF55" s="18">
        <f>IF(ISBLANK(AE55),"",VLOOKUP(AE55,'(Linked) Hazard Risk Number HRN'!$D$6:$E$14,2,FALSE))</f>
        <v>3.3000000000000002E-2</v>
      </c>
      <c r="AG55" s="375">
        <f>IF(OR(ISBLANK(AE53),ISBLANK(AE54),ISBLANK(AE55),ISBLANK(AE56)),"",AF53*AF54*AF55*AF56)</f>
        <v>8.2500000000000004E-3</v>
      </c>
    </row>
    <row r="56" spans="2:36" ht="28.2" customHeight="1">
      <c r="B56" s="360"/>
      <c r="C56" s="363"/>
      <c r="D56" s="363"/>
      <c r="E56" s="366"/>
      <c r="F56" s="366"/>
      <c r="G56" s="369"/>
      <c r="H56" s="369"/>
      <c r="I56" s="369"/>
      <c r="J56" s="369"/>
      <c r="K56" s="57" t="s">
        <v>349</v>
      </c>
      <c r="L56" s="30">
        <f>IF(ISBLANK(K56),"",VLOOKUP(K56,'(Linked) Hazard Risk Number HRN'!$D$17:$E$22,2,FALSE))</f>
        <v>1</v>
      </c>
      <c r="M56" s="376"/>
      <c r="N56" s="56" t="s">
        <v>374</v>
      </c>
      <c r="O56" s="18" t="str">
        <f>IF(ISBLANK(N56),"",VLOOKUP(N56,'(Linked) PLr Probability Factor'!$B$23:$C$26,2,FALSE))</f>
        <v>A</v>
      </c>
      <c r="P56" s="25" t="s">
        <v>22</v>
      </c>
      <c r="Q56" s="25">
        <f t="shared" ref="Q56" si="70">SUM(R53:R55)</f>
        <v>5</v>
      </c>
      <c r="R56" s="25">
        <f t="shared" si="65"/>
        <v>5</v>
      </c>
      <c r="S56" s="25"/>
      <c r="T56" s="51"/>
      <c r="U56" s="363"/>
      <c r="V56" s="57" t="s">
        <v>349</v>
      </c>
      <c r="W56" s="30">
        <f>IF(ISBLANK(V56),"",VLOOKUP(V56,'(Linked) Hazard Risk Number HRN'!$D$17:$E$22,2,FALSE))</f>
        <v>1</v>
      </c>
      <c r="X56" s="376"/>
      <c r="Y56" s="363"/>
      <c r="Z56" s="57" t="s">
        <v>349</v>
      </c>
      <c r="AA56" s="30">
        <f>IF(ISBLANK(Z56),"",VLOOKUP(Z56,'(Linked) Hazard Risk Number HRN'!$D$17:$E$22,2,FALSE))</f>
        <v>1</v>
      </c>
      <c r="AB56" s="376"/>
      <c r="AC56" s="363"/>
      <c r="AD56" s="373"/>
      <c r="AE56" s="57" t="s">
        <v>349</v>
      </c>
      <c r="AF56" s="30">
        <f>IF(ISBLANK(AE56),"",VLOOKUP(AE56,'(Linked) Hazard Risk Number HRN'!$D$17:$E$22,2,FALSE))</f>
        <v>1</v>
      </c>
      <c r="AG56" s="376"/>
    </row>
    <row r="57" spans="2:36" ht="28.2" customHeight="1" thickBot="1">
      <c r="B57" s="361"/>
      <c r="C57" s="364"/>
      <c r="D57" s="364"/>
      <c r="E57" s="367"/>
      <c r="F57" s="367"/>
      <c r="G57" s="370"/>
      <c r="H57" s="370"/>
      <c r="I57" s="370"/>
      <c r="J57" s="370"/>
      <c r="K57" s="135"/>
      <c r="L57" s="18"/>
      <c r="M57" s="377"/>
      <c r="N57" s="56" t="s">
        <v>384</v>
      </c>
      <c r="O57" s="18" t="str">
        <f>IF(ISBLANK(N57),"",VLOOKUP(N57,'(Linked) PLr Probability Factor'!$B$29:$C$32,2,FALSE))</f>
        <v>B</v>
      </c>
      <c r="P57" s="134"/>
      <c r="Q57" s="134"/>
      <c r="R57" s="134"/>
      <c r="S57" s="27" t="str">
        <f t="shared" ref="S57" si="71">IF(OR(ISBLANK(N54),ISBLANK(N55),ISBLANK(N56)),"",IF(R53&gt;0,"P2",IF(AND(R53=0,R54&gt;2),"P2",IF(AND(R53=0,R54=2),"P2",IF(AND(R53=0,AND(R54&lt;2,R55&gt;1)),"P1"," ")))))</f>
        <v>P2</v>
      </c>
      <c r="T57" s="52"/>
      <c r="U57" s="364"/>
      <c r="V57" s="135"/>
      <c r="W57" s="18"/>
      <c r="X57" s="377"/>
      <c r="Y57" s="364"/>
      <c r="Z57" s="135"/>
      <c r="AA57" s="18"/>
      <c r="AB57" s="377"/>
      <c r="AC57" s="364"/>
      <c r="AD57" s="374"/>
      <c r="AE57" s="135"/>
      <c r="AF57" s="18"/>
      <c r="AG57" s="377"/>
    </row>
    <row r="58" spans="2:36" s="2" customFormat="1" ht="28.2" customHeight="1" thickTop="1" thickBot="1">
      <c r="B58" s="359">
        <v>11</v>
      </c>
      <c r="C58" s="362" t="s">
        <v>166</v>
      </c>
      <c r="D58" s="362" t="s">
        <v>174</v>
      </c>
      <c r="E58" s="365"/>
      <c r="F58" s="365"/>
      <c r="G58" s="368"/>
      <c r="H58" s="368" t="s">
        <v>387</v>
      </c>
      <c r="I58" s="368"/>
      <c r="J58" s="368"/>
      <c r="K58" s="54" t="s">
        <v>329</v>
      </c>
      <c r="L58" s="17">
        <f>IF(ISBLANK(K58),"",VLOOKUP(K58,'(Linked) Hazard Risk Number HRN'!$B$6:$C$13,2,FALSE))</f>
        <v>6</v>
      </c>
      <c r="M58" s="371" t="str">
        <f>IF(M60="","",IF(M60&gt;500,'(Linked) Hazard Risk Number HRN'!$C$37,IF(M60&gt;50,'(Linked) Hazard Risk Number HRN'!$C$36,IF(M60&gt;25,'(Linked) Hazard Risk Number HRN'!$C$35,IF(M60&gt;5,'(Linked) Hazard Risk Number HRN'!$C$34,IF(M60&gt;0,'(Linked) Hazard Risk Number HRN'!$C$33,""))))))</f>
        <v>Riesgo Alto</v>
      </c>
      <c r="N58" s="54" t="s">
        <v>368</v>
      </c>
      <c r="O58" s="17" t="str">
        <f>IF(ISBLANK(N58),"",VLOOKUP(N58,'(Linked) PLr Probability Factor'!$B$7:$C$8,2,FALSE))</f>
        <v>A</v>
      </c>
      <c r="P58" s="17" t="s">
        <v>21</v>
      </c>
      <c r="Q58" s="17">
        <f t="shared" ref="Q58" si="72">COUNTIF((O58:O62), "C")</f>
        <v>1</v>
      </c>
      <c r="R58" s="17">
        <f t="shared" ref="R58:R61" si="73">Q58</f>
        <v>1</v>
      </c>
      <c r="S58" s="17" t="str">
        <f t="shared" ref="S58" si="74">IF(ISBLANK(K58),"",IF(L58&lt;2,"S1","S2"))</f>
        <v>S2</v>
      </c>
      <c r="T58" s="50"/>
      <c r="U58" s="362" t="s">
        <v>206</v>
      </c>
      <c r="V58" s="54" t="s">
        <v>325</v>
      </c>
      <c r="W58" s="17">
        <f>IF(ISBLANK(V58),"",VLOOKUP(V58,'(Linked) Hazard Risk Number HRN'!$B$6:$C$13,2,FALSE))</f>
        <v>0.1</v>
      </c>
      <c r="X58" s="371" t="str">
        <f>IF(X60="","",IF(X60&gt;500,'(Linked) Hazard Risk Number HRN'!$C$37,IF(X60&gt;50,'(Linked) Hazard Risk Number HRN'!$C$36,IF(X60&gt;25,'(Linked) Hazard Risk Number HRN'!$C$35,IF(X60&gt;5,'(Linked) Hazard Risk Number HRN'!$C$34,IF(X60&gt;0,'(Linked) Hazard Risk Number HRN'!$C$33,""))))))</f>
        <v>Insignificante</v>
      </c>
      <c r="Y58" s="362" t="s">
        <v>238</v>
      </c>
      <c r="Z58" s="54" t="s">
        <v>325</v>
      </c>
      <c r="AA58" s="17">
        <f>IF(ISBLANK(Z58),"",VLOOKUP(Z58,'(Linked) Hazard Risk Number HRN'!$B$6:$C$13,2,FALSE))</f>
        <v>0.1</v>
      </c>
      <c r="AB58" s="371" t="str">
        <f>IF(AB60="","",IF(AB60&gt;500,'(Linked) Hazard Risk Number HRN'!$C$37,IF(AB60&gt;50,'(Linked) Hazard Risk Number HRN'!$C$36,IF(AB60&gt;25,'(Linked) Hazard Risk Number HRN'!$C$35,IF(AB60&gt;5,'(Linked) Hazard Risk Number HRN'!$C$34,IF(AB60&gt;0,'(Linked) Hazard Risk Number HRN'!$C$33,""))))))</f>
        <v>Insignificante</v>
      </c>
      <c r="AC58" s="362" t="s">
        <v>206</v>
      </c>
      <c r="AD58" s="365"/>
      <c r="AE58" s="54" t="s">
        <v>325</v>
      </c>
      <c r="AF58" s="17">
        <f>IF(ISBLANK(AE58),"",VLOOKUP(AE58,'(Linked) Hazard Risk Number HRN'!$B$6:$C$13,2,FALSE))</f>
        <v>0.1</v>
      </c>
      <c r="AG58" s="371" t="str">
        <f>IF(AG60="","",IF(AG60&gt;500,'(Linked) Hazard Risk Number HRN'!$C$37,IF(AG60&gt;50,'(Linked) Hazard Risk Number HRN'!$C$36,IF(AG60&gt;25,'(Linked) Hazard Risk Number HRN'!$C$35,IF(AG60&gt;5,'(Linked) Hazard Risk Number HRN'!$C$34,IF(AG60&gt;0,'(Linked) Hazard Risk Number HRN'!$C$33,""))))))</f>
        <v>Insignificante</v>
      </c>
      <c r="AH58" s="10"/>
      <c r="AI58" s="10"/>
      <c r="AJ58" s="22"/>
    </row>
    <row r="59" spans="2:36" s="2" customFormat="1" ht="28.2" customHeight="1" thickTop="1" thickBot="1">
      <c r="B59" s="359"/>
      <c r="C59" s="363"/>
      <c r="D59" s="363"/>
      <c r="E59" s="366"/>
      <c r="F59" s="366"/>
      <c r="G59" s="369"/>
      <c r="H59" s="369"/>
      <c r="I59" s="369"/>
      <c r="J59" s="369"/>
      <c r="K59" s="55" t="s">
        <v>335</v>
      </c>
      <c r="L59" s="18">
        <f>IF(ISBLANK(K59),"",VLOOKUP(K59,'(Linked) Hazard Risk Number HRN'!$B$16:$C$26,2,FALSE))</f>
        <v>1.5</v>
      </c>
      <c r="M59" s="372"/>
      <c r="N59" s="55" t="s">
        <v>389</v>
      </c>
      <c r="O59" s="18" t="str">
        <f>IF(ISBLANK(N59),"",VLOOKUP(N59,'(Linked) PLr Probability Factor'!$B$12:$C$14,2,FALSE))</f>
        <v>A</v>
      </c>
      <c r="P59" s="18" t="s">
        <v>1</v>
      </c>
      <c r="Q59" s="18">
        <f t="shared" ref="Q59" si="75">COUNTIF((O58:O62), "B")</f>
        <v>1</v>
      </c>
      <c r="R59" s="18">
        <f t="shared" si="73"/>
        <v>1</v>
      </c>
      <c r="S59" s="18" t="str">
        <f t="shared" ref="S59" si="76">IF(ISBLANK(K59),"",IF(L59&lt;5,"F1","F2"))</f>
        <v>F1</v>
      </c>
      <c r="T59" s="147"/>
      <c r="U59" s="363"/>
      <c r="V59" s="55" t="s">
        <v>335</v>
      </c>
      <c r="W59" s="18">
        <f>IF(ISBLANK(V59),"",VLOOKUP(V59,'(Linked) Hazard Risk Number HRN'!$B$16:$C$26,2,FALSE))</f>
        <v>1.5</v>
      </c>
      <c r="X59" s="372"/>
      <c r="Y59" s="363"/>
      <c r="Z59" s="55" t="s">
        <v>335</v>
      </c>
      <c r="AA59" s="18">
        <f>IF(ISBLANK(Z59),"",VLOOKUP(Z59,'(Linked) Hazard Risk Number HRN'!$B$16:$C$26,2,FALSE))</f>
        <v>1.5</v>
      </c>
      <c r="AB59" s="372"/>
      <c r="AC59" s="363"/>
      <c r="AD59" s="373"/>
      <c r="AE59" s="55" t="s">
        <v>335</v>
      </c>
      <c r="AF59" s="18">
        <f>IF(ISBLANK(AE59),"",VLOOKUP(AE59,'(Linked) Hazard Risk Number HRN'!$B$16:$C$26,2,FALSE))</f>
        <v>1.5</v>
      </c>
      <c r="AG59" s="372"/>
      <c r="AH59" s="10"/>
      <c r="AI59" s="10"/>
      <c r="AJ59" s="19"/>
    </row>
    <row r="60" spans="2:36" s="2" customFormat="1" ht="28.2" customHeight="1" thickTop="1" thickBot="1">
      <c r="B60" s="359"/>
      <c r="C60" s="363"/>
      <c r="D60" s="363"/>
      <c r="E60" s="366"/>
      <c r="F60" s="366"/>
      <c r="G60" s="369"/>
      <c r="H60" s="369"/>
      <c r="I60" s="369"/>
      <c r="J60" s="369"/>
      <c r="K60" s="56" t="s">
        <v>361</v>
      </c>
      <c r="L60" s="18">
        <f>IF(ISBLANK(K60),"",VLOOKUP(K60,'(Linked) Hazard Risk Number HRN'!$D$6:$E$14,2,FALSE))</f>
        <v>10</v>
      </c>
      <c r="M60" s="375">
        <f>IF(OR(ISBLANK(K58),ISBLANK(K59),ISBLANK(K60),ISBLANK(K61)),"",L58*L59*L60*L61)</f>
        <v>90</v>
      </c>
      <c r="N60" s="56" t="s">
        <v>371</v>
      </c>
      <c r="O60" s="18" t="str">
        <f>IF(ISBLANK(N60),"",VLOOKUP(N60,'(Linked) PLr Probability Factor'!$B$17:$C$20,2,FALSE))</f>
        <v>C</v>
      </c>
      <c r="P60" s="18" t="s">
        <v>2</v>
      </c>
      <c r="Q60" s="18">
        <f t="shared" ref="Q60" si="77">COUNTIF((O58:O62), "A")</f>
        <v>3</v>
      </c>
      <c r="R60" s="18">
        <f t="shared" si="73"/>
        <v>3</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PLd</v>
      </c>
      <c r="U60" s="363"/>
      <c r="V60" s="56" t="s">
        <v>355</v>
      </c>
      <c r="W60" s="18">
        <f>IF(ISBLANK(V60),"",VLOOKUP(V60,'(Linked) Hazard Risk Number HRN'!$D$6:$E$14,2,FALSE))</f>
        <v>3.3000000000000002E-2</v>
      </c>
      <c r="X60" s="375">
        <f>IF(OR(ISBLANK(V58),ISBLANK(V59),ISBLANK(V60),ISBLANK(V61)),"",W58*W59*W60*W61)</f>
        <v>4.9500000000000013E-3</v>
      </c>
      <c r="Y60" s="363"/>
      <c r="Z60" s="56" t="s">
        <v>355</v>
      </c>
      <c r="AA60" s="18">
        <f>IF(ISBLANK(Z60),"",VLOOKUP(Z60,'(Linked) Hazard Risk Number HRN'!$D$6:$E$14,2,FALSE))</f>
        <v>3.3000000000000002E-2</v>
      </c>
      <c r="AB60" s="375">
        <f>IF(OR(ISBLANK(Z58),ISBLANK(Z59),ISBLANK(Z60),ISBLANK(Z61)),"",AA58*AA59*AA60*AA61)</f>
        <v>4.9500000000000013E-3</v>
      </c>
      <c r="AC60" s="363"/>
      <c r="AD60" s="373"/>
      <c r="AE60" s="56" t="s">
        <v>355</v>
      </c>
      <c r="AF60" s="18">
        <f>IF(ISBLANK(AE60),"",VLOOKUP(AE60,'(Linked) Hazard Risk Number HRN'!$D$6:$E$14,2,FALSE))</f>
        <v>3.3000000000000002E-2</v>
      </c>
      <c r="AG60" s="375">
        <f>IF(OR(ISBLANK(AE58),ISBLANK(AE59),ISBLANK(AE60),ISBLANK(AE61)),"",AF58*AF59*AF60*AF61)</f>
        <v>4.9500000000000013E-3</v>
      </c>
      <c r="AH60" s="10"/>
      <c r="AI60" s="10"/>
      <c r="AJ60" s="20"/>
    </row>
    <row r="61" spans="2:36" s="2" customFormat="1" ht="28.2" customHeight="1" thickTop="1" thickBot="1">
      <c r="B61" s="359"/>
      <c r="C61" s="363"/>
      <c r="D61" s="363"/>
      <c r="E61" s="366"/>
      <c r="F61" s="366"/>
      <c r="G61" s="369"/>
      <c r="H61" s="369"/>
      <c r="I61" s="369"/>
      <c r="J61" s="369"/>
      <c r="K61" s="57" t="s">
        <v>349</v>
      </c>
      <c r="L61" s="30">
        <f>IF(ISBLANK(K61),"",VLOOKUP(K61,'(Linked) Hazard Risk Number HRN'!$D$17:$E$22,2,FALSE))</f>
        <v>1</v>
      </c>
      <c r="M61" s="376"/>
      <c r="N61" s="56" t="s">
        <v>374</v>
      </c>
      <c r="O61" s="18" t="str">
        <f>IF(ISBLANK(N61),"",VLOOKUP(N61,'(Linked) PLr Probability Factor'!$B$23:$C$26,2,FALSE))</f>
        <v>A</v>
      </c>
      <c r="P61" s="25" t="s">
        <v>22</v>
      </c>
      <c r="Q61" s="25">
        <f t="shared" ref="Q61" si="78">SUM(R58:R60)</f>
        <v>5</v>
      </c>
      <c r="R61" s="25">
        <f t="shared" si="73"/>
        <v>5</v>
      </c>
      <c r="S61" s="25"/>
      <c r="T61" s="51"/>
      <c r="U61" s="363"/>
      <c r="V61" s="57" t="s">
        <v>349</v>
      </c>
      <c r="W61" s="30">
        <f>IF(ISBLANK(V61),"",VLOOKUP(V61,'(Linked) Hazard Risk Number HRN'!$D$17:$E$22,2,FALSE))</f>
        <v>1</v>
      </c>
      <c r="X61" s="376"/>
      <c r="Y61" s="363"/>
      <c r="Z61" s="57" t="s">
        <v>349</v>
      </c>
      <c r="AA61" s="30">
        <f>IF(ISBLANK(Z61),"",VLOOKUP(Z61,'(Linked) Hazard Risk Number HRN'!$D$17:$E$22,2,FALSE))</f>
        <v>1</v>
      </c>
      <c r="AB61" s="376"/>
      <c r="AC61" s="363"/>
      <c r="AD61" s="373"/>
      <c r="AE61" s="57" t="s">
        <v>349</v>
      </c>
      <c r="AF61" s="30">
        <f>IF(ISBLANK(AE61),"",VLOOKUP(AE61,'(Linked) Hazard Risk Number HRN'!$D$17:$E$22,2,FALSE))</f>
        <v>1</v>
      </c>
      <c r="AG61" s="376"/>
      <c r="AH61" s="10"/>
      <c r="AI61" s="10"/>
      <c r="AJ61" s="21"/>
    </row>
    <row r="62" spans="2:36" s="2" customFormat="1" ht="28.2" customHeight="1" thickTop="1" thickBot="1">
      <c r="B62" s="359"/>
      <c r="C62" s="364"/>
      <c r="D62" s="364"/>
      <c r="E62" s="367"/>
      <c r="F62" s="367"/>
      <c r="G62" s="370"/>
      <c r="H62" s="370"/>
      <c r="I62" s="370"/>
      <c r="J62" s="370"/>
      <c r="K62" s="135"/>
      <c r="L62" s="18"/>
      <c r="M62" s="377"/>
      <c r="N62" s="56" t="s">
        <v>384</v>
      </c>
      <c r="O62" s="18" t="str">
        <f>IF(ISBLANK(N62),"",VLOOKUP(N62,'(Linked) PLr Probability Factor'!$B$29:$C$32,2,FALSE))</f>
        <v>B</v>
      </c>
      <c r="P62" s="134"/>
      <c r="Q62" s="134"/>
      <c r="R62" s="134"/>
      <c r="S62" s="27" t="str">
        <f t="shared" ref="S62" si="79">IF(OR(ISBLANK(N59),ISBLANK(N60),ISBLANK(N61)),"",IF(R58&gt;0,"P2",IF(AND(R58=0,R59&gt;2),"P2",IF(AND(R58=0,R59=2),"P2",IF(AND(R58=0,AND(R59&lt;2,R60&gt;1)),"P1"," ")))))</f>
        <v>P2</v>
      </c>
      <c r="T62" s="52"/>
      <c r="U62" s="364"/>
      <c r="V62" s="135"/>
      <c r="W62" s="18"/>
      <c r="X62" s="377"/>
      <c r="Y62" s="364"/>
      <c r="Z62" s="135"/>
      <c r="AA62" s="18"/>
      <c r="AB62" s="377"/>
      <c r="AC62" s="364"/>
      <c r="AD62" s="374"/>
      <c r="AE62" s="135"/>
      <c r="AF62" s="18"/>
      <c r="AG62" s="377"/>
      <c r="AH62" s="10"/>
      <c r="AI62" s="10"/>
      <c r="AJ62" s="7"/>
    </row>
    <row r="63" spans="2:36" s="2" customFormat="1" ht="28.2" customHeight="1" thickTop="1" thickBot="1">
      <c r="B63" s="359">
        <v>12</v>
      </c>
      <c r="C63" s="362" t="s">
        <v>166</v>
      </c>
      <c r="D63" s="362" t="s">
        <v>180</v>
      </c>
      <c r="E63" s="365"/>
      <c r="F63" s="365"/>
      <c r="G63" s="368"/>
      <c r="H63" s="368" t="s">
        <v>387</v>
      </c>
      <c r="I63" s="368"/>
      <c r="J63" s="368"/>
      <c r="K63" s="54" t="s">
        <v>329</v>
      </c>
      <c r="L63" s="17">
        <f>IF(ISBLANK(K63),"",VLOOKUP(K63,'(Linked) Hazard Risk Number HRN'!$B$6:$C$13,2,FALSE))</f>
        <v>6</v>
      </c>
      <c r="M63" s="371" t="str">
        <f>IF(M65="","",IF(M65&gt;500,'(Linked) Hazard Risk Number HRN'!$C$37,IF(M65&gt;50,'(Linked) Hazard Risk Number HRN'!$C$36,IF(M65&gt;25,'(Linked) Hazard Risk Number HRN'!$C$35,IF(M65&gt;5,'(Linked) Hazard Risk Number HRN'!$C$34,IF(M65&gt;0,'(Linked) Hazard Risk Number HRN'!$C$33,""))))))</f>
        <v>Riesgo Alto</v>
      </c>
      <c r="N63" s="54" t="s">
        <v>368</v>
      </c>
      <c r="O63" s="17" t="str">
        <f>IF(ISBLANK(N63),"",VLOOKUP(N63,'(Linked) PLr Probability Factor'!$B$7:$C$8,2,FALSE))</f>
        <v>A</v>
      </c>
      <c r="P63" s="17" t="s">
        <v>21</v>
      </c>
      <c r="Q63" s="17">
        <f t="shared" ref="Q63" si="80">COUNTIF((O63:O67), "C")</f>
        <v>2</v>
      </c>
      <c r="R63" s="17">
        <f t="shared" ref="R63:R66" si="81">Q63</f>
        <v>2</v>
      </c>
      <c r="S63" s="17" t="str">
        <f t="shared" ref="S63" si="82">IF(ISBLANK(K63),"",IF(L63&lt;2,"S1","S2"))</f>
        <v>S2</v>
      </c>
      <c r="T63" s="50"/>
      <c r="U63" s="362" t="s">
        <v>206</v>
      </c>
      <c r="V63" s="54" t="s">
        <v>325</v>
      </c>
      <c r="W63" s="17">
        <f>IF(ISBLANK(V63),"",VLOOKUP(V63,'(Linked) Hazard Risk Number HRN'!$B$6:$C$13,2,FALSE))</f>
        <v>0.1</v>
      </c>
      <c r="X63" s="371" t="str">
        <f>IF(X65="","",IF(X65&gt;500,'(Linked) Hazard Risk Number HRN'!$C$37,IF(X65&gt;50,'(Linked) Hazard Risk Number HRN'!$C$36,IF(X65&gt;25,'(Linked) Hazard Risk Number HRN'!$C$35,IF(X65&gt;5,'(Linked) Hazard Risk Number HRN'!$C$34,IF(X65&gt;0,'(Linked) Hazard Risk Number HRN'!$C$33,""))))))</f>
        <v>Insignificante</v>
      </c>
      <c r="Y63" s="362" t="s">
        <v>238</v>
      </c>
      <c r="Z63" s="54" t="s">
        <v>325</v>
      </c>
      <c r="AA63" s="17">
        <f>IF(ISBLANK(Z63),"",VLOOKUP(Z63,'(Linked) Hazard Risk Number HRN'!$B$6:$C$13,2,FALSE))</f>
        <v>0.1</v>
      </c>
      <c r="AB63" s="371" t="str">
        <f>IF(AB65="","",IF(AB65&gt;500,'(Linked) Hazard Risk Number HRN'!$C$37,IF(AB65&gt;50,'(Linked) Hazard Risk Number HRN'!$C$36,IF(AB65&gt;25,'(Linked) Hazard Risk Number HRN'!$C$35,IF(AB65&gt;5,'(Linked) Hazard Risk Number HRN'!$C$34,IF(AB65&gt;0,'(Linked) Hazard Risk Number HRN'!$C$33,""))))))</f>
        <v>Insignificante</v>
      </c>
      <c r="AC63" s="362" t="s">
        <v>206</v>
      </c>
      <c r="AD63" s="365"/>
      <c r="AE63" s="54" t="s">
        <v>325</v>
      </c>
      <c r="AF63" s="17">
        <f>IF(ISBLANK(AE63),"",VLOOKUP(AE63,'(Linked) Hazard Risk Number HRN'!$B$6:$C$13,2,FALSE))</f>
        <v>0.1</v>
      </c>
      <c r="AG63" s="371" t="str">
        <f>IF(AG65="","",IF(AG65&gt;500,'(Linked) Hazard Risk Number HRN'!$C$37,IF(AG65&gt;50,'(Linked) Hazard Risk Number HRN'!$C$36,IF(AG65&gt;25,'(Linked) Hazard Risk Number HRN'!$C$35,IF(AG65&gt;5,'(Linked) Hazard Risk Number HRN'!$C$34,IF(AG65&gt;0,'(Linked) Hazard Risk Number HRN'!$C$33,""))))))</f>
        <v>Insignificante</v>
      </c>
      <c r="AH63" s="10"/>
      <c r="AI63" s="10"/>
      <c r="AJ63" s="22"/>
    </row>
    <row r="64" spans="2:36" s="2" customFormat="1" ht="28.2" customHeight="1" thickTop="1" thickBot="1">
      <c r="B64" s="359"/>
      <c r="C64" s="363"/>
      <c r="D64" s="363"/>
      <c r="E64" s="366"/>
      <c r="F64" s="366"/>
      <c r="G64" s="369"/>
      <c r="H64" s="369"/>
      <c r="I64" s="369"/>
      <c r="J64" s="369"/>
      <c r="K64" s="55" t="s">
        <v>335</v>
      </c>
      <c r="L64" s="18">
        <f>IF(ISBLANK(K64),"",VLOOKUP(K64,'(Linked) Hazard Risk Number HRN'!$B$16:$C$26,2,FALSE))</f>
        <v>1.5</v>
      </c>
      <c r="M64" s="372"/>
      <c r="N64" s="55" t="s">
        <v>382</v>
      </c>
      <c r="O64" s="18" t="str">
        <f>IF(ISBLANK(N64),"",VLOOKUP(N64,'(Linked) PLr Probability Factor'!$B$12:$C$14,2,FALSE))</f>
        <v>C</v>
      </c>
      <c r="P64" s="18" t="s">
        <v>1</v>
      </c>
      <c r="Q64" s="18">
        <f t="shared" ref="Q64" si="83">COUNTIF((O63:O67), "B")</f>
        <v>1</v>
      </c>
      <c r="R64" s="18">
        <f t="shared" si="81"/>
        <v>1</v>
      </c>
      <c r="S64" s="18" t="str">
        <f t="shared" ref="S64" si="84">IF(ISBLANK(K64),"",IF(L64&lt;5,"F1","F2"))</f>
        <v>F1</v>
      </c>
      <c r="T64" s="147"/>
      <c r="U64" s="363"/>
      <c r="V64" s="55" t="s">
        <v>335</v>
      </c>
      <c r="W64" s="18">
        <f>IF(ISBLANK(V64),"",VLOOKUP(V64,'(Linked) Hazard Risk Number HRN'!$B$16:$C$26,2,FALSE))</f>
        <v>1.5</v>
      </c>
      <c r="X64" s="372"/>
      <c r="Y64" s="363"/>
      <c r="Z64" s="55" t="s">
        <v>335</v>
      </c>
      <c r="AA64" s="18">
        <f>IF(ISBLANK(Z64),"",VLOOKUP(Z64,'(Linked) Hazard Risk Number HRN'!$B$16:$C$26,2,FALSE))</f>
        <v>1.5</v>
      </c>
      <c r="AB64" s="372"/>
      <c r="AC64" s="363"/>
      <c r="AD64" s="373"/>
      <c r="AE64" s="55" t="s">
        <v>335</v>
      </c>
      <c r="AF64" s="18">
        <f>IF(ISBLANK(AE64),"",VLOOKUP(AE64,'(Linked) Hazard Risk Number HRN'!$B$16:$C$26,2,FALSE))</f>
        <v>1.5</v>
      </c>
      <c r="AG64" s="372"/>
      <c r="AH64" s="10"/>
      <c r="AI64" s="10"/>
      <c r="AJ64" s="19"/>
    </row>
    <row r="65" spans="2:36" s="2" customFormat="1" ht="28.2" customHeight="1" thickTop="1" thickBot="1">
      <c r="B65" s="359"/>
      <c r="C65" s="363"/>
      <c r="D65" s="363"/>
      <c r="E65" s="366"/>
      <c r="F65" s="366"/>
      <c r="G65" s="369"/>
      <c r="H65" s="369"/>
      <c r="I65" s="369"/>
      <c r="J65" s="369"/>
      <c r="K65" s="56" t="s">
        <v>361</v>
      </c>
      <c r="L65" s="18">
        <f>IF(ISBLANK(K65),"",VLOOKUP(K65,'(Linked) Hazard Risk Number HRN'!$D$6:$E$14,2,FALSE))</f>
        <v>10</v>
      </c>
      <c r="M65" s="375">
        <f>IF(OR(ISBLANK(K63),ISBLANK(K64),ISBLANK(K65),ISBLANK(K66)),"",L63*L64*L65*L66)</f>
        <v>90</v>
      </c>
      <c r="N65" s="56" t="s">
        <v>371</v>
      </c>
      <c r="O65" s="18" t="str">
        <f>IF(ISBLANK(N65),"",VLOOKUP(N65,'(Linked) PLr Probability Factor'!$B$17:$C$20,2,FALSE))</f>
        <v>C</v>
      </c>
      <c r="P65" s="18" t="s">
        <v>2</v>
      </c>
      <c r="Q65" s="18">
        <f t="shared" ref="Q65" si="85">COUNTIF((O63:O67), "A")</f>
        <v>2</v>
      </c>
      <c r="R65" s="18">
        <f t="shared" si="81"/>
        <v>2</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PLd</v>
      </c>
      <c r="U65" s="363"/>
      <c r="V65" s="56" t="s">
        <v>355</v>
      </c>
      <c r="W65" s="18">
        <f>IF(ISBLANK(V65),"",VLOOKUP(V65,'(Linked) Hazard Risk Number HRN'!$D$6:$E$14,2,FALSE))</f>
        <v>3.3000000000000002E-2</v>
      </c>
      <c r="X65" s="375">
        <f>IF(OR(ISBLANK(V63),ISBLANK(V64),ISBLANK(V65),ISBLANK(V66)),"",W63*W64*W65*W66)</f>
        <v>4.9500000000000013E-3</v>
      </c>
      <c r="Y65" s="363"/>
      <c r="Z65" s="56" t="s">
        <v>355</v>
      </c>
      <c r="AA65" s="18">
        <f>IF(ISBLANK(Z65),"",VLOOKUP(Z65,'(Linked) Hazard Risk Number HRN'!$D$6:$E$14,2,FALSE))</f>
        <v>3.3000000000000002E-2</v>
      </c>
      <c r="AB65" s="375">
        <f>IF(OR(ISBLANK(Z63),ISBLANK(Z64),ISBLANK(Z65),ISBLANK(Z66)),"",AA63*AA64*AA65*AA66)</f>
        <v>4.9500000000000013E-3</v>
      </c>
      <c r="AC65" s="363"/>
      <c r="AD65" s="373"/>
      <c r="AE65" s="56" t="s">
        <v>355</v>
      </c>
      <c r="AF65" s="18">
        <f>IF(ISBLANK(AE65),"",VLOOKUP(AE65,'(Linked) Hazard Risk Number HRN'!$D$6:$E$14,2,FALSE))</f>
        <v>3.3000000000000002E-2</v>
      </c>
      <c r="AG65" s="375">
        <f>IF(OR(ISBLANK(AE63),ISBLANK(AE64),ISBLANK(AE65),ISBLANK(AE66)),"",AF63*AF64*AF65*AF66)</f>
        <v>4.9500000000000013E-3</v>
      </c>
      <c r="AH65" s="10"/>
      <c r="AI65" s="10"/>
      <c r="AJ65" s="20"/>
    </row>
    <row r="66" spans="2:36" s="2" customFormat="1" ht="28.2" customHeight="1" thickTop="1" thickBot="1">
      <c r="B66" s="359"/>
      <c r="C66" s="363"/>
      <c r="D66" s="363"/>
      <c r="E66" s="366"/>
      <c r="F66" s="366"/>
      <c r="G66" s="369"/>
      <c r="H66" s="369"/>
      <c r="I66" s="369"/>
      <c r="J66" s="369"/>
      <c r="K66" s="57" t="s">
        <v>349</v>
      </c>
      <c r="L66" s="30">
        <f>IF(ISBLANK(K66),"",VLOOKUP(K66,'(Linked) Hazard Risk Number HRN'!$D$17:$E$22,2,FALSE))</f>
        <v>1</v>
      </c>
      <c r="M66" s="376"/>
      <c r="N66" s="56" t="s">
        <v>374</v>
      </c>
      <c r="O66" s="18" t="str">
        <f>IF(ISBLANK(N66),"",VLOOKUP(N66,'(Linked) PLr Probability Factor'!$B$23:$C$26,2,FALSE))</f>
        <v>A</v>
      </c>
      <c r="P66" s="25" t="s">
        <v>22</v>
      </c>
      <c r="Q66" s="25">
        <f t="shared" ref="Q66" si="86">SUM(R63:R65)</f>
        <v>5</v>
      </c>
      <c r="R66" s="25">
        <f t="shared" si="81"/>
        <v>5</v>
      </c>
      <c r="S66" s="25"/>
      <c r="T66" s="51"/>
      <c r="U66" s="363"/>
      <c r="V66" s="57" t="s">
        <v>349</v>
      </c>
      <c r="W66" s="30">
        <f>IF(ISBLANK(V66),"",VLOOKUP(V66,'(Linked) Hazard Risk Number HRN'!$D$17:$E$22,2,FALSE))</f>
        <v>1</v>
      </c>
      <c r="X66" s="376"/>
      <c r="Y66" s="363"/>
      <c r="Z66" s="57" t="s">
        <v>349</v>
      </c>
      <c r="AA66" s="30">
        <f>IF(ISBLANK(Z66),"",VLOOKUP(Z66,'(Linked) Hazard Risk Number HRN'!$D$17:$E$22,2,FALSE))</f>
        <v>1</v>
      </c>
      <c r="AB66" s="376"/>
      <c r="AC66" s="363"/>
      <c r="AD66" s="373"/>
      <c r="AE66" s="57" t="s">
        <v>349</v>
      </c>
      <c r="AF66" s="30">
        <f>IF(ISBLANK(AE66),"",VLOOKUP(AE66,'(Linked) Hazard Risk Number HRN'!$D$17:$E$22,2,FALSE))</f>
        <v>1</v>
      </c>
      <c r="AG66" s="376"/>
      <c r="AH66" s="10"/>
      <c r="AI66" s="10"/>
      <c r="AJ66" s="21"/>
    </row>
    <row r="67" spans="2:36" s="2" customFormat="1" ht="28.2" customHeight="1" thickTop="1" thickBot="1">
      <c r="B67" s="359"/>
      <c r="C67" s="364"/>
      <c r="D67" s="364"/>
      <c r="E67" s="367"/>
      <c r="F67" s="367"/>
      <c r="G67" s="370"/>
      <c r="H67" s="370"/>
      <c r="I67" s="370"/>
      <c r="J67" s="370"/>
      <c r="K67" s="135"/>
      <c r="L67" s="18"/>
      <c r="M67" s="377"/>
      <c r="N67" s="56" t="s">
        <v>384</v>
      </c>
      <c r="O67" s="18" t="str">
        <f>IF(ISBLANK(N67),"",VLOOKUP(N67,'(Linked) PLr Probability Factor'!$B$29:$C$32,2,FALSE))</f>
        <v>B</v>
      </c>
      <c r="P67" s="134"/>
      <c r="Q67" s="134"/>
      <c r="R67" s="134"/>
      <c r="S67" s="27" t="str">
        <f t="shared" ref="S67" si="87">IF(OR(ISBLANK(N64),ISBLANK(N65),ISBLANK(N66)),"",IF(R63&gt;0,"P2",IF(AND(R63=0,R64&gt;2),"P2",IF(AND(R63=0,R64=2),"P2",IF(AND(R63=0,AND(R64&lt;2,R65&gt;1)),"P1"," ")))))</f>
        <v>P2</v>
      </c>
      <c r="T67" s="52"/>
      <c r="U67" s="364"/>
      <c r="V67" s="135"/>
      <c r="W67" s="18"/>
      <c r="X67" s="377"/>
      <c r="Y67" s="364"/>
      <c r="Z67" s="135"/>
      <c r="AA67" s="18"/>
      <c r="AB67" s="377"/>
      <c r="AC67" s="364"/>
      <c r="AD67" s="374"/>
      <c r="AE67" s="135"/>
      <c r="AF67" s="18"/>
      <c r="AG67" s="377"/>
      <c r="AH67" s="10"/>
      <c r="AI67" s="10"/>
      <c r="AJ67" s="7"/>
    </row>
    <row r="68" spans="2:36" s="2" customFormat="1" ht="28.2" customHeight="1" thickTop="1" thickBot="1">
      <c r="B68" s="359">
        <v>13</v>
      </c>
      <c r="C68" s="362" t="s">
        <v>166</v>
      </c>
      <c r="D68" s="362" t="s">
        <v>174</v>
      </c>
      <c r="E68" s="365"/>
      <c r="F68" s="365"/>
      <c r="G68" s="368"/>
      <c r="H68" s="368" t="s">
        <v>387</v>
      </c>
      <c r="I68" s="368"/>
      <c r="J68" s="368"/>
      <c r="K68" s="54" t="s">
        <v>329</v>
      </c>
      <c r="L68" s="17">
        <f>IF(ISBLANK(K68),"",VLOOKUP(K68,'(Linked) Hazard Risk Number HRN'!$B$6:$C$13,2,FALSE))</f>
        <v>6</v>
      </c>
      <c r="M68" s="371" t="str">
        <f>IF(M70="","",IF(M70&gt;500,'(Linked) Hazard Risk Number HRN'!$C$37,IF(M70&gt;50,'(Linked) Hazard Risk Number HRN'!$C$36,IF(M70&gt;25,'(Linked) Hazard Risk Number HRN'!$C$35,IF(M70&gt;5,'(Linked) Hazard Risk Number HRN'!$C$34,IF(M70&gt;0,'(Linked) Hazard Risk Number HRN'!$C$33,""))))))</f>
        <v>Riesgo Alto</v>
      </c>
      <c r="N68" s="54" t="s">
        <v>368</v>
      </c>
      <c r="O68" s="17" t="str">
        <f>IF(ISBLANK(N68),"",VLOOKUP(N68,'(Linked) PLr Probability Factor'!$B$7:$C$8,2,FALSE))</f>
        <v>A</v>
      </c>
      <c r="P68" s="17" t="s">
        <v>21</v>
      </c>
      <c r="Q68" s="17">
        <f t="shared" ref="Q68" si="88">COUNTIF((O68:O72), "C")</f>
        <v>1</v>
      </c>
      <c r="R68" s="17">
        <f t="shared" ref="R68:R71" si="89">Q68</f>
        <v>1</v>
      </c>
      <c r="S68" s="17" t="str">
        <f t="shared" ref="S68" si="90">IF(ISBLANK(K68),"",IF(L68&lt;2,"S1","S2"))</f>
        <v>S2</v>
      </c>
      <c r="T68" s="50"/>
      <c r="U68" s="362" t="s">
        <v>206</v>
      </c>
      <c r="V68" s="54" t="s">
        <v>325</v>
      </c>
      <c r="W68" s="17">
        <f>IF(ISBLANK(V68),"",VLOOKUP(V68,'(Linked) Hazard Risk Number HRN'!$B$6:$C$13,2,FALSE))</f>
        <v>0.1</v>
      </c>
      <c r="X68" s="371" t="str">
        <f>IF(X70="","",IF(X70&gt;500,'(Linked) Hazard Risk Number HRN'!$C$37,IF(X70&gt;50,'(Linked) Hazard Risk Number HRN'!$C$36,IF(X70&gt;25,'(Linked) Hazard Risk Number HRN'!$C$35,IF(X70&gt;5,'(Linked) Hazard Risk Number HRN'!$C$34,IF(X70&gt;0,'(Linked) Hazard Risk Number HRN'!$C$33,""))))))</f>
        <v>Insignificante</v>
      </c>
      <c r="Y68" s="362" t="s">
        <v>238</v>
      </c>
      <c r="Z68" s="54" t="s">
        <v>325</v>
      </c>
      <c r="AA68" s="17">
        <f>IF(ISBLANK(Z68),"",VLOOKUP(Z68,'(Linked) Hazard Risk Number HRN'!$B$6:$C$13,2,FALSE))</f>
        <v>0.1</v>
      </c>
      <c r="AB68" s="371" t="str">
        <f>IF(AB70="","",IF(AB70&gt;500,'(Linked) Hazard Risk Number HRN'!$C$37,IF(AB70&gt;50,'(Linked) Hazard Risk Number HRN'!$C$36,IF(AB70&gt;25,'(Linked) Hazard Risk Number HRN'!$C$35,IF(AB70&gt;5,'(Linked) Hazard Risk Number HRN'!$C$34,IF(AB70&gt;0,'(Linked) Hazard Risk Number HRN'!$C$33,""))))))</f>
        <v>Insignificante</v>
      </c>
      <c r="AC68" s="362" t="s">
        <v>206</v>
      </c>
      <c r="AD68" s="365"/>
      <c r="AE68" s="54" t="s">
        <v>325</v>
      </c>
      <c r="AF68" s="17">
        <f>IF(ISBLANK(AE68),"",VLOOKUP(AE68,'(Linked) Hazard Risk Number HRN'!$B$6:$C$13,2,FALSE))</f>
        <v>0.1</v>
      </c>
      <c r="AG68" s="371" t="str">
        <f>IF(AG70="","",IF(AG70&gt;500,'(Linked) Hazard Risk Number HRN'!$C$37,IF(AG70&gt;50,'(Linked) Hazard Risk Number HRN'!$C$36,IF(AG70&gt;25,'(Linked) Hazard Risk Number HRN'!$C$35,IF(AG70&gt;5,'(Linked) Hazard Risk Number HRN'!$C$34,IF(AG70&gt;0,'(Linked) Hazard Risk Number HRN'!$C$33,""))))))</f>
        <v>Insignificante</v>
      </c>
      <c r="AH68" s="10"/>
      <c r="AI68" s="10"/>
      <c r="AJ68" s="22"/>
    </row>
    <row r="69" spans="2:36" s="2" customFormat="1" ht="28.2" customHeight="1" thickTop="1" thickBot="1">
      <c r="B69" s="359"/>
      <c r="C69" s="363"/>
      <c r="D69" s="363"/>
      <c r="E69" s="366"/>
      <c r="F69" s="366"/>
      <c r="G69" s="369"/>
      <c r="H69" s="369"/>
      <c r="I69" s="369"/>
      <c r="J69" s="369"/>
      <c r="K69" s="55" t="s">
        <v>335</v>
      </c>
      <c r="L69" s="18">
        <f>IF(ISBLANK(K69),"",VLOOKUP(K69,'(Linked) Hazard Risk Number HRN'!$B$16:$C$26,2,FALSE))</f>
        <v>1.5</v>
      </c>
      <c r="M69" s="372"/>
      <c r="N69" s="55" t="s">
        <v>389</v>
      </c>
      <c r="O69" s="18" t="str">
        <f>IF(ISBLANK(N69),"",VLOOKUP(N69,'(Linked) PLr Probability Factor'!$B$12:$C$14,2,FALSE))</f>
        <v>A</v>
      </c>
      <c r="P69" s="18" t="s">
        <v>1</v>
      </c>
      <c r="Q69" s="18">
        <f t="shared" ref="Q69" si="91">COUNTIF((O68:O72), "B")</f>
        <v>1</v>
      </c>
      <c r="R69" s="18">
        <f t="shared" si="89"/>
        <v>1</v>
      </c>
      <c r="S69" s="18" t="str">
        <f t="shared" ref="S69" si="92">IF(ISBLANK(K69),"",IF(L69&lt;5,"F1","F2"))</f>
        <v>F1</v>
      </c>
      <c r="T69" s="147"/>
      <c r="U69" s="363"/>
      <c r="V69" s="55" t="s">
        <v>335</v>
      </c>
      <c r="W69" s="18">
        <f>IF(ISBLANK(V69),"",VLOOKUP(V69,'(Linked) Hazard Risk Number HRN'!$B$16:$C$26,2,FALSE))</f>
        <v>1.5</v>
      </c>
      <c r="X69" s="372"/>
      <c r="Y69" s="363"/>
      <c r="Z69" s="55" t="s">
        <v>335</v>
      </c>
      <c r="AA69" s="18">
        <f>IF(ISBLANK(Z69),"",VLOOKUP(Z69,'(Linked) Hazard Risk Number HRN'!$B$16:$C$26,2,FALSE))</f>
        <v>1.5</v>
      </c>
      <c r="AB69" s="372"/>
      <c r="AC69" s="363"/>
      <c r="AD69" s="373"/>
      <c r="AE69" s="55" t="s">
        <v>335</v>
      </c>
      <c r="AF69" s="18">
        <f>IF(ISBLANK(AE69),"",VLOOKUP(AE69,'(Linked) Hazard Risk Number HRN'!$B$16:$C$26,2,FALSE))</f>
        <v>1.5</v>
      </c>
      <c r="AG69" s="372"/>
      <c r="AH69" s="10"/>
      <c r="AI69" s="10"/>
      <c r="AJ69" s="19"/>
    </row>
    <row r="70" spans="2:36" s="2" customFormat="1" ht="28.2" customHeight="1" thickTop="1" thickBot="1">
      <c r="B70" s="359"/>
      <c r="C70" s="363"/>
      <c r="D70" s="363"/>
      <c r="E70" s="366"/>
      <c r="F70" s="366"/>
      <c r="G70" s="369"/>
      <c r="H70" s="369"/>
      <c r="I70" s="369"/>
      <c r="J70" s="369"/>
      <c r="K70" s="56" t="s">
        <v>361</v>
      </c>
      <c r="L70" s="18">
        <f>IF(ISBLANK(K70),"",VLOOKUP(K70,'(Linked) Hazard Risk Number HRN'!$D$6:$E$14,2,FALSE))</f>
        <v>10</v>
      </c>
      <c r="M70" s="375">
        <f>IF(OR(ISBLANK(K68),ISBLANK(K69),ISBLANK(K70),ISBLANK(K71)),"",L68*L69*L70*L71)</f>
        <v>90</v>
      </c>
      <c r="N70" s="56" t="s">
        <v>371</v>
      </c>
      <c r="O70" s="18" t="str">
        <f>IF(ISBLANK(N70),"",VLOOKUP(N70,'(Linked) PLr Probability Factor'!$B$17:$C$20,2,FALSE))</f>
        <v>C</v>
      </c>
      <c r="P70" s="18" t="s">
        <v>2</v>
      </c>
      <c r="Q70" s="18">
        <f t="shared" ref="Q70" si="93">COUNTIF((O68:O72), "A")</f>
        <v>3</v>
      </c>
      <c r="R70" s="18">
        <f t="shared" si="89"/>
        <v>3</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PLd</v>
      </c>
      <c r="U70" s="363"/>
      <c r="V70" s="56" t="s">
        <v>355</v>
      </c>
      <c r="W70" s="18">
        <f>IF(ISBLANK(V70),"",VLOOKUP(V70,'(Linked) Hazard Risk Number HRN'!$D$6:$E$14,2,FALSE))</f>
        <v>3.3000000000000002E-2</v>
      </c>
      <c r="X70" s="375">
        <f>IF(OR(ISBLANK(V68),ISBLANK(V69),ISBLANK(V70),ISBLANK(V71)),"",W68*W69*W70*W71)</f>
        <v>4.9500000000000013E-3</v>
      </c>
      <c r="Y70" s="363"/>
      <c r="Z70" s="56" t="s">
        <v>355</v>
      </c>
      <c r="AA70" s="18">
        <f>IF(ISBLANK(Z70),"",VLOOKUP(Z70,'(Linked) Hazard Risk Number HRN'!$D$6:$E$14,2,FALSE))</f>
        <v>3.3000000000000002E-2</v>
      </c>
      <c r="AB70" s="375">
        <f>IF(OR(ISBLANK(Z68),ISBLANK(Z69),ISBLANK(Z70),ISBLANK(Z71)),"",AA68*AA69*AA70*AA71)</f>
        <v>4.9500000000000013E-3</v>
      </c>
      <c r="AC70" s="363"/>
      <c r="AD70" s="373"/>
      <c r="AE70" s="56" t="s">
        <v>355</v>
      </c>
      <c r="AF70" s="18">
        <f>IF(ISBLANK(AE70),"",VLOOKUP(AE70,'(Linked) Hazard Risk Number HRN'!$D$6:$E$14,2,FALSE))</f>
        <v>3.3000000000000002E-2</v>
      </c>
      <c r="AG70" s="375">
        <f>IF(OR(ISBLANK(AE68),ISBLANK(AE69),ISBLANK(AE70),ISBLANK(AE71)),"",AF68*AF69*AF70*AF71)</f>
        <v>4.9500000000000013E-3</v>
      </c>
      <c r="AH70" s="10"/>
      <c r="AI70" s="10"/>
      <c r="AJ70" s="20"/>
    </row>
    <row r="71" spans="2:36" s="2" customFormat="1" ht="28.2" customHeight="1" thickTop="1" thickBot="1">
      <c r="B71" s="359"/>
      <c r="C71" s="363"/>
      <c r="D71" s="363"/>
      <c r="E71" s="366"/>
      <c r="F71" s="366"/>
      <c r="G71" s="369"/>
      <c r="H71" s="369"/>
      <c r="I71" s="369"/>
      <c r="J71" s="369"/>
      <c r="K71" s="57" t="s">
        <v>349</v>
      </c>
      <c r="L71" s="30">
        <f>IF(ISBLANK(K71),"",VLOOKUP(K71,'(Linked) Hazard Risk Number HRN'!$D$17:$E$22,2,FALSE))</f>
        <v>1</v>
      </c>
      <c r="M71" s="376"/>
      <c r="N71" s="56" t="s">
        <v>374</v>
      </c>
      <c r="O71" s="18" t="str">
        <f>IF(ISBLANK(N71),"",VLOOKUP(N71,'(Linked) PLr Probability Factor'!$B$23:$C$26,2,FALSE))</f>
        <v>A</v>
      </c>
      <c r="P71" s="25" t="s">
        <v>22</v>
      </c>
      <c r="Q71" s="25">
        <f t="shared" ref="Q71" si="94">SUM(R68:R70)</f>
        <v>5</v>
      </c>
      <c r="R71" s="25">
        <f t="shared" si="89"/>
        <v>5</v>
      </c>
      <c r="S71" s="25"/>
      <c r="T71" s="51"/>
      <c r="U71" s="363"/>
      <c r="V71" s="57" t="s">
        <v>349</v>
      </c>
      <c r="W71" s="30">
        <f>IF(ISBLANK(V71),"",VLOOKUP(V71,'(Linked) Hazard Risk Number HRN'!$D$17:$E$22,2,FALSE))</f>
        <v>1</v>
      </c>
      <c r="X71" s="376"/>
      <c r="Y71" s="363"/>
      <c r="Z71" s="57" t="s">
        <v>349</v>
      </c>
      <c r="AA71" s="30">
        <f>IF(ISBLANK(Z71),"",VLOOKUP(Z71,'(Linked) Hazard Risk Number HRN'!$D$17:$E$22,2,FALSE))</f>
        <v>1</v>
      </c>
      <c r="AB71" s="376"/>
      <c r="AC71" s="363"/>
      <c r="AD71" s="373"/>
      <c r="AE71" s="57" t="s">
        <v>349</v>
      </c>
      <c r="AF71" s="30">
        <f>IF(ISBLANK(AE71),"",VLOOKUP(AE71,'(Linked) Hazard Risk Number HRN'!$D$17:$E$22,2,FALSE))</f>
        <v>1</v>
      </c>
      <c r="AG71" s="376"/>
      <c r="AH71" s="10"/>
      <c r="AI71" s="10"/>
      <c r="AJ71" s="21"/>
    </row>
    <row r="72" spans="2:36" s="2" customFormat="1" ht="28.2" customHeight="1" thickTop="1" thickBot="1">
      <c r="B72" s="359"/>
      <c r="C72" s="364"/>
      <c r="D72" s="364"/>
      <c r="E72" s="367"/>
      <c r="F72" s="367"/>
      <c r="G72" s="370"/>
      <c r="H72" s="370"/>
      <c r="I72" s="370"/>
      <c r="J72" s="370"/>
      <c r="K72" s="135"/>
      <c r="L72" s="18"/>
      <c r="M72" s="377"/>
      <c r="N72" s="56" t="s">
        <v>384</v>
      </c>
      <c r="O72" s="18" t="str">
        <f>IF(ISBLANK(N72),"",VLOOKUP(N72,'(Linked) PLr Probability Factor'!$B$29:$C$32,2,FALSE))</f>
        <v>B</v>
      </c>
      <c r="P72" s="134"/>
      <c r="Q72" s="134"/>
      <c r="R72" s="134"/>
      <c r="S72" s="27" t="str">
        <f t="shared" ref="S72" si="95">IF(OR(ISBLANK(N69),ISBLANK(N70),ISBLANK(N71)),"",IF(R68&gt;0,"P2",IF(AND(R68=0,R69&gt;2),"P2",IF(AND(R68=0,R69=2),"P2",IF(AND(R68=0,AND(R69&lt;2,R70&gt;1)),"P1"," ")))))</f>
        <v>P2</v>
      </c>
      <c r="T72" s="52"/>
      <c r="U72" s="364"/>
      <c r="V72" s="135"/>
      <c r="W72" s="18"/>
      <c r="X72" s="377"/>
      <c r="Y72" s="364"/>
      <c r="Z72" s="135"/>
      <c r="AA72" s="18"/>
      <c r="AB72" s="377"/>
      <c r="AC72" s="364"/>
      <c r="AD72" s="374"/>
      <c r="AE72" s="135"/>
      <c r="AF72" s="18"/>
      <c r="AG72" s="377"/>
      <c r="AH72" s="10"/>
      <c r="AI72" s="10"/>
      <c r="AJ72" s="7"/>
    </row>
    <row r="73" spans="2:36" ht="28.2" customHeight="1" thickTop="1" thickBot="1">
      <c r="B73" s="359">
        <v>14</v>
      </c>
      <c r="C73" s="362"/>
      <c r="D73" s="362"/>
      <c r="E73" s="365"/>
      <c r="F73" s="365"/>
      <c r="G73" s="368"/>
      <c r="H73" s="368"/>
      <c r="I73" s="368"/>
      <c r="J73" s="368"/>
      <c r="K73" s="54"/>
      <c r="L73" s="17" t="str">
        <f>IF(ISBLANK(K73),"",VLOOKUP(K73,'(Linked) Hazard Risk Number HRN'!$B$6:$C$13,2,FALSE))</f>
        <v/>
      </c>
      <c r="M73" s="371"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21</v>
      </c>
      <c r="Q73" s="17">
        <f t="shared" ref="Q73" si="96">COUNTIF((O73:O77), "C")</f>
        <v>0</v>
      </c>
      <c r="R73" s="17">
        <f t="shared" ref="R73:R76" si="97">Q73</f>
        <v>0</v>
      </c>
      <c r="S73" s="17" t="str">
        <f t="shared" ref="S73" si="98">IF(ISBLANK(K73),"",IF(L73&lt;2,"S1","S2"))</f>
        <v/>
      </c>
      <c r="T73" s="50"/>
      <c r="U73" s="362"/>
      <c r="V73" s="54"/>
      <c r="W73" s="17" t="str">
        <f>IF(ISBLANK(V73),"",VLOOKUP(V73,'(Linked) Hazard Risk Number HRN'!$B$6:$C$13,2,FALSE))</f>
        <v/>
      </c>
      <c r="X73" s="371" t="str">
        <f>IF(X75="","",IF(X75&gt;500,'(Linked) Hazard Risk Number HRN'!$C$37,IF(X75&gt;50,'(Linked) Hazard Risk Number HRN'!$C$36,IF(X75&gt;25,'(Linked) Hazard Risk Number HRN'!$C$35,IF(X75&gt;5,'(Linked) Hazard Risk Number HRN'!$C$34,IF(X75&gt;0,'(Linked) Hazard Risk Number HRN'!$C$33,""))))))</f>
        <v/>
      </c>
      <c r="Y73" s="362"/>
      <c r="Z73" s="54"/>
      <c r="AA73" s="17" t="str">
        <f>IF(ISBLANK(Z73),"",VLOOKUP(Z73,'(Linked) Hazard Risk Number HRN'!$B$6:$C$13,2,FALSE))</f>
        <v/>
      </c>
      <c r="AB73" s="371" t="str">
        <f>IF(AB75="","",IF(AB75&gt;500,'(Linked) Hazard Risk Number HRN'!$C$37,IF(AB75&gt;50,'(Linked) Hazard Risk Number HRN'!$C$36,IF(AB75&gt;25,'(Linked) Hazard Risk Number HRN'!$C$35,IF(AB75&gt;5,'(Linked) Hazard Risk Number HRN'!$C$34,IF(AB75&gt;0,'(Linked) Hazard Risk Number HRN'!$C$33,""))))))</f>
        <v/>
      </c>
      <c r="AC73" s="362"/>
      <c r="AD73" s="365"/>
      <c r="AE73" s="54"/>
      <c r="AF73" s="17" t="str">
        <f>IF(ISBLANK(AE73),"",VLOOKUP(AE73,'(Linked) Hazard Risk Number HRN'!$B$6:$C$13,2,FALSE))</f>
        <v/>
      </c>
      <c r="AG73" s="371" t="str">
        <f>IF(AG75="","",IF(AG75&gt;500,'(Linked) Hazard Risk Number HRN'!$C$37,IF(AG75&gt;50,'(Linked) Hazard Risk Number HRN'!$C$36,IF(AG75&gt;25,'(Linked) Hazard Risk Number HRN'!$C$35,IF(AG75&gt;5,'(Linked) Hazard Risk Number HRN'!$C$34,IF(AG75&gt;0,'(Linked) Hazard Risk Number HRN'!$C$33,""))))))</f>
        <v/>
      </c>
    </row>
    <row r="74" spans="2:36" ht="28.2" customHeight="1" thickTop="1" thickBot="1">
      <c r="B74" s="359"/>
      <c r="C74" s="363"/>
      <c r="D74" s="363"/>
      <c r="E74" s="366"/>
      <c r="F74" s="366"/>
      <c r="G74" s="369"/>
      <c r="H74" s="369"/>
      <c r="I74" s="369"/>
      <c r="J74" s="369"/>
      <c r="K74" s="55"/>
      <c r="L74" s="18" t="str">
        <f>IF(ISBLANK(K74),"",VLOOKUP(K74,'(Linked) Hazard Risk Number HRN'!$B$16:$C$26,2,FALSE))</f>
        <v/>
      </c>
      <c r="M74" s="372"/>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63"/>
      <c r="V74" s="55"/>
      <c r="W74" s="18" t="str">
        <f>IF(ISBLANK(V74),"",VLOOKUP(V74,'(Linked) Hazard Risk Number HRN'!$B$16:$C$26,2,FALSE))</f>
        <v/>
      </c>
      <c r="X74" s="372"/>
      <c r="Y74" s="363"/>
      <c r="Z74" s="55"/>
      <c r="AA74" s="18" t="str">
        <f>IF(ISBLANK(Z74),"",VLOOKUP(Z74,'(Linked) Hazard Risk Number HRN'!$B$16:$C$26,2,FALSE))</f>
        <v/>
      </c>
      <c r="AB74" s="372"/>
      <c r="AC74" s="363"/>
      <c r="AD74" s="373"/>
      <c r="AE74" s="55"/>
      <c r="AF74" s="18" t="str">
        <f>IF(ISBLANK(AE74),"",VLOOKUP(AE74,'(Linked) Hazard Risk Number HRN'!$B$16:$C$26,2,FALSE))</f>
        <v/>
      </c>
      <c r="AG74" s="372"/>
    </row>
    <row r="75" spans="2:36" ht="28.2" customHeight="1" thickTop="1" thickBot="1">
      <c r="B75" s="359"/>
      <c r="C75" s="363"/>
      <c r="D75" s="363"/>
      <c r="E75" s="366"/>
      <c r="F75" s="366"/>
      <c r="G75" s="369"/>
      <c r="H75" s="369"/>
      <c r="I75" s="369"/>
      <c r="J75" s="369"/>
      <c r="K75" s="56"/>
      <c r="L75" s="18" t="str">
        <f>IF(ISBLANK(K75),"",VLOOKUP(K75,'(Linked) Hazard Risk Number HRN'!$D$6:$E$14,2,FALSE))</f>
        <v/>
      </c>
      <c r="M75" s="375" t="str">
        <f>IF(OR(ISBLANK(K73),ISBLANK(K74),ISBLANK(K75),ISBLANK(K76)),"",L73*L74*L75*L76)</f>
        <v/>
      </c>
      <c r="N75" s="56"/>
      <c r="O75" s="18" t="str">
        <f>IF(ISBLANK(N75),"",VLOOKUP(N75,'(Linked) PLr Probability Factor'!$B$17:$C$20,2,FALSE))</f>
        <v/>
      </c>
      <c r="P75" s="18" t="s">
        <v>2</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63"/>
      <c r="V75" s="56"/>
      <c r="W75" s="18" t="str">
        <f>IF(ISBLANK(V75),"",VLOOKUP(V75,'(Linked) Hazard Risk Number HRN'!$D$6:$E$14,2,FALSE))</f>
        <v/>
      </c>
      <c r="X75" s="375" t="str">
        <f>IF(OR(ISBLANK(V73),ISBLANK(V74),ISBLANK(V75),ISBLANK(V76)),"",W73*W74*W75*W76)</f>
        <v/>
      </c>
      <c r="Y75" s="363"/>
      <c r="Z75" s="56"/>
      <c r="AA75" s="18" t="str">
        <f>IF(ISBLANK(Z75),"",VLOOKUP(Z75,'(Linked) Hazard Risk Number HRN'!$D$6:$E$14,2,FALSE))</f>
        <v/>
      </c>
      <c r="AB75" s="375" t="str">
        <f>IF(OR(ISBLANK(Z73),ISBLANK(Z74),ISBLANK(Z75),ISBLANK(Z76)),"",AA73*AA74*AA75*AA76)</f>
        <v/>
      </c>
      <c r="AC75" s="363"/>
      <c r="AD75" s="373"/>
      <c r="AE75" s="56"/>
      <c r="AF75" s="18" t="str">
        <f>IF(ISBLANK(AE75),"",VLOOKUP(AE75,'(Linked) Hazard Risk Number HRN'!$D$6:$E$14,2,FALSE))</f>
        <v/>
      </c>
      <c r="AG75" s="375" t="str">
        <f>IF(OR(ISBLANK(AE73),ISBLANK(AE74),ISBLANK(AE75),ISBLANK(AE76)),"",AF73*AF74*AF75*AF76)</f>
        <v/>
      </c>
    </row>
    <row r="76" spans="2:36" ht="28.2" customHeight="1" thickTop="1" thickBot="1">
      <c r="B76" s="359"/>
      <c r="C76" s="363"/>
      <c r="D76" s="363"/>
      <c r="E76" s="366"/>
      <c r="F76" s="366"/>
      <c r="G76" s="369"/>
      <c r="H76" s="369"/>
      <c r="I76" s="369"/>
      <c r="J76" s="369"/>
      <c r="K76" s="57"/>
      <c r="L76" s="30" t="str">
        <f>IF(ISBLANK(K76),"",VLOOKUP(K76,'(Linked) Hazard Risk Number HRN'!$D$17:$E$22,2,FALSE))</f>
        <v/>
      </c>
      <c r="M76" s="376"/>
      <c r="N76" s="56"/>
      <c r="O76" s="18" t="str">
        <f>IF(ISBLANK(N76),"",VLOOKUP(N76,'(Linked) PLr Probability Factor'!$B$23:$C$26,2,FALSE))</f>
        <v/>
      </c>
      <c r="P76" s="25" t="s">
        <v>22</v>
      </c>
      <c r="Q76" s="25">
        <f t="shared" ref="Q76" si="102">SUM(R73:R75)</f>
        <v>0</v>
      </c>
      <c r="R76" s="25">
        <f t="shared" si="97"/>
        <v>0</v>
      </c>
      <c r="S76" s="25"/>
      <c r="T76" s="51"/>
      <c r="U76" s="363"/>
      <c r="V76" s="57"/>
      <c r="W76" s="30" t="str">
        <f>IF(ISBLANK(V76),"",VLOOKUP(V76,'(Linked) Hazard Risk Number HRN'!$D$17:$E$22,2,FALSE))</f>
        <v/>
      </c>
      <c r="X76" s="376"/>
      <c r="Y76" s="363"/>
      <c r="Z76" s="57"/>
      <c r="AA76" s="30" t="str">
        <f>IF(ISBLANK(Z76),"",VLOOKUP(Z76,'(Linked) Hazard Risk Number HRN'!$D$17:$E$22,2,FALSE))</f>
        <v/>
      </c>
      <c r="AB76" s="376"/>
      <c r="AC76" s="363"/>
      <c r="AD76" s="373"/>
      <c r="AE76" s="57"/>
      <c r="AF76" s="30" t="str">
        <f>IF(ISBLANK(AE76),"",VLOOKUP(AE76,'(Linked) Hazard Risk Number HRN'!$D$17:$E$22,2,FALSE))</f>
        <v/>
      </c>
      <c r="AG76" s="376"/>
    </row>
    <row r="77" spans="2:36" ht="28.2" customHeight="1" thickTop="1" thickBot="1">
      <c r="B77" s="359"/>
      <c r="C77" s="364"/>
      <c r="D77" s="364"/>
      <c r="E77" s="367"/>
      <c r="F77" s="367"/>
      <c r="G77" s="370"/>
      <c r="H77" s="370"/>
      <c r="I77" s="370"/>
      <c r="J77" s="370"/>
      <c r="K77" s="135"/>
      <c r="L77" s="18"/>
      <c r="M77" s="377"/>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64"/>
      <c r="V77" s="135"/>
      <c r="W77" s="18"/>
      <c r="X77" s="377"/>
      <c r="Y77" s="364"/>
      <c r="Z77" s="135"/>
      <c r="AA77" s="18"/>
      <c r="AB77" s="377"/>
      <c r="AC77" s="364"/>
      <c r="AD77" s="374"/>
      <c r="AE77" s="135"/>
      <c r="AF77" s="18"/>
      <c r="AG77" s="377"/>
    </row>
    <row r="78" spans="2:36" ht="28.2" customHeight="1" thickTop="1" thickBot="1">
      <c r="B78" s="359">
        <v>15</v>
      </c>
      <c r="C78" s="362"/>
      <c r="D78" s="362"/>
      <c r="E78" s="365"/>
      <c r="F78" s="365"/>
      <c r="G78" s="368"/>
      <c r="H78" s="368"/>
      <c r="I78" s="368"/>
      <c r="J78" s="368"/>
      <c r="K78" s="54"/>
      <c r="L78" s="17" t="str">
        <f>IF(ISBLANK(K78),"",VLOOKUP(K78,'(Linked) Hazard Risk Number HRN'!$B$6:$C$13,2,FALSE))</f>
        <v/>
      </c>
      <c r="M78" s="371"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21</v>
      </c>
      <c r="Q78" s="17">
        <f t="shared" ref="Q78" si="104">COUNTIF((O78:O82), "C")</f>
        <v>0</v>
      </c>
      <c r="R78" s="17">
        <f t="shared" ref="R78:R81" si="105">Q78</f>
        <v>0</v>
      </c>
      <c r="S78" s="17" t="str">
        <f t="shared" ref="S78" si="106">IF(ISBLANK(K78),"",IF(L78&lt;2,"S1","S2"))</f>
        <v/>
      </c>
      <c r="T78" s="50"/>
      <c r="U78" s="362"/>
      <c r="V78" s="54"/>
      <c r="W78" s="17" t="str">
        <f>IF(ISBLANK(V78),"",VLOOKUP(V78,'(Linked) Hazard Risk Number HRN'!$B$6:$C$13,2,FALSE))</f>
        <v/>
      </c>
      <c r="X78" s="371" t="str">
        <f>IF(X80="","",IF(X80&gt;500,'(Linked) Hazard Risk Number HRN'!$C$37,IF(X80&gt;50,'(Linked) Hazard Risk Number HRN'!$C$36,IF(X80&gt;25,'(Linked) Hazard Risk Number HRN'!$C$35,IF(X80&gt;5,'(Linked) Hazard Risk Number HRN'!$C$34,IF(X80&gt;0,'(Linked) Hazard Risk Number HRN'!$C$33,""))))))</f>
        <v/>
      </c>
      <c r="Y78" s="362"/>
      <c r="Z78" s="54"/>
      <c r="AA78" s="17" t="str">
        <f>IF(ISBLANK(Z78),"",VLOOKUP(Z78,'(Linked) Hazard Risk Number HRN'!$B$6:$C$13,2,FALSE))</f>
        <v/>
      </c>
      <c r="AB78" s="371" t="str">
        <f>IF(AB80="","",IF(AB80&gt;500,'(Linked) Hazard Risk Number HRN'!$C$37,IF(AB80&gt;50,'(Linked) Hazard Risk Number HRN'!$C$36,IF(AB80&gt;25,'(Linked) Hazard Risk Number HRN'!$C$35,IF(AB80&gt;5,'(Linked) Hazard Risk Number HRN'!$C$34,IF(AB80&gt;0,'(Linked) Hazard Risk Number HRN'!$C$33,""))))))</f>
        <v/>
      </c>
      <c r="AC78" s="362"/>
      <c r="AD78" s="365"/>
      <c r="AE78" s="54"/>
      <c r="AF78" s="17" t="str">
        <f>IF(ISBLANK(AE78),"",VLOOKUP(AE78,'(Linked) Hazard Risk Number HRN'!$B$6:$C$13,2,FALSE))</f>
        <v/>
      </c>
      <c r="AG78" s="371" t="str">
        <f>IF(AG80="","",IF(AG80&gt;500,'(Linked) Hazard Risk Number HRN'!$C$37,IF(AG80&gt;50,'(Linked) Hazard Risk Number HRN'!$C$36,IF(AG80&gt;25,'(Linked) Hazard Risk Number HRN'!$C$35,IF(AG80&gt;5,'(Linked) Hazard Risk Number HRN'!$C$34,IF(AG80&gt;0,'(Linked) Hazard Risk Number HRN'!$C$33,""))))))</f>
        <v/>
      </c>
    </row>
    <row r="79" spans="2:36" ht="28.2" customHeight="1" thickTop="1" thickBot="1">
      <c r="B79" s="359"/>
      <c r="C79" s="363"/>
      <c r="D79" s="363"/>
      <c r="E79" s="366"/>
      <c r="F79" s="366"/>
      <c r="G79" s="369"/>
      <c r="H79" s="369"/>
      <c r="I79" s="369"/>
      <c r="J79" s="369"/>
      <c r="K79" s="55"/>
      <c r="L79" s="18" t="str">
        <f>IF(ISBLANK(K79),"",VLOOKUP(K79,'(Linked) Hazard Risk Number HRN'!$B$16:$C$26,2,FALSE))</f>
        <v/>
      </c>
      <c r="M79" s="372"/>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63"/>
      <c r="V79" s="55"/>
      <c r="W79" s="18" t="str">
        <f>IF(ISBLANK(V79),"",VLOOKUP(V79,'(Linked) Hazard Risk Number HRN'!$B$16:$C$26,2,FALSE))</f>
        <v/>
      </c>
      <c r="X79" s="372"/>
      <c r="Y79" s="363"/>
      <c r="Z79" s="55"/>
      <c r="AA79" s="18" t="str">
        <f>IF(ISBLANK(Z79),"",VLOOKUP(Z79,'(Linked) Hazard Risk Number HRN'!$B$16:$C$26,2,FALSE))</f>
        <v/>
      </c>
      <c r="AB79" s="372"/>
      <c r="AC79" s="363"/>
      <c r="AD79" s="373"/>
      <c r="AE79" s="55"/>
      <c r="AF79" s="18" t="str">
        <f>IF(ISBLANK(AE79),"",VLOOKUP(AE79,'(Linked) Hazard Risk Number HRN'!$B$16:$C$26,2,FALSE))</f>
        <v/>
      </c>
      <c r="AG79" s="372"/>
    </row>
    <row r="80" spans="2:36" ht="28.2" customHeight="1" thickTop="1" thickBot="1">
      <c r="B80" s="359"/>
      <c r="C80" s="363"/>
      <c r="D80" s="363"/>
      <c r="E80" s="366"/>
      <c r="F80" s="366"/>
      <c r="G80" s="369"/>
      <c r="H80" s="369"/>
      <c r="I80" s="369"/>
      <c r="J80" s="369"/>
      <c r="K80" s="56"/>
      <c r="L80" s="18" t="str">
        <f>IF(ISBLANK(K80),"",VLOOKUP(K80,'(Linked) Hazard Risk Number HRN'!$D$6:$E$14,2,FALSE))</f>
        <v/>
      </c>
      <c r="M80" s="375" t="str">
        <f>IF(OR(ISBLANK(K78),ISBLANK(K79),ISBLANK(K80),ISBLANK(K81)),"",L78*L79*L80*L81)</f>
        <v/>
      </c>
      <c r="N80" s="56"/>
      <c r="O80" s="18" t="str">
        <f>IF(ISBLANK(N80),"",VLOOKUP(N80,'(Linked) PLr Probability Factor'!$B$17:$C$20,2,FALSE))</f>
        <v/>
      </c>
      <c r="P80" s="18" t="s">
        <v>2</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63"/>
      <c r="V80" s="56"/>
      <c r="W80" s="18" t="str">
        <f>IF(ISBLANK(V80),"",VLOOKUP(V80,'(Linked) Hazard Risk Number HRN'!$D$6:$E$14,2,FALSE))</f>
        <v/>
      </c>
      <c r="X80" s="375" t="str">
        <f>IF(OR(ISBLANK(V78),ISBLANK(V79),ISBLANK(V80),ISBLANK(V81)),"",W78*W79*W80*W81)</f>
        <v/>
      </c>
      <c r="Y80" s="363"/>
      <c r="Z80" s="56"/>
      <c r="AA80" s="18" t="str">
        <f>IF(ISBLANK(Z80),"",VLOOKUP(Z80,'(Linked) Hazard Risk Number HRN'!$D$6:$E$14,2,FALSE))</f>
        <v/>
      </c>
      <c r="AB80" s="375" t="str">
        <f>IF(OR(ISBLANK(Z78),ISBLANK(Z79),ISBLANK(Z80),ISBLANK(Z81)),"",AA78*AA79*AA80*AA81)</f>
        <v/>
      </c>
      <c r="AC80" s="363"/>
      <c r="AD80" s="373"/>
      <c r="AE80" s="56"/>
      <c r="AF80" s="18" t="str">
        <f>IF(ISBLANK(AE80),"",VLOOKUP(AE80,'(Linked) Hazard Risk Number HRN'!$D$6:$E$14,2,FALSE))</f>
        <v/>
      </c>
      <c r="AG80" s="375" t="str">
        <f>IF(OR(ISBLANK(AE78),ISBLANK(AE79),ISBLANK(AE80),ISBLANK(AE81)),"",AF78*AF79*AF80*AF81)</f>
        <v/>
      </c>
    </row>
    <row r="81" spans="2:33" ht="28.2" customHeight="1" thickTop="1" thickBot="1">
      <c r="B81" s="359"/>
      <c r="C81" s="363"/>
      <c r="D81" s="363"/>
      <c r="E81" s="366"/>
      <c r="F81" s="366"/>
      <c r="G81" s="369"/>
      <c r="H81" s="369"/>
      <c r="I81" s="369"/>
      <c r="J81" s="369"/>
      <c r="K81" s="57"/>
      <c r="L81" s="30" t="str">
        <f>IF(ISBLANK(K81),"",VLOOKUP(K81,'(Linked) Hazard Risk Number HRN'!$D$17:$E$22,2,FALSE))</f>
        <v/>
      </c>
      <c r="M81" s="376"/>
      <c r="N81" s="56"/>
      <c r="O81" s="18" t="str">
        <f>IF(ISBLANK(N81),"",VLOOKUP(N81,'(Linked) PLr Probability Factor'!$B$23:$C$26,2,FALSE))</f>
        <v/>
      </c>
      <c r="P81" s="25" t="s">
        <v>22</v>
      </c>
      <c r="Q81" s="25">
        <f t="shared" ref="Q81" si="110">SUM(R78:R80)</f>
        <v>0</v>
      </c>
      <c r="R81" s="25">
        <f t="shared" si="105"/>
        <v>0</v>
      </c>
      <c r="S81" s="25"/>
      <c r="T81" s="51"/>
      <c r="U81" s="363"/>
      <c r="V81" s="57"/>
      <c r="W81" s="30" t="str">
        <f>IF(ISBLANK(V81),"",VLOOKUP(V81,'(Linked) Hazard Risk Number HRN'!$D$17:$E$22,2,FALSE))</f>
        <v/>
      </c>
      <c r="X81" s="376"/>
      <c r="Y81" s="363"/>
      <c r="Z81" s="57"/>
      <c r="AA81" s="30" t="str">
        <f>IF(ISBLANK(Z81),"",VLOOKUP(Z81,'(Linked) Hazard Risk Number HRN'!$D$17:$E$22,2,FALSE))</f>
        <v/>
      </c>
      <c r="AB81" s="376"/>
      <c r="AC81" s="363"/>
      <c r="AD81" s="373"/>
      <c r="AE81" s="57"/>
      <c r="AF81" s="30" t="str">
        <f>IF(ISBLANK(AE81),"",VLOOKUP(AE81,'(Linked) Hazard Risk Number HRN'!$D$17:$E$22,2,FALSE))</f>
        <v/>
      </c>
      <c r="AG81" s="376"/>
    </row>
    <row r="82" spans="2:33" ht="28.2" customHeight="1" thickTop="1" thickBot="1">
      <c r="B82" s="359"/>
      <c r="C82" s="364"/>
      <c r="D82" s="364"/>
      <c r="E82" s="367"/>
      <c r="F82" s="367"/>
      <c r="G82" s="370"/>
      <c r="H82" s="370"/>
      <c r="I82" s="370"/>
      <c r="J82" s="370"/>
      <c r="K82" s="135"/>
      <c r="L82" s="18"/>
      <c r="M82" s="377"/>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64"/>
      <c r="V82" s="135"/>
      <c r="W82" s="18"/>
      <c r="X82" s="377"/>
      <c r="Y82" s="364"/>
      <c r="Z82" s="135"/>
      <c r="AA82" s="18"/>
      <c r="AB82" s="377"/>
      <c r="AC82" s="364"/>
      <c r="AD82" s="374"/>
      <c r="AE82" s="135"/>
      <c r="AF82" s="18"/>
      <c r="AG82" s="377"/>
    </row>
    <row r="83" spans="2:33" ht="28.2" customHeight="1" thickTop="1" thickBot="1">
      <c r="B83" s="359">
        <v>16</v>
      </c>
      <c r="C83" s="362"/>
      <c r="D83" s="362"/>
      <c r="E83" s="365"/>
      <c r="F83" s="365"/>
      <c r="G83" s="368"/>
      <c r="H83" s="368"/>
      <c r="I83" s="368"/>
      <c r="J83" s="368"/>
      <c r="K83" s="54"/>
      <c r="L83" s="17" t="str">
        <f>IF(ISBLANK(K83),"",VLOOKUP(K83,'(Linked) Hazard Risk Number HRN'!$B$6:$C$13,2,FALSE))</f>
        <v/>
      </c>
      <c r="M83" s="371"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21</v>
      </c>
      <c r="Q83" s="17">
        <f t="shared" ref="Q83" si="112">COUNTIF((O83:O87), "C")</f>
        <v>0</v>
      </c>
      <c r="R83" s="17">
        <f t="shared" ref="R83:R86" si="113">Q83</f>
        <v>0</v>
      </c>
      <c r="S83" s="17" t="str">
        <f t="shared" ref="S83" si="114">IF(ISBLANK(K83),"",IF(L83&lt;2,"S1","S2"))</f>
        <v/>
      </c>
      <c r="T83" s="50"/>
      <c r="U83" s="362"/>
      <c r="V83" s="54"/>
      <c r="W83" s="17" t="str">
        <f>IF(ISBLANK(V83),"",VLOOKUP(V83,'(Linked) Hazard Risk Number HRN'!$B$6:$C$13,2,FALSE))</f>
        <v/>
      </c>
      <c r="X83" s="371" t="str">
        <f>IF(X85="","",IF(X85&gt;500,'(Linked) Hazard Risk Number HRN'!$C$37,IF(X85&gt;50,'(Linked) Hazard Risk Number HRN'!$C$36,IF(X85&gt;25,'(Linked) Hazard Risk Number HRN'!$C$35,IF(X85&gt;5,'(Linked) Hazard Risk Number HRN'!$C$34,IF(X85&gt;0,'(Linked) Hazard Risk Number HRN'!$C$33,""))))))</f>
        <v/>
      </c>
      <c r="Y83" s="362"/>
      <c r="Z83" s="54"/>
      <c r="AA83" s="17" t="str">
        <f>IF(ISBLANK(Z83),"",VLOOKUP(Z83,'(Linked) Hazard Risk Number HRN'!$B$6:$C$13,2,FALSE))</f>
        <v/>
      </c>
      <c r="AB83" s="371" t="str">
        <f>IF(AB85="","",IF(AB85&gt;500,'(Linked) Hazard Risk Number HRN'!$C$37,IF(AB85&gt;50,'(Linked) Hazard Risk Number HRN'!$C$36,IF(AB85&gt;25,'(Linked) Hazard Risk Number HRN'!$C$35,IF(AB85&gt;5,'(Linked) Hazard Risk Number HRN'!$C$34,IF(AB85&gt;0,'(Linked) Hazard Risk Number HRN'!$C$33,""))))))</f>
        <v/>
      </c>
      <c r="AC83" s="362"/>
      <c r="AD83" s="365"/>
      <c r="AE83" s="54"/>
      <c r="AF83" s="17" t="str">
        <f>IF(ISBLANK(AE83),"",VLOOKUP(AE83,'(Linked) Hazard Risk Number HRN'!$B$6:$C$13,2,FALSE))</f>
        <v/>
      </c>
      <c r="AG83" s="371"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59"/>
      <c r="C84" s="363"/>
      <c r="D84" s="363"/>
      <c r="E84" s="366"/>
      <c r="F84" s="366"/>
      <c r="G84" s="369"/>
      <c r="H84" s="369"/>
      <c r="I84" s="369"/>
      <c r="J84" s="369"/>
      <c r="K84" s="55"/>
      <c r="L84" s="18" t="str">
        <f>IF(ISBLANK(K84),"",VLOOKUP(K84,'(Linked) Hazard Risk Number HRN'!$B$16:$C$26,2,FALSE))</f>
        <v/>
      </c>
      <c r="M84" s="372"/>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63"/>
      <c r="V84" s="55"/>
      <c r="W84" s="18" t="str">
        <f>IF(ISBLANK(V84),"",VLOOKUP(V84,'(Linked) Hazard Risk Number HRN'!$B$16:$C$26,2,FALSE))</f>
        <v/>
      </c>
      <c r="X84" s="372"/>
      <c r="Y84" s="363"/>
      <c r="Z84" s="55"/>
      <c r="AA84" s="18" t="str">
        <f>IF(ISBLANK(Z84),"",VLOOKUP(Z84,'(Linked) Hazard Risk Number HRN'!$B$16:$C$26,2,FALSE))</f>
        <v/>
      </c>
      <c r="AB84" s="372"/>
      <c r="AC84" s="363"/>
      <c r="AD84" s="373"/>
      <c r="AE84" s="55"/>
      <c r="AF84" s="18" t="str">
        <f>IF(ISBLANK(AE84),"",VLOOKUP(AE84,'(Linked) Hazard Risk Number HRN'!$B$16:$C$26,2,FALSE))</f>
        <v/>
      </c>
      <c r="AG84" s="372"/>
    </row>
    <row r="85" spans="2:33" ht="28.2" customHeight="1" thickTop="1" thickBot="1">
      <c r="B85" s="359"/>
      <c r="C85" s="363"/>
      <c r="D85" s="363"/>
      <c r="E85" s="366"/>
      <c r="F85" s="366"/>
      <c r="G85" s="369"/>
      <c r="H85" s="369"/>
      <c r="I85" s="369"/>
      <c r="J85" s="369"/>
      <c r="K85" s="56"/>
      <c r="L85" s="18" t="str">
        <f>IF(ISBLANK(K85),"",VLOOKUP(K85,'(Linked) Hazard Risk Number HRN'!$D$6:$E$14,2,FALSE))</f>
        <v/>
      </c>
      <c r="M85" s="375" t="str">
        <f>IF(OR(ISBLANK(K83),ISBLANK(K84),ISBLANK(K85),ISBLANK(K86)),"",L83*L84*L85*L86)</f>
        <v/>
      </c>
      <c r="N85" s="56"/>
      <c r="O85" s="18" t="str">
        <f>IF(ISBLANK(N85),"",VLOOKUP(N85,'(Linked) PLr Probability Factor'!$B$17:$C$20,2,FALSE))</f>
        <v/>
      </c>
      <c r="P85" s="18" t="s">
        <v>2</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63"/>
      <c r="V85" s="56"/>
      <c r="W85" s="18" t="str">
        <f>IF(ISBLANK(V85),"",VLOOKUP(V85,'(Linked) Hazard Risk Number HRN'!$D$6:$E$14,2,FALSE))</f>
        <v/>
      </c>
      <c r="X85" s="375" t="str">
        <f>IF(OR(ISBLANK(V83),ISBLANK(V84),ISBLANK(V85),ISBLANK(V86)),"",W83*W84*W85*W86)</f>
        <v/>
      </c>
      <c r="Y85" s="363"/>
      <c r="Z85" s="56"/>
      <c r="AA85" s="18" t="str">
        <f>IF(ISBLANK(Z85),"",VLOOKUP(Z85,'(Linked) Hazard Risk Number HRN'!$D$6:$E$14,2,FALSE))</f>
        <v/>
      </c>
      <c r="AB85" s="375" t="str">
        <f>IF(OR(ISBLANK(Z83),ISBLANK(Z84),ISBLANK(Z85),ISBLANK(Z86)),"",AA83*AA84*AA85*AA86)</f>
        <v/>
      </c>
      <c r="AC85" s="363"/>
      <c r="AD85" s="373"/>
      <c r="AE85" s="56"/>
      <c r="AF85" s="18" t="str">
        <f>IF(ISBLANK(AE85),"",VLOOKUP(AE85,'(Linked) Hazard Risk Number HRN'!$D$6:$E$14,2,FALSE))</f>
        <v/>
      </c>
      <c r="AG85" s="375" t="str">
        <f>IF(OR(ISBLANK(AE83),ISBLANK(AE84),ISBLANK(AE85),ISBLANK(AE86)),"",AF83*AF84*AF85*AF86)</f>
        <v/>
      </c>
    </row>
    <row r="86" spans="2:33" ht="28.2" customHeight="1" thickTop="1" thickBot="1">
      <c r="B86" s="359"/>
      <c r="C86" s="363"/>
      <c r="D86" s="363"/>
      <c r="E86" s="366"/>
      <c r="F86" s="366"/>
      <c r="G86" s="369"/>
      <c r="H86" s="369"/>
      <c r="I86" s="369"/>
      <c r="J86" s="369"/>
      <c r="K86" s="57"/>
      <c r="L86" s="30" t="str">
        <f>IF(ISBLANK(K86),"",VLOOKUP(K86,'(Linked) Hazard Risk Number HRN'!$D$17:$E$22,2,FALSE))</f>
        <v/>
      </c>
      <c r="M86" s="376"/>
      <c r="N86" s="56"/>
      <c r="O86" s="18" t="str">
        <f>IF(ISBLANK(N86),"",VLOOKUP(N86,'(Linked) PLr Probability Factor'!$B$23:$C$26,2,FALSE))</f>
        <v/>
      </c>
      <c r="P86" s="25" t="s">
        <v>22</v>
      </c>
      <c r="Q86" s="25">
        <f t="shared" ref="Q86" si="118">SUM(R83:R85)</f>
        <v>0</v>
      </c>
      <c r="R86" s="25">
        <f t="shared" si="113"/>
        <v>0</v>
      </c>
      <c r="S86" s="25"/>
      <c r="T86" s="51"/>
      <c r="U86" s="363"/>
      <c r="V86" s="57"/>
      <c r="W86" s="30" t="str">
        <f>IF(ISBLANK(V86),"",VLOOKUP(V86,'(Linked) Hazard Risk Number HRN'!$D$17:$E$22,2,FALSE))</f>
        <v/>
      </c>
      <c r="X86" s="376"/>
      <c r="Y86" s="363"/>
      <c r="Z86" s="57"/>
      <c r="AA86" s="30" t="str">
        <f>IF(ISBLANK(Z86),"",VLOOKUP(Z86,'(Linked) Hazard Risk Number HRN'!$D$17:$E$22,2,FALSE))</f>
        <v/>
      </c>
      <c r="AB86" s="376"/>
      <c r="AC86" s="363"/>
      <c r="AD86" s="373"/>
      <c r="AE86" s="57"/>
      <c r="AF86" s="30" t="str">
        <f>IF(ISBLANK(AE86),"",VLOOKUP(AE86,'(Linked) Hazard Risk Number HRN'!$D$17:$E$22,2,FALSE))</f>
        <v/>
      </c>
      <c r="AG86" s="376"/>
    </row>
    <row r="87" spans="2:33" ht="28.2" customHeight="1" thickTop="1" thickBot="1">
      <c r="B87" s="359"/>
      <c r="C87" s="364"/>
      <c r="D87" s="364"/>
      <c r="E87" s="367"/>
      <c r="F87" s="367"/>
      <c r="G87" s="370"/>
      <c r="H87" s="370"/>
      <c r="I87" s="370"/>
      <c r="J87" s="370"/>
      <c r="K87" s="135"/>
      <c r="L87" s="18"/>
      <c r="M87" s="377"/>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64"/>
      <c r="V87" s="135"/>
      <c r="W87" s="18"/>
      <c r="X87" s="377"/>
      <c r="Y87" s="364"/>
      <c r="Z87" s="135"/>
      <c r="AA87" s="18"/>
      <c r="AB87" s="377"/>
      <c r="AC87" s="364"/>
      <c r="AD87" s="374"/>
      <c r="AE87" s="135"/>
      <c r="AF87" s="18"/>
      <c r="AG87" s="377"/>
    </row>
    <row r="88" spans="2:33" ht="28.2" customHeight="1" thickTop="1" thickBot="1">
      <c r="B88" s="359">
        <v>17</v>
      </c>
      <c r="C88" s="362"/>
      <c r="D88" s="362"/>
      <c r="E88" s="365"/>
      <c r="F88" s="365"/>
      <c r="G88" s="368"/>
      <c r="H88" s="368"/>
      <c r="I88" s="368"/>
      <c r="J88" s="368"/>
      <c r="K88" s="54"/>
      <c r="L88" s="17" t="str">
        <f>IF(ISBLANK(K88),"",VLOOKUP(K88,'(Linked) Hazard Risk Number HRN'!$B$6:$C$13,2,FALSE))</f>
        <v/>
      </c>
      <c r="M88" s="371"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21</v>
      </c>
      <c r="Q88" s="17">
        <f t="shared" ref="Q88" si="120">COUNTIF((O88:O92), "C")</f>
        <v>0</v>
      </c>
      <c r="R88" s="17">
        <f t="shared" ref="R88:R91" si="121">Q88</f>
        <v>0</v>
      </c>
      <c r="S88" s="17" t="str">
        <f t="shared" ref="S88" si="122">IF(ISBLANK(K88),"",IF(L88&lt;2,"S1","S2"))</f>
        <v/>
      </c>
      <c r="T88" s="50"/>
      <c r="U88" s="362"/>
      <c r="V88" s="54"/>
      <c r="W88" s="17" t="str">
        <f>IF(ISBLANK(V88),"",VLOOKUP(V88,'(Linked) Hazard Risk Number HRN'!$B$6:$C$13,2,FALSE))</f>
        <v/>
      </c>
      <c r="X88" s="371" t="str">
        <f>IF(X90="","",IF(X90&gt;500,'(Linked) Hazard Risk Number HRN'!$C$37,IF(X90&gt;50,'(Linked) Hazard Risk Number HRN'!$C$36,IF(X90&gt;25,'(Linked) Hazard Risk Number HRN'!$C$35,IF(X90&gt;5,'(Linked) Hazard Risk Number HRN'!$C$34,IF(X90&gt;0,'(Linked) Hazard Risk Number HRN'!$C$33,""))))))</f>
        <v/>
      </c>
      <c r="Y88" s="362"/>
      <c r="Z88" s="54"/>
      <c r="AA88" s="17" t="str">
        <f>IF(ISBLANK(Z88),"",VLOOKUP(Z88,'(Linked) Hazard Risk Number HRN'!$B$6:$C$13,2,FALSE))</f>
        <v/>
      </c>
      <c r="AB88" s="371" t="str">
        <f>IF(AB90="","",IF(AB90&gt;500,'(Linked) Hazard Risk Number HRN'!$C$37,IF(AB90&gt;50,'(Linked) Hazard Risk Number HRN'!$C$36,IF(AB90&gt;25,'(Linked) Hazard Risk Number HRN'!$C$35,IF(AB90&gt;5,'(Linked) Hazard Risk Number HRN'!$C$34,IF(AB90&gt;0,'(Linked) Hazard Risk Number HRN'!$C$33,""))))))</f>
        <v/>
      </c>
      <c r="AC88" s="362"/>
      <c r="AD88" s="365"/>
      <c r="AE88" s="54"/>
      <c r="AF88" s="17" t="str">
        <f>IF(ISBLANK(AE88),"",VLOOKUP(AE88,'(Linked) Hazard Risk Number HRN'!$B$6:$C$13,2,FALSE))</f>
        <v/>
      </c>
      <c r="AG88" s="371"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59"/>
      <c r="C89" s="363"/>
      <c r="D89" s="363"/>
      <c r="E89" s="366"/>
      <c r="F89" s="366"/>
      <c r="G89" s="369"/>
      <c r="H89" s="369"/>
      <c r="I89" s="369"/>
      <c r="J89" s="369"/>
      <c r="K89" s="55"/>
      <c r="L89" s="18" t="str">
        <f>IF(ISBLANK(K89),"",VLOOKUP(K89,'(Linked) Hazard Risk Number HRN'!$B$16:$C$26,2,FALSE))</f>
        <v/>
      </c>
      <c r="M89" s="372"/>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63"/>
      <c r="V89" s="55"/>
      <c r="W89" s="18" t="str">
        <f>IF(ISBLANK(V89),"",VLOOKUP(V89,'(Linked) Hazard Risk Number HRN'!$B$16:$C$26,2,FALSE))</f>
        <v/>
      </c>
      <c r="X89" s="372"/>
      <c r="Y89" s="363"/>
      <c r="Z89" s="55"/>
      <c r="AA89" s="18" t="str">
        <f>IF(ISBLANK(Z89),"",VLOOKUP(Z89,'(Linked) Hazard Risk Number HRN'!$B$16:$C$26,2,FALSE))</f>
        <v/>
      </c>
      <c r="AB89" s="372"/>
      <c r="AC89" s="363"/>
      <c r="AD89" s="373"/>
      <c r="AE89" s="55"/>
      <c r="AF89" s="18" t="str">
        <f>IF(ISBLANK(AE89),"",VLOOKUP(AE89,'(Linked) Hazard Risk Number HRN'!$B$16:$C$26,2,FALSE))</f>
        <v/>
      </c>
      <c r="AG89" s="372"/>
    </row>
    <row r="90" spans="2:33" ht="28.2" customHeight="1" thickTop="1" thickBot="1">
      <c r="B90" s="359"/>
      <c r="C90" s="363"/>
      <c r="D90" s="363"/>
      <c r="E90" s="366"/>
      <c r="F90" s="366"/>
      <c r="G90" s="369"/>
      <c r="H90" s="369"/>
      <c r="I90" s="369"/>
      <c r="J90" s="369"/>
      <c r="K90" s="56"/>
      <c r="L90" s="18" t="str">
        <f>IF(ISBLANK(K90),"",VLOOKUP(K90,'(Linked) Hazard Risk Number HRN'!$D$6:$E$14,2,FALSE))</f>
        <v/>
      </c>
      <c r="M90" s="375" t="str">
        <f>IF(OR(ISBLANK(K88),ISBLANK(K89),ISBLANK(K90),ISBLANK(K91)),"",L88*L89*L90*L91)</f>
        <v/>
      </c>
      <c r="N90" s="56"/>
      <c r="O90" s="18" t="str">
        <f>IF(ISBLANK(N90),"",VLOOKUP(N90,'(Linked) PLr Probability Factor'!$B$17:$C$20,2,FALSE))</f>
        <v/>
      </c>
      <c r="P90" s="18" t="s">
        <v>2</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63"/>
      <c r="V90" s="56"/>
      <c r="W90" s="18" t="str">
        <f>IF(ISBLANK(V90),"",VLOOKUP(V90,'(Linked) Hazard Risk Number HRN'!$D$6:$E$14,2,FALSE))</f>
        <v/>
      </c>
      <c r="X90" s="375" t="str">
        <f>IF(OR(ISBLANK(V88),ISBLANK(V89),ISBLANK(V90),ISBLANK(V91)),"",W88*W89*W90*W91)</f>
        <v/>
      </c>
      <c r="Y90" s="363"/>
      <c r="Z90" s="56"/>
      <c r="AA90" s="18" t="str">
        <f>IF(ISBLANK(Z90),"",VLOOKUP(Z90,'(Linked) Hazard Risk Number HRN'!$D$6:$E$14,2,FALSE))</f>
        <v/>
      </c>
      <c r="AB90" s="375" t="str">
        <f>IF(OR(ISBLANK(Z88),ISBLANK(Z89),ISBLANK(Z90),ISBLANK(Z91)),"",AA88*AA89*AA90*AA91)</f>
        <v/>
      </c>
      <c r="AC90" s="363"/>
      <c r="AD90" s="373"/>
      <c r="AE90" s="56"/>
      <c r="AF90" s="18" t="str">
        <f>IF(ISBLANK(AE90),"",VLOOKUP(AE90,'(Linked) Hazard Risk Number HRN'!$D$6:$E$14,2,FALSE))</f>
        <v/>
      </c>
      <c r="AG90" s="375" t="str">
        <f>IF(OR(ISBLANK(AE88),ISBLANK(AE89),ISBLANK(AE90),ISBLANK(AE91)),"",AF88*AF89*AF90*AF91)</f>
        <v/>
      </c>
    </row>
    <row r="91" spans="2:33" ht="28.2" customHeight="1" thickTop="1" thickBot="1">
      <c r="B91" s="359"/>
      <c r="C91" s="363"/>
      <c r="D91" s="363"/>
      <c r="E91" s="366"/>
      <c r="F91" s="366"/>
      <c r="G91" s="369"/>
      <c r="H91" s="369"/>
      <c r="I91" s="369"/>
      <c r="J91" s="369"/>
      <c r="K91" s="57"/>
      <c r="L91" s="30" t="str">
        <f>IF(ISBLANK(K91),"",VLOOKUP(K91,'(Linked) Hazard Risk Number HRN'!$D$17:$E$22,2,FALSE))</f>
        <v/>
      </c>
      <c r="M91" s="376"/>
      <c r="N91" s="56"/>
      <c r="O91" s="18" t="str">
        <f>IF(ISBLANK(N91),"",VLOOKUP(N91,'(Linked) PLr Probability Factor'!$B$23:$C$26,2,FALSE))</f>
        <v/>
      </c>
      <c r="P91" s="25" t="s">
        <v>22</v>
      </c>
      <c r="Q91" s="25">
        <f t="shared" ref="Q91" si="126">SUM(R88:R90)</f>
        <v>0</v>
      </c>
      <c r="R91" s="25">
        <f t="shared" si="121"/>
        <v>0</v>
      </c>
      <c r="S91" s="25"/>
      <c r="T91" s="51"/>
      <c r="U91" s="363"/>
      <c r="V91" s="57"/>
      <c r="W91" s="30" t="str">
        <f>IF(ISBLANK(V91),"",VLOOKUP(V91,'(Linked) Hazard Risk Number HRN'!$D$17:$E$22,2,FALSE))</f>
        <v/>
      </c>
      <c r="X91" s="376"/>
      <c r="Y91" s="363"/>
      <c r="Z91" s="57"/>
      <c r="AA91" s="30" t="str">
        <f>IF(ISBLANK(Z91),"",VLOOKUP(Z91,'(Linked) Hazard Risk Number HRN'!$D$17:$E$22,2,FALSE))</f>
        <v/>
      </c>
      <c r="AB91" s="376"/>
      <c r="AC91" s="363"/>
      <c r="AD91" s="373"/>
      <c r="AE91" s="57"/>
      <c r="AF91" s="30" t="str">
        <f>IF(ISBLANK(AE91),"",VLOOKUP(AE91,'(Linked) Hazard Risk Number HRN'!$D$17:$E$22,2,FALSE))</f>
        <v/>
      </c>
      <c r="AG91" s="376"/>
    </row>
    <row r="92" spans="2:33" ht="28.2" customHeight="1" thickTop="1" thickBot="1">
      <c r="B92" s="359"/>
      <c r="C92" s="364"/>
      <c r="D92" s="364"/>
      <c r="E92" s="367"/>
      <c r="F92" s="367"/>
      <c r="G92" s="370"/>
      <c r="H92" s="370"/>
      <c r="I92" s="370"/>
      <c r="J92" s="370"/>
      <c r="K92" s="135"/>
      <c r="L92" s="18"/>
      <c r="M92" s="377"/>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64"/>
      <c r="V92" s="135"/>
      <c r="W92" s="18"/>
      <c r="X92" s="377"/>
      <c r="Y92" s="364"/>
      <c r="Z92" s="135"/>
      <c r="AA92" s="18"/>
      <c r="AB92" s="377"/>
      <c r="AC92" s="364"/>
      <c r="AD92" s="374"/>
      <c r="AE92" s="135"/>
      <c r="AF92" s="18"/>
      <c r="AG92" s="377"/>
    </row>
    <row r="93" spans="2:33" ht="28.2" customHeight="1" thickTop="1" thickBot="1">
      <c r="B93" s="359">
        <v>18</v>
      </c>
      <c r="C93" s="362"/>
      <c r="D93" s="362"/>
      <c r="E93" s="365"/>
      <c r="F93" s="365"/>
      <c r="G93" s="368"/>
      <c r="H93" s="368"/>
      <c r="I93" s="368"/>
      <c r="J93" s="368"/>
      <c r="K93" s="54"/>
      <c r="L93" s="17" t="str">
        <f>IF(ISBLANK(K93),"",VLOOKUP(K93,'(Linked) Hazard Risk Number HRN'!$B$6:$C$13,2,FALSE))</f>
        <v/>
      </c>
      <c r="M93" s="371"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21</v>
      </c>
      <c r="Q93" s="17">
        <f t="shared" ref="Q93" si="128">COUNTIF((O93:O97), "C")</f>
        <v>0</v>
      </c>
      <c r="R93" s="17">
        <f t="shared" ref="R93:R96" si="129">Q93</f>
        <v>0</v>
      </c>
      <c r="S93" s="17" t="str">
        <f t="shared" ref="S93" si="130">IF(ISBLANK(K93),"",IF(L93&lt;2,"S1","S2"))</f>
        <v/>
      </c>
      <c r="T93" s="50"/>
      <c r="U93" s="362"/>
      <c r="V93" s="54"/>
      <c r="W93" s="17" t="str">
        <f>IF(ISBLANK(V93),"",VLOOKUP(V93,'(Linked) Hazard Risk Number HRN'!$B$6:$C$13,2,FALSE))</f>
        <v/>
      </c>
      <c r="X93" s="371" t="str">
        <f>IF(X95="","",IF(X95&gt;500,'(Linked) Hazard Risk Number HRN'!$C$37,IF(X95&gt;50,'(Linked) Hazard Risk Number HRN'!$C$36,IF(X95&gt;25,'(Linked) Hazard Risk Number HRN'!$C$35,IF(X95&gt;5,'(Linked) Hazard Risk Number HRN'!$C$34,IF(X95&gt;0,'(Linked) Hazard Risk Number HRN'!$C$33,""))))))</f>
        <v/>
      </c>
      <c r="Y93" s="362"/>
      <c r="Z93" s="54"/>
      <c r="AA93" s="17" t="str">
        <f>IF(ISBLANK(Z93),"",VLOOKUP(Z93,'(Linked) Hazard Risk Number HRN'!$B$6:$C$13,2,FALSE))</f>
        <v/>
      </c>
      <c r="AB93" s="371" t="str">
        <f>IF(AB95="","",IF(AB95&gt;500,'(Linked) Hazard Risk Number HRN'!$C$37,IF(AB95&gt;50,'(Linked) Hazard Risk Number HRN'!$C$36,IF(AB95&gt;25,'(Linked) Hazard Risk Number HRN'!$C$35,IF(AB95&gt;5,'(Linked) Hazard Risk Number HRN'!$C$34,IF(AB95&gt;0,'(Linked) Hazard Risk Number HRN'!$C$33,""))))))</f>
        <v/>
      </c>
      <c r="AC93" s="362"/>
      <c r="AD93" s="365"/>
      <c r="AE93" s="54"/>
      <c r="AF93" s="17" t="str">
        <f>IF(ISBLANK(AE93),"",VLOOKUP(AE93,'(Linked) Hazard Risk Number HRN'!$B$6:$C$13,2,FALSE))</f>
        <v/>
      </c>
      <c r="AG93" s="371"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59"/>
      <c r="C94" s="363"/>
      <c r="D94" s="363"/>
      <c r="E94" s="366"/>
      <c r="F94" s="366"/>
      <c r="G94" s="369"/>
      <c r="H94" s="369"/>
      <c r="I94" s="369"/>
      <c r="J94" s="369"/>
      <c r="K94" s="55"/>
      <c r="L94" s="18" t="str">
        <f>IF(ISBLANK(K94),"",VLOOKUP(K94,'(Linked) Hazard Risk Number HRN'!$B$16:$C$26,2,FALSE))</f>
        <v/>
      </c>
      <c r="M94" s="372"/>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63"/>
      <c r="V94" s="55"/>
      <c r="W94" s="18" t="str">
        <f>IF(ISBLANK(V94),"",VLOOKUP(V94,'(Linked) Hazard Risk Number HRN'!$B$16:$C$26,2,FALSE))</f>
        <v/>
      </c>
      <c r="X94" s="372"/>
      <c r="Y94" s="363"/>
      <c r="Z94" s="55"/>
      <c r="AA94" s="18" t="str">
        <f>IF(ISBLANK(Z94),"",VLOOKUP(Z94,'(Linked) Hazard Risk Number HRN'!$B$16:$C$26,2,FALSE))</f>
        <v/>
      </c>
      <c r="AB94" s="372"/>
      <c r="AC94" s="363"/>
      <c r="AD94" s="373"/>
      <c r="AE94" s="55"/>
      <c r="AF94" s="18" t="str">
        <f>IF(ISBLANK(AE94),"",VLOOKUP(AE94,'(Linked) Hazard Risk Number HRN'!$B$16:$C$26,2,FALSE))</f>
        <v/>
      </c>
      <c r="AG94" s="372"/>
    </row>
    <row r="95" spans="2:33" ht="28.2" customHeight="1" thickTop="1" thickBot="1">
      <c r="B95" s="359"/>
      <c r="C95" s="363"/>
      <c r="D95" s="363"/>
      <c r="E95" s="366"/>
      <c r="F95" s="366"/>
      <c r="G95" s="369"/>
      <c r="H95" s="369"/>
      <c r="I95" s="369"/>
      <c r="J95" s="369"/>
      <c r="K95" s="56"/>
      <c r="L95" s="18" t="str">
        <f>IF(ISBLANK(K95),"",VLOOKUP(K95,'(Linked) Hazard Risk Number HRN'!$D$6:$E$14,2,FALSE))</f>
        <v/>
      </c>
      <c r="M95" s="375" t="str">
        <f>IF(OR(ISBLANK(K93),ISBLANK(K94),ISBLANK(K95),ISBLANK(K96)),"",L93*L94*L95*L96)</f>
        <v/>
      </c>
      <c r="N95" s="56"/>
      <c r="O95" s="18" t="str">
        <f>IF(ISBLANK(N95),"",VLOOKUP(N95,'(Linked) PLr Probability Factor'!$B$17:$C$20,2,FALSE))</f>
        <v/>
      </c>
      <c r="P95" s="18" t="s">
        <v>2</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63"/>
      <c r="V95" s="56"/>
      <c r="W95" s="18" t="str">
        <f>IF(ISBLANK(V95),"",VLOOKUP(V95,'(Linked) Hazard Risk Number HRN'!$D$6:$E$14,2,FALSE))</f>
        <v/>
      </c>
      <c r="X95" s="375" t="str">
        <f>IF(OR(ISBLANK(V93),ISBLANK(V94),ISBLANK(V95),ISBLANK(V96)),"",W93*W94*W95*W96)</f>
        <v/>
      </c>
      <c r="Y95" s="363"/>
      <c r="Z95" s="56"/>
      <c r="AA95" s="18" t="str">
        <f>IF(ISBLANK(Z95),"",VLOOKUP(Z95,'(Linked) Hazard Risk Number HRN'!$D$6:$E$14,2,FALSE))</f>
        <v/>
      </c>
      <c r="AB95" s="375" t="str">
        <f>IF(OR(ISBLANK(Z93),ISBLANK(Z94),ISBLANK(Z95),ISBLANK(Z96)),"",AA93*AA94*AA95*AA96)</f>
        <v/>
      </c>
      <c r="AC95" s="363"/>
      <c r="AD95" s="373"/>
      <c r="AE95" s="56"/>
      <c r="AF95" s="18" t="str">
        <f>IF(ISBLANK(AE95),"",VLOOKUP(AE95,'(Linked) Hazard Risk Number HRN'!$D$6:$E$14,2,FALSE))</f>
        <v/>
      </c>
      <c r="AG95" s="375" t="str">
        <f>IF(OR(ISBLANK(AE93),ISBLANK(AE94),ISBLANK(AE95),ISBLANK(AE96)),"",AF93*AF94*AF95*AF96)</f>
        <v/>
      </c>
    </row>
    <row r="96" spans="2:33" ht="28.2" customHeight="1" thickTop="1" thickBot="1">
      <c r="B96" s="359"/>
      <c r="C96" s="363"/>
      <c r="D96" s="363"/>
      <c r="E96" s="366"/>
      <c r="F96" s="366"/>
      <c r="G96" s="369"/>
      <c r="H96" s="369"/>
      <c r="I96" s="369"/>
      <c r="J96" s="369"/>
      <c r="K96" s="57"/>
      <c r="L96" s="30" t="str">
        <f>IF(ISBLANK(K96),"",VLOOKUP(K96,'(Linked) Hazard Risk Number HRN'!$D$17:$E$22,2,FALSE))</f>
        <v/>
      </c>
      <c r="M96" s="376"/>
      <c r="N96" s="56"/>
      <c r="O96" s="18" t="str">
        <f>IF(ISBLANK(N96),"",VLOOKUP(N96,'(Linked) PLr Probability Factor'!$B$23:$C$26,2,FALSE))</f>
        <v/>
      </c>
      <c r="P96" s="25" t="s">
        <v>22</v>
      </c>
      <c r="Q96" s="25">
        <f t="shared" ref="Q96" si="134">SUM(R93:R95)</f>
        <v>0</v>
      </c>
      <c r="R96" s="25">
        <f t="shared" si="129"/>
        <v>0</v>
      </c>
      <c r="S96" s="25"/>
      <c r="T96" s="51"/>
      <c r="U96" s="363"/>
      <c r="V96" s="57"/>
      <c r="W96" s="30" t="str">
        <f>IF(ISBLANK(V96),"",VLOOKUP(V96,'(Linked) Hazard Risk Number HRN'!$D$17:$E$22,2,FALSE))</f>
        <v/>
      </c>
      <c r="X96" s="376"/>
      <c r="Y96" s="363"/>
      <c r="Z96" s="57"/>
      <c r="AA96" s="30" t="str">
        <f>IF(ISBLANK(Z96),"",VLOOKUP(Z96,'(Linked) Hazard Risk Number HRN'!$D$17:$E$22,2,FALSE))</f>
        <v/>
      </c>
      <c r="AB96" s="376"/>
      <c r="AC96" s="363"/>
      <c r="AD96" s="373"/>
      <c r="AE96" s="57"/>
      <c r="AF96" s="30" t="str">
        <f>IF(ISBLANK(AE96),"",VLOOKUP(AE96,'(Linked) Hazard Risk Number HRN'!$D$17:$E$22,2,FALSE))</f>
        <v/>
      </c>
      <c r="AG96" s="376"/>
    </row>
    <row r="97" spans="2:36" ht="28.2" customHeight="1" thickTop="1" thickBot="1">
      <c r="B97" s="359"/>
      <c r="C97" s="364"/>
      <c r="D97" s="364"/>
      <c r="E97" s="367"/>
      <c r="F97" s="367"/>
      <c r="G97" s="370"/>
      <c r="H97" s="370"/>
      <c r="I97" s="370"/>
      <c r="J97" s="370"/>
      <c r="K97" s="135"/>
      <c r="L97" s="18"/>
      <c r="M97" s="377"/>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64"/>
      <c r="V97" s="135"/>
      <c r="W97" s="18"/>
      <c r="X97" s="377"/>
      <c r="Y97" s="364"/>
      <c r="Z97" s="135"/>
      <c r="AA97" s="18"/>
      <c r="AB97" s="377"/>
      <c r="AC97" s="364"/>
      <c r="AD97" s="374"/>
      <c r="AE97" s="135"/>
      <c r="AF97" s="18"/>
      <c r="AG97" s="377"/>
    </row>
    <row r="98" spans="2:36" ht="28.2" customHeight="1" thickTop="1" thickBot="1">
      <c r="B98" s="359">
        <v>19</v>
      </c>
      <c r="C98" s="362"/>
      <c r="D98" s="362"/>
      <c r="E98" s="365"/>
      <c r="F98" s="365"/>
      <c r="G98" s="368"/>
      <c r="H98" s="368"/>
      <c r="I98" s="368"/>
      <c r="J98" s="368"/>
      <c r="K98" s="54"/>
      <c r="L98" s="17" t="str">
        <f>IF(ISBLANK(K98),"",VLOOKUP(K98,'(Linked) Hazard Risk Number HRN'!$B$6:$C$13,2,FALSE))</f>
        <v/>
      </c>
      <c r="M98" s="371"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21</v>
      </c>
      <c r="Q98" s="17">
        <f t="shared" ref="Q98" si="136">COUNTIF((O98:O102), "C")</f>
        <v>0</v>
      </c>
      <c r="R98" s="17">
        <f t="shared" ref="R98:R101" si="137">Q98</f>
        <v>0</v>
      </c>
      <c r="S98" s="17" t="str">
        <f t="shared" ref="S98" si="138">IF(ISBLANK(K98),"",IF(L98&lt;2,"S1","S2"))</f>
        <v/>
      </c>
      <c r="T98" s="50"/>
      <c r="U98" s="362"/>
      <c r="V98" s="54"/>
      <c r="W98" s="17" t="str">
        <f>IF(ISBLANK(V98),"",VLOOKUP(V98,'(Linked) Hazard Risk Number HRN'!$B$6:$C$13,2,FALSE))</f>
        <v/>
      </c>
      <c r="X98" s="371" t="str">
        <f>IF(X100="","",IF(X100&gt;500,'(Linked) Hazard Risk Number HRN'!$C$37,IF(X100&gt;50,'(Linked) Hazard Risk Number HRN'!$C$36,IF(X100&gt;25,'(Linked) Hazard Risk Number HRN'!$C$35,IF(X100&gt;5,'(Linked) Hazard Risk Number HRN'!$C$34,IF(X100&gt;0,'(Linked) Hazard Risk Number HRN'!$C$33,""))))))</f>
        <v/>
      </c>
      <c r="Y98" s="362"/>
      <c r="Z98" s="54"/>
      <c r="AA98" s="17" t="str">
        <f>IF(ISBLANK(Z98),"",VLOOKUP(Z98,'(Linked) Hazard Risk Number HRN'!$B$6:$C$13,2,FALSE))</f>
        <v/>
      </c>
      <c r="AB98" s="371" t="str">
        <f>IF(AB100="","",IF(AB100&gt;500,'(Linked) Hazard Risk Number HRN'!$C$37,IF(AB100&gt;50,'(Linked) Hazard Risk Number HRN'!$C$36,IF(AB100&gt;25,'(Linked) Hazard Risk Number HRN'!$C$35,IF(AB100&gt;5,'(Linked) Hazard Risk Number HRN'!$C$34,IF(AB100&gt;0,'(Linked) Hazard Risk Number HRN'!$C$33,""))))))</f>
        <v/>
      </c>
      <c r="AC98" s="362"/>
      <c r="AD98" s="365"/>
      <c r="AE98" s="54"/>
      <c r="AF98" s="17" t="str">
        <f>IF(ISBLANK(AE98),"",VLOOKUP(AE98,'(Linked) Hazard Risk Number HRN'!$B$6:$C$13,2,FALSE))</f>
        <v/>
      </c>
      <c r="AG98" s="371"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59"/>
      <c r="C99" s="363"/>
      <c r="D99" s="363"/>
      <c r="E99" s="366"/>
      <c r="F99" s="366"/>
      <c r="G99" s="369"/>
      <c r="H99" s="369"/>
      <c r="I99" s="369"/>
      <c r="J99" s="369"/>
      <c r="K99" s="55"/>
      <c r="L99" s="18" t="str">
        <f>IF(ISBLANK(K99),"",VLOOKUP(K99,'(Linked) Hazard Risk Number HRN'!$B$16:$C$26,2,FALSE))</f>
        <v/>
      </c>
      <c r="M99" s="372"/>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63"/>
      <c r="V99" s="55"/>
      <c r="W99" s="18" t="str">
        <f>IF(ISBLANK(V99),"",VLOOKUP(V99,'(Linked) Hazard Risk Number HRN'!$B$16:$C$26,2,FALSE))</f>
        <v/>
      </c>
      <c r="X99" s="372"/>
      <c r="Y99" s="363"/>
      <c r="Z99" s="55"/>
      <c r="AA99" s="18" t="str">
        <f>IF(ISBLANK(Z99),"",VLOOKUP(Z99,'(Linked) Hazard Risk Number HRN'!$B$16:$C$26,2,FALSE))</f>
        <v/>
      </c>
      <c r="AB99" s="372"/>
      <c r="AC99" s="363"/>
      <c r="AD99" s="373"/>
      <c r="AE99" s="55"/>
      <c r="AF99" s="18" t="str">
        <f>IF(ISBLANK(AE99),"",VLOOKUP(AE99,'(Linked) Hazard Risk Number HRN'!$B$16:$C$26,2,FALSE))</f>
        <v/>
      </c>
      <c r="AG99" s="372"/>
    </row>
    <row r="100" spans="2:36" ht="28.2" customHeight="1" thickTop="1" thickBot="1">
      <c r="B100" s="359"/>
      <c r="C100" s="363"/>
      <c r="D100" s="363"/>
      <c r="E100" s="366"/>
      <c r="F100" s="366"/>
      <c r="G100" s="369"/>
      <c r="H100" s="369"/>
      <c r="I100" s="369"/>
      <c r="J100" s="369"/>
      <c r="K100" s="56"/>
      <c r="L100" s="18" t="str">
        <f>IF(ISBLANK(K100),"",VLOOKUP(K100,'(Linked) Hazard Risk Number HRN'!$D$6:$E$14,2,FALSE))</f>
        <v/>
      </c>
      <c r="M100" s="375" t="str">
        <f>IF(OR(ISBLANK(K98),ISBLANK(K99),ISBLANK(K100),ISBLANK(K101)),"",L98*L99*L100*L101)</f>
        <v/>
      </c>
      <c r="N100" s="56"/>
      <c r="O100" s="18" t="str">
        <f>IF(ISBLANK(N100),"",VLOOKUP(N100,'(Linked) PLr Probability Factor'!$B$17:$C$20,2,FALSE))</f>
        <v/>
      </c>
      <c r="P100" s="18" t="s">
        <v>2</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63"/>
      <c r="V100" s="56"/>
      <c r="W100" s="18" t="str">
        <f>IF(ISBLANK(V100),"",VLOOKUP(V100,'(Linked) Hazard Risk Number HRN'!$D$6:$E$14,2,FALSE))</f>
        <v/>
      </c>
      <c r="X100" s="375" t="str">
        <f>IF(OR(ISBLANK(V98),ISBLANK(V99),ISBLANK(V100),ISBLANK(V101)),"",W98*W99*W100*W101)</f>
        <v/>
      </c>
      <c r="Y100" s="363"/>
      <c r="Z100" s="56"/>
      <c r="AA100" s="18" t="str">
        <f>IF(ISBLANK(Z100),"",VLOOKUP(Z100,'(Linked) Hazard Risk Number HRN'!$D$6:$E$14,2,FALSE))</f>
        <v/>
      </c>
      <c r="AB100" s="375" t="str">
        <f>IF(OR(ISBLANK(Z98),ISBLANK(Z99),ISBLANK(Z100),ISBLANK(Z101)),"",AA98*AA99*AA100*AA101)</f>
        <v/>
      </c>
      <c r="AC100" s="363"/>
      <c r="AD100" s="373"/>
      <c r="AE100" s="56"/>
      <c r="AF100" s="18" t="str">
        <f>IF(ISBLANK(AE100),"",VLOOKUP(AE100,'(Linked) Hazard Risk Number HRN'!$D$6:$E$14,2,FALSE))</f>
        <v/>
      </c>
      <c r="AG100" s="375" t="str">
        <f>IF(OR(ISBLANK(AE98),ISBLANK(AE99),ISBLANK(AE100),ISBLANK(AE101)),"",AF98*AF99*AF100*AF101)</f>
        <v/>
      </c>
    </row>
    <row r="101" spans="2:36" ht="28.2" customHeight="1" thickTop="1" thickBot="1">
      <c r="B101" s="359"/>
      <c r="C101" s="363"/>
      <c r="D101" s="363"/>
      <c r="E101" s="366"/>
      <c r="F101" s="366"/>
      <c r="G101" s="369"/>
      <c r="H101" s="369"/>
      <c r="I101" s="369"/>
      <c r="J101" s="369"/>
      <c r="K101" s="57"/>
      <c r="L101" s="30" t="str">
        <f>IF(ISBLANK(K101),"",VLOOKUP(K101,'(Linked) Hazard Risk Number HRN'!$D$17:$E$22,2,FALSE))</f>
        <v/>
      </c>
      <c r="M101" s="376"/>
      <c r="N101" s="56"/>
      <c r="O101" s="18" t="str">
        <f>IF(ISBLANK(N101),"",VLOOKUP(N101,'(Linked) PLr Probability Factor'!$B$23:$C$26,2,FALSE))</f>
        <v/>
      </c>
      <c r="P101" s="25" t="s">
        <v>22</v>
      </c>
      <c r="Q101" s="25">
        <f t="shared" ref="Q101" si="142">SUM(R98:R100)</f>
        <v>0</v>
      </c>
      <c r="R101" s="25">
        <f t="shared" si="137"/>
        <v>0</v>
      </c>
      <c r="S101" s="25"/>
      <c r="T101" s="51"/>
      <c r="U101" s="363"/>
      <c r="V101" s="57"/>
      <c r="W101" s="30" t="str">
        <f>IF(ISBLANK(V101),"",VLOOKUP(V101,'(Linked) Hazard Risk Number HRN'!$D$17:$E$22,2,FALSE))</f>
        <v/>
      </c>
      <c r="X101" s="376"/>
      <c r="Y101" s="363"/>
      <c r="Z101" s="57"/>
      <c r="AA101" s="30" t="str">
        <f>IF(ISBLANK(Z101),"",VLOOKUP(Z101,'(Linked) Hazard Risk Number HRN'!$D$17:$E$22,2,FALSE))</f>
        <v/>
      </c>
      <c r="AB101" s="376"/>
      <c r="AC101" s="363"/>
      <c r="AD101" s="373"/>
      <c r="AE101" s="57"/>
      <c r="AF101" s="30" t="str">
        <f>IF(ISBLANK(AE101),"",VLOOKUP(AE101,'(Linked) Hazard Risk Number HRN'!$D$17:$E$22,2,FALSE))</f>
        <v/>
      </c>
      <c r="AG101" s="376"/>
    </row>
    <row r="102" spans="2:36" ht="28.2" customHeight="1" thickTop="1" thickBot="1">
      <c r="B102" s="359"/>
      <c r="C102" s="364"/>
      <c r="D102" s="364"/>
      <c r="E102" s="367"/>
      <c r="F102" s="367"/>
      <c r="G102" s="370"/>
      <c r="H102" s="370"/>
      <c r="I102" s="370"/>
      <c r="J102" s="370"/>
      <c r="K102" s="135"/>
      <c r="L102" s="18"/>
      <c r="M102" s="377"/>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64"/>
      <c r="V102" s="135"/>
      <c r="W102" s="18"/>
      <c r="X102" s="377"/>
      <c r="Y102" s="364"/>
      <c r="Z102" s="135"/>
      <c r="AA102" s="18"/>
      <c r="AB102" s="377"/>
      <c r="AC102" s="364"/>
      <c r="AD102" s="374"/>
      <c r="AE102" s="135"/>
      <c r="AF102" s="18"/>
      <c r="AG102" s="377"/>
    </row>
    <row r="103" spans="2:36" ht="28.2" customHeight="1" thickTop="1" thickBot="1">
      <c r="B103" s="359">
        <v>20</v>
      </c>
      <c r="C103" s="362"/>
      <c r="D103" s="362"/>
      <c r="E103" s="365"/>
      <c r="F103" s="365"/>
      <c r="G103" s="368"/>
      <c r="H103" s="368"/>
      <c r="I103" s="368"/>
      <c r="J103" s="368"/>
      <c r="K103" s="54"/>
      <c r="L103" s="17" t="str">
        <f>IF(ISBLANK(K103),"",VLOOKUP(K103,'(Linked) Hazard Risk Number HRN'!$B$6:$C$13,2,FALSE))</f>
        <v/>
      </c>
      <c r="M103" s="371"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21</v>
      </c>
      <c r="Q103" s="17">
        <f t="shared" ref="Q103" si="144">COUNTIF((O103:O107), "C")</f>
        <v>0</v>
      </c>
      <c r="R103" s="17">
        <f t="shared" ref="R103:R106" si="145">Q103</f>
        <v>0</v>
      </c>
      <c r="S103" s="17" t="str">
        <f t="shared" ref="S103" si="146">IF(ISBLANK(K103),"",IF(L103&lt;2,"S1","S2"))</f>
        <v/>
      </c>
      <c r="T103" s="50"/>
      <c r="U103" s="362"/>
      <c r="V103" s="54"/>
      <c r="W103" s="17" t="str">
        <f>IF(ISBLANK(V103),"",VLOOKUP(V103,'(Linked) Hazard Risk Number HRN'!$B$6:$C$13,2,FALSE))</f>
        <v/>
      </c>
      <c r="X103" s="371" t="str">
        <f>IF(X105="","",IF(X105&gt;500,'(Linked) Hazard Risk Number HRN'!$C$37,IF(X105&gt;50,'(Linked) Hazard Risk Number HRN'!$C$36,IF(X105&gt;25,'(Linked) Hazard Risk Number HRN'!$C$35,IF(X105&gt;5,'(Linked) Hazard Risk Number HRN'!$C$34,IF(X105&gt;0,'(Linked) Hazard Risk Number HRN'!$C$33,""))))))</f>
        <v/>
      </c>
      <c r="Y103" s="362"/>
      <c r="Z103" s="54"/>
      <c r="AA103" s="17" t="str">
        <f>IF(ISBLANK(Z103),"",VLOOKUP(Z103,'(Linked) Hazard Risk Number HRN'!$B$6:$C$13,2,FALSE))</f>
        <v/>
      </c>
      <c r="AB103" s="371" t="str">
        <f>IF(AB105="","",IF(AB105&gt;500,'(Linked) Hazard Risk Number HRN'!$C$37,IF(AB105&gt;50,'(Linked) Hazard Risk Number HRN'!$C$36,IF(AB105&gt;25,'(Linked) Hazard Risk Number HRN'!$C$35,IF(AB105&gt;5,'(Linked) Hazard Risk Number HRN'!$C$34,IF(AB105&gt;0,'(Linked) Hazard Risk Number HRN'!$C$33,""))))))</f>
        <v/>
      </c>
      <c r="AC103" s="362"/>
      <c r="AD103" s="365"/>
      <c r="AE103" s="54"/>
      <c r="AF103" s="17" t="str">
        <f>IF(ISBLANK(AE103),"",VLOOKUP(AE103,'(Linked) Hazard Risk Number HRN'!$B$6:$C$13,2,FALSE))</f>
        <v/>
      </c>
      <c r="AG103" s="371"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59"/>
      <c r="C104" s="363"/>
      <c r="D104" s="363"/>
      <c r="E104" s="366"/>
      <c r="F104" s="366"/>
      <c r="G104" s="369"/>
      <c r="H104" s="369"/>
      <c r="I104" s="369"/>
      <c r="J104" s="369"/>
      <c r="K104" s="55"/>
      <c r="L104" s="18" t="str">
        <f>IF(ISBLANK(K104),"",VLOOKUP(K104,'(Linked) Hazard Risk Number HRN'!$B$16:$C$26,2,FALSE))</f>
        <v/>
      </c>
      <c r="M104" s="372"/>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63"/>
      <c r="V104" s="55"/>
      <c r="W104" s="18" t="str">
        <f>IF(ISBLANK(V104),"",VLOOKUP(V104,'(Linked) Hazard Risk Number HRN'!$B$16:$C$26,2,FALSE))</f>
        <v/>
      </c>
      <c r="X104" s="372"/>
      <c r="Y104" s="363"/>
      <c r="Z104" s="55"/>
      <c r="AA104" s="18" t="str">
        <f>IF(ISBLANK(Z104),"",VLOOKUP(Z104,'(Linked) Hazard Risk Number HRN'!$B$16:$C$26,2,FALSE))</f>
        <v/>
      </c>
      <c r="AB104" s="372"/>
      <c r="AC104" s="363"/>
      <c r="AD104" s="373"/>
      <c r="AE104" s="55"/>
      <c r="AF104" s="18" t="str">
        <f>IF(ISBLANK(AE104),"",VLOOKUP(AE104,'(Linked) Hazard Risk Number HRN'!$B$16:$C$26,2,FALSE))</f>
        <v/>
      </c>
      <c r="AG104" s="372"/>
    </row>
    <row r="105" spans="2:36" ht="28.2" customHeight="1" thickTop="1" thickBot="1">
      <c r="B105" s="359"/>
      <c r="C105" s="363"/>
      <c r="D105" s="363"/>
      <c r="E105" s="366"/>
      <c r="F105" s="366"/>
      <c r="G105" s="369"/>
      <c r="H105" s="369"/>
      <c r="I105" s="369"/>
      <c r="J105" s="369"/>
      <c r="K105" s="56"/>
      <c r="L105" s="18" t="str">
        <f>IF(ISBLANK(K105),"",VLOOKUP(K105,'(Linked) Hazard Risk Number HRN'!$D$6:$E$14,2,FALSE))</f>
        <v/>
      </c>
      <c r="M105" s="375" t="str">
        <f>IF(OR(ISBLANK(K103),ISBLANK(K104),ISBLANK(K105),ISBLANK(K106)),"",L103*L104*L105*L106)</f>
        <v/>
      </c>
      <c r="N105" s="56"/>
      <c r="O105" s="18" t="str">
        <f>IF(ISBLANK(N105),"",VLOOKUP(N105,'(Linked) PLr Probability Factor'!$B$17:$C$20,2,FALSE))</f>
        <v/>
      </c>
      <c r="P105" s="18" t="s">
        <v>2</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63"/>
      <c r="V105" s="56"/>
      <c r="W105" s="18" t="str">
        <f>IF(ISBLANK(V105),"",VLOOKUP(V105,'(Linked) Hazard Risk Number HRN'!$D$6:$E$14,2,FALSE))</f>
        <v/>
      </c>
      <c r="X105" s="375" t="str">
        <f>IF(OR(ISBLANK(V103),ISBLANK(V104),ISBLANK(V105),ISBLANK(V106)),"",W103*W104*W105*W106)</f>
        <v/>
      </c>
      <c r="Y105" s="363"/>
      <c r="Z105" s="56"/>
      <c r="AA105" s="18" t="str">
        <f>IF(ISBLANK(Z105),"",VLOOKUP(Z105,'(Linked) Hazard Risk Number HRN'!$D$6:$E$14,2,FALSE))</f>
        <v/>
      </c>
      <c r="AB105" s="375" t="str">
        <f>IF(OR(ISBLANK(Z103),ISBLANK(Z104),ISBLANK(Z105),ISBLANK(Z106)),"",AA103*AA104*AA105*AA106)</f>
        <v/>
      </c>
      <c r="AC105" s="363"/>
      <c r="AD105" s="373"/>
      <c r="AE105" s="56"/>
      <c r="AF105" s="18" t="str">
        <f>IF(ISBLANK(AE105),"",VLOOKUP(AE105,'(Linked) Hazard Risk Number HRN'!$D$6:$E$14,2,FALSE))</f>
        <v/>
      </c>
      <c r="AG105" s="375" t="str">
        <f>IF(OR(ISBLANK(AE103),ISBLANK(AE104),ISBLANK(AE105),ISBLANK(AE106)),"",AF103*AF104*AF105*AF106)</f>
        <v/>
      </c>
    </row>
    <row r="106" spans="2:36" ht="28.2" customHeight="1" thickTop="1" thickBot="1">
      <c r="B106" s="359"/>
      <c r="C106" s="363"/>
      <c r="D106" s="363"/>
      <c r="E106" s="366"/>
      <c r="F106" s="366"/>
      <c r="G106" s="369"/>
      <c r="H106" s="369"/>
      <c r="I106" s="369"/>
      <c r="J106" s="369"/>
      <c r="K106" s="57"/>
      <c r="L106" s="30" t="str">
        <f>IF(ISBLANK(K106),"",VLOOKUP(K106,'(Linked) Hazard Risk Number HRN'!$D$17:$E$22,2,FALSE))</f>
        <v/>
      </c>
      <c r="M106" s="376"/>
      <c r="N106" s="56"/>
      <c r="O106" s="18" t="str">
        <f>IF(ISBLANK(N106),"",VLOOKUP(N106,'(Linked) PLr Probability Factor'!$B$23:$C$26,2,FALSE))</f>
        <v/>
      </c>
      <c r="P106" s="25" t="s">
        <v>22</v>
      </c>
      <c r="Q106" s="25">
        <f t="shared" ref="Q106" si="150">SUM(R103:R105)</f>
        <v>0</v>
      </c>
      <c r="R106" s="25">
        <f t="shared" si="145"/>
        <v>0</v>
      </c>
      <c r="S106" s="25"/>
      <c r="T106" s="51"/>
      <c r="U106" s="363"/>
      <c r="V106" s="57"/>
      <c r="W106" s="30" t="str">
        <f>IF(ISBLANK(V106),"",VLOOKUP(V106,'(Linked) Hazard Risk Number HRN'!$D$17:$E$22,2,FALSE))</f>
        <v/>
      </c>
      <c r="X106" s="376"/>
      <c r="Y106" s="363"/>
      <c r="Z106" s="57"/>
      <c r="AA106" s="30" t="str">
        <f>IF(ISBLANK(Z106),"",VLOOKUP(Z106,'(Linked) Hazard Risk Number HRN'!$D$17:$E$22,2,FALSE))</f>
        <v/>
      </c>
      <c r="AB106" s="376"/>
      <c r="AC106" s="363"/>
      <c r="AD106" s="373"/>
      <c r="AE106" s="57"/>
      <c r="AF106" s="30" t="str">
        <f>IF(ISBLANK(AE106),"",VLOOKUP(AE106,'(Linked) Hazard Risk Number HRN'!$D$17:$E$22,2,FALSE))</f>
        <v/>
      </c>
      <c r="AG106" s="376"/>
    </row>
    <row r="107" spans="2:36" ht="28.2" customHeight="1" thickTop="1" thickBot="1">
      <c r="B107" s="359"/>
      <c r="C107" s="364"/>
      <c r="D107" s="364"/>
      <c r="E107" s="367"/>
      <c r="F107" s="367"/>
      <c r="G107" s="370"/>
      <c r="H107" s="370"/>
      <c r="I107" s="370"/>
      <c r="J107" s="370"/>
      <c r="K107" s="135"/>
      <c r="L107" s="18"/>
      <c r="M107" s="377"/>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64"/>
      <c r="V107" s="135"/>
      <c r="W107" s="18"/>
      <c r="X107" s="377"/>
      <c r="Y107" s="364"/>
      <c r="Z107" s="135"/>
      <c r="AA107" s="18"/>
      <c r="AB107" s="377"/>
      <c r="AC107" s="364"/>
      <c r="AD107" s="374"/>
      <c r="AE107" s="135"/>
      <c r="AF107" s="18"/>
      <c r="AG107" s="377"/>
    </row>
    <row r="108" spans="2:36" s="2" customFormat="1" ht="28.2" customHeight="1" thickTop="1">
      <c r="B108" s="359">
        <v>21</v>
      </c>
      <c r="C108" s="362"/>
      <c r="D108" s="362"/>
      <c r="E108" s="365"/>
      <c r="F108" s="365"/>
      <c r="G108" s="368"/>
      <c r="H108" s="368"/>
      <c r="I108" s="368"/>
      <c r="J108" s="368"/>
      <c r="K108" s="54"/>
      <c r="L108" s="17" t="str">
        <f>IF(ISBLANK(K108),"",VLOOKUP(K108,'(Linked) Hazard Risk Number HRN'!$B$6:$C$13,2,FALSE))</f>
        <v/>
      </c>
      <c r="M108" s="371"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21</v>
      </c>
      <c r="Q108" s="17">
        <f t="shared" ref="Q108" si="152">COUNTIF((O108:O112), "C")</f>
        <v>0</v>
      </c>
      <c r="R108" s="17">
        <f t="shared" ref="R108:R111" si="153">Q108</f>
        <v>0</v>
      </c>
      <c r="S108" s="17" t="str">
        <f t="shared" ref="S108" si="154">IF(ISBLANK(K108),"",IF(L108&lt;2,"S1","S2"))</f>
        <v/>
      </c>
      <c r="T108" s="50"/>
      <c r="U108" s="362"/>
      <c r="V108" s="54"/>
      <c r="W108" s="17" t="str">
        <f>IF(ISBLANK(V108),"",VLOOKUP(V108,'(Linked) Hazard Risk Number HRN'!$B$6:$C$13,2,FALSE))</f>
        <v/>
      </c>
      <c r="X108" s="371" t="str">
        <f>IF(X110="","",IF(X110&gt;500,'(Linked) Hazard Risk Number HRN'!$C$37,IF(X110&gt;50,'(Linked) Hazard Risk Number HRN'!$C$36,IF(X110&gt;25,'(Linked) Hazard Risk Number HRN'!$C$35,IF(X110&gt;5,'(Linked) Hazard Risk Number HRN'!$C$34,IF(X110&gt;0,'(Linked) Hazard Risk Number HRN'!$C$33,""))))))</f>
        <v/>
      </c>
      <c r="Y108" s="362"/>
      <c r="Z108" s="54"/>
      <c r="AA108" s="17" t="str">
        <f>IF(ISBLANK(Z108),"",VLOOKUP(Z108,'(Linked) Hazard Risk Number HRN'!$B$6:$C$13,2,FALSE))</f>
        <v/>
      </c>
      <c r="AB108" s="371" t="str">
        <f>IF(AB110="","",IF(AB110&gt;500,'(Linked) Hazard Risk Number HRN'!$C$37,IF(AB110&gt;50,'(Linked) Hazard Risk Number HRN'!$C$36,IF(AB110&gt;25,'(Linked) Hazard Risk Number HRN'!$C$35,IF(AB110&gt;5,'(Linked) Hazard Risk Number HRN'!$C$34,IF(AB110&gt;0,'(Linked) Hazard Risk Number HRN'!$C$33,""))))))</f>
        <v/>
      </c>
      <c r="AC108" s="362"/>
      <c r="AD108" s="365"/>
      <c r="AE108" s="54"/>
      <c r="AF108" s="17" t="str">
        <f>IF(ISBLANK(AE108),"",VLOOKUP(AE108,'(Linked) Hazard Risk Number HRN'!$B$6:$C$13,2,FALSE))</f>
        <v/>
      </c>
      <c r="AG108" s="371"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60"/>
      <c r="C109" s="363"/>
      <c r="D109" s="363"/>
      <c r="E109" s="366"/>
      <c r="F109" s="366"/>
      <c r="G109" s="369"/>
      <c r="H109" s="369"/>
      <c r="I109" s="369"/>
      <c r="J109" s="369"/>
      <c r="K109" s="55"/>
      <c r="L109" s="18" t="str">
        <f>IF(ISBLANK(K109),"",VLOOKUP(K109,'(Linked) Hazard Risk Number HRN'!$B$16:$C$26,2,FALSE))</f>
        <v/>
      </c>
      <c r="M109" s="372"/>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63"/>
      <c r="V109" s="55"/>
      <c r="W109" s="18" t="str">
        <f>IF(ISBLANK(V109),"",VLOOKUP(V109,'(Linked) Hazard Risk Number HRN'!$B$16:$C$26,2,FALSE))</f>
        <v/>
      </c>
      <c r="X109" s="372"/>
      <c r="Y109" s="363"/>
      <c r="Z109" s="55"/>
      <c r="AA109" s="18" t="str">
        <f>IF(ISBLANK(Z109),"",VLOOKUP(Z109,'(Linked) Hazard Risk Number HRN'!$B$16:$C$26,2,FALSE))</f>
        <v/>
      </c>
      <c r="AB109" s="372"/>
      <c r="AC109" s="363"/>
      <c r="AD109" s="373"/>
      <c r="AE109" s="55"/>
      <c r="AF109" s="18" t="str">
        <f>IF(ISBLANK(AE109),"",VLOOKUP(AE109,'(Linked) Hazard Risk Number HRN'!$B$16:$C$26,2,FALSE))</f>
        <v/>
      </c>
      <c r="AG109" s="372"/>
      <c r="AH109" s="24"/>
      <c r="AI109" s="24"/>
      <c r="AJ109" s="53"/>
    </row>
    <row r="110" spans="2:36" s="2" customFormat="1" ht="28.2" customHeight="1" thickTop="1">
      <c r="B110" s="360"/>
      <c r="C110" s="363"/>
      <c r="D110" s="363"/>
      <c r="E110" s="366"/>
      <c r="F110" s="366"/>
      <c r="G110" s="369"/>
      <c r="H110" s="369"/>
      <c r="I110" s="369"/>
      <c r="J110" s="369"/>
      <c r="K110" s="56"/>
      <c r="L110" s="18" t="str">
        <f>IF(ISBLANK(K110),"",VLOOKUP(K110,'(Linked) Hazard Risk Number HRN'!$D$6:$E$14,2,FALSE))</f>
        <v/>
      </c>
      <c r="M110" s="375" t="str">
        <f>IF(OR(ISBLANK(K108),ISBLANK(K109),ISBLANK(K110),ISBLANK(K111)),"",L108*L109*L110*L111)</f>
        <v/>
      </c>
      <c r="N110" s="56"/>
      <c r="O110" s="18" t="str">
        <f>IF(ISBLANK(N110),"",VLOOKUP(N110,'(Linked) PLr Probability Factor'!$B$17:$C$20,2,FALSE))</f>
        <v/>
      </c>
      <c r="P110" s="18" t="s">
        <v>2</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63"/>
      <c r="V110" s="56"/>
      <c r="W110" s="18" t="str">
        <f>IF(ISBLANK(V110),"",VLOOKUP(V110,'(Linked) Hazard Risk Number HRN'!$D$6:$E$14,2,FALSE))</f>
        <v/>
      </c>
      <c r="X110" s="375" t="str">
        <f>IF(OR(ISBLANK(V108),ISBLANK(V109),ISBLANK(V110),ISBLANK(V111)),"",W108*W109*W110*W111)</f>
        <v/>
      </c>
      <c r="Y110" s="363"/>
      <c r="Z110" s="56"/>
      <c r="AA110" s="18" t="str">
        <f>IF(ISBLANK(Z110),"",VLOOKUP(Z110,'(Linked) Hazard Risk Number HRN'!$D$6:$E$14,2,FALSE))</f>
        <v/>
      </c>
      <c r="AB110" s="375" t="str">
        <f>IF(OR(ISBLANK(Z108),ISBLANK(Z109),ISBLANK(Z110),ISBLANK(Z111)),"",AA108*AA109*AA110*AA111)</f>
        <v/>
      </c>
      <c r="AC110" s="363"/>
      <c r="AD110" s="373"/>
      <c r="AE110" s="56"/>
      <c r="AF110" s="18" t="str">
        <f>IF(ISBLANK(AE110),"",VLOOKUP(AE110,'(Linked) Hazard Risk Number HRN'!$D$6:$E$14,2,FALSE))</f>
        <v/>
      </c>
      <c r="AG110" s="375" t="str">
        <f>IF(OR(ISBLANK(AE108),ISBLANK(AE109),ISBLANK(AE110),ISBLANK(AE111)),"",AF108*AF109*AF110*AF111)</f>
        <v/>
      </c>
      <c r="AH110" s="24"/>
      <c r="AI110" s="24"/>
      <c r="AJ110" s="53"/>
    </row>
    <row r="111" spans="2:36" s="2" customFormat="1" ht="28.2" customHeight="1">
      <c r="B111" s="360"/>
      <c r="C111" s="363"/>
      <c r="D111" s="363"/>
      <c r="E111" s="366"/>
      <c r="F111" s="366"/>
      <c r="G111" s="369"/>
      <c r="H111" s="369"/>
      <c r="I111" s="369"/>
      <c r="J111" s="369"/>
      <c r="K111" s="57"/>
      <c r="L111" s="30" t="str">
        <f>IF(ISBLANK(K111),"",VLOOKUP(K111,'(Linked) Hazard Risk Number HRN'!$D$17:$E$22,2,FALSE))</f>
        <v/>
      </c>
      <c r="M111" s="376"/>
      <c r="N111" s="56"/>
      <c r="O111" s="18" t="str">
        <f>IF(ISBLANK(N111),"",VLOOKUP(N111,'(Linked) PLr Probability Factor'!$B$23:$C$26,2,FALSE))</f>
        <v/>
      </c>
      <c r="P111" s="25" t="s">
        <v>22</v>
      </c>
      <c r="Q111" s="25">
        <f t="shared" ref="Q111" si="158">SUM(R108:R110)</f>
        <v>0</v>
      </c>
      <c r="R111" s="25">
        <f t="shared" si="153"/>
        <v>0</v>
      </c>
      <c r="S111" s="25"/>
      <c r="T111" s="51"/>
      <c r="U111" s="363"/>
      <c r="V111" s="57"/>
      <c r="W111" s="30" t="str">
        <f>IF(ISBLANK(V111),"",VLOOKUP(V111,'(Linked) Hazard Risk Number HRN'!$D$17:$E$22,2,FALSE))</f>
        <v/>
      </c>
      <c r="X111" s="376"/>
      <c r="Y111" s="363"/>
      <c r="Z111" s="57"/>
      <c r="AA111" s="30" t="str">
        <f>IF(ISBLANK(Z111),"",VLOOKUP(Z111,'(Linked) Hazard Risk Number HRN'!$D$17:$E$22,2,FALSE))</f>
        <v/>
      </c>
      <c r="AB111" s="376"/>
      <c r="AC111" s="363"/>
      <c r="AD111" s="373"/>
      <c r="AE111" s="57"/>
      <c r="AF111" s="30" t="str">
        <f>IF(ISBLANK(AE111),"",VLOOKUP(AE111,'(Linked) Hazard Risk Number HRN'!$D$17:$E$22,2,FALSE))</f>
        <v/>
      </c>
      <c r="AG111" s="376"/>
      <c r="AH111" s="24"/>
      <c r="AI111" s="24"/>
      <c r="AJ111" s="53"/>
    </row>
    <row r="112" spans="2:36" s="2" customFormat="1" ht="28.2" customHeight="1" thickBot="1">
      <c r="B112" s="361"/>
      <c r="C112" s="364"/>
      <c r="D112" s="364"/>
      <c r="E112" s="367"/>
      <c r="F112" s="367"/>
      <c r="G112" s="370"/>
      <c r="H112" s="370"/>
      <c r="I112" s="370"/>
      <c r="J112" s="370"/>
      <c r="K112" s="135"/>
      <c r="L112" s="18"/>
      <c r="M112" s="377"/>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64"/>
      <c r="V112" s="135"/>
      <c r="W112" s="18"/>
      <c r="X112" s="377"/>
      <c r="Y112" s="364"/>
      <c r="Z112" s="135"/>
      <c r="AA112" s="18"/>
      <c r="AB112" s="377"/>
      <c r="AC112" s="364"/>
      <c r="AD112" s="374"/>
      <c r="AE112" s="135"/>
      <c r="AF112" s="18"/>
      <c r="AG112" s="377"/>
      <c r="AH112" s="24"/>
      <c r="AI112" s="24"/>
      <c r="AJ112" s="53"/>
    </row>
    <row r="113" spans="2:36" s="2" customFormat="1" ht="28.2" customHeight="1" thickTop="1">
      <c r="B113" s="359">
        <v>22</v>
      </c>
      <c r="C113" s="362"/>
      <c r="D113" s="362"/>
      <c r="E113" s="365"/>
      <c r="F113" s="365"/>
      <c r="G113" s="368"/>
      <c r="H113" s="368"/>
      <c r="I113" s="368"/>
      <c r="J113" s="368"/>
      <c r="K113" s="54"/>
      <c r="L113" s="17" t="str">
        <f>IF(ISBLANK(K113),"",VLOOKUP(K113,'(Linked) Hazard Risk Number HRN'!$B$6:$C$13,2,FALSE))</f>
        <v/>
      </c>
      <c r="M113" s="371"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21</v>
      </c>
      <c r="Q113" s="17">
        <f t="shared" ref="Q113" si="160">COUNTIF((O113:O117), "C")</f>
        <v>0</v>
      </c>
      <c r="R113" s="17">
        <f t="shared" ref="R113:R116" si="161">Q113</f>
        <v>0</v>
      </c>
      <c r="S113" s="17" t="str">
        <f t="shared" ref="S113" si="162">IF(ISBLANK(K113),"",IF(L113&lt;2,"S1","S2"))</f>
        <v/>
      </c>
      <c r="T113" s="50"/>
      <c r="U113" s="362"/>
      <c r="V113" s="54"/>
      <c r="W113" s="17" t="str">
        <f>IF(ISBLANK(V113),"",VLOOKUP(V113,'(Linked) Hazard Risk Number HRN'!$B$6:$C$13,2,FALSE))</f>
        <v/>
      </c>
      <c r="X113" s="371" t="str">
        <f>IF(X115="","",IF(X115&gt;500,'(Linked) Hazard Risk Number HRN'!$C$37,IF(X115&gt;50,'(Linked) Hazard Risk Number HRN'!$C$36,IF(X115&gt;25,'(Linked) Hazard Risk Number HRN'!$C$35,IF(X115&gt;5,'(Linked) Hazard Risk Number HRN'!$C$34,IF(X115&gt;0,'(Linked) Hazard Risk Number HRN'!$C$33,""))))))</f>
        <v/>
      </c>
      <c r="Y113" s="362"/>
      <c r="Z113" s="54"/>
      <c r="AA113" s="17" t="str">
        <f>IF(ISBLANK(Z113),"",VLOOKUP(Z113,'(Linked) Hazard Risk Number HRN'!$B$6:$C$13,2,FALSE))</f>
        <v/>
      </c>
      <c r="AB113" s="371" t="str">
        <f>IF(AB115="","",IF(AB115&gt;500,'(Linked) Hazard Risk Number HRN'!$C$37,IF(AB115&gt;50,'(Linked) Hazard Risk Number HRN'!$C$36,IF(AB115&gt;25,'(Linked) Hazard Risk Number HRN'!$C$35,IF(AB115&gt;5,'(Linked) Hazard Risk Number HRN'!$C$34,IF(AB115&gt;0,'(Linked) Hazard Risk Number HRN'!$C$33,""))))))</f>
        <v/>
      </c>
      <c r="AC113" s="362"/>
      <c r="AD113" s="365"/>
      <c r="AE113" s="54"/>
      <c r="AF113" s="17" t="str">
        <f>IF(ISBLANK(AE113),"",VLOOKUP(AE113,'(Linked) Hazard Risk Number HRN'!$B$6:$C$13,2,FALSE))</f>
        <v/>
      </c>
      <c r="AG113" s="371"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60"/>
      <c r="C114" s="363"/>
      <c r="D114" s="363"/>
      <c r="E114" s="366"/>
      <c r="F114" s="366"/>
      <c r="G114" s="369"/>
      <c r="H114" s="369"/>
      <c r="I114" s="369"/>
      <c r="J114" s="369"/>
      <c r="K114" s="55"/>
      <c r="L114" s="18" t="str">
        <f>IF(ISBLANK(K114),"",VLOOKUP(K114,'(Linked) Hazard Risk Number HRN'!$B$16:$C$26,2,FALSE))</f>
        <v/>
      </c>
      <c r="M114" s="372"/>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63"/>
      <c r="V114" s="55"/>
      <c r="W114" s="18" t="str">
        <f>IF(ISBLANK(V114),"",VLOOKUP(V114,'(Linked) Hazard Risk Number HRN'!$B$16:$C$26,2,FALSE))</f>
        <v/>
      </c>
      <c r="X114" s="372"/>
      <c r="Y114" s="363"/>
      <c r="Z114" s="55"/>
      <c r="AA114" s="18" t="str">
        <f>IF(ISBLANK(Z114),"",VLOOKUP(Z114,'(Linked) Hazard Risk Number HRN'!$B$16:$C$26,2,FALSE))</f>
        <v/>
      </c>
      <c r="AB114" s="372"/>
      <c r="AC114" s="363"/>
      <c r="AD114" s="373"/>
      <c r="AE114" s="55"/>
      <c r="AF114" s="18" t="str">
        <f>IF(ISBLANK(AE114),"",VLOOKUP(AE114,'(Linked) Hazard Risk Number HRN'!$B$16:$C$26,2,FALSE))</f>
        <v/>
      </c>
      <c r="AG114" s="372"/>
      <c r="AH114" s="10"/>
      <c r="AI114" s="10"/>
      <c r="AJ114" s="19"/>
    </row>
    <row r="115" spans="2:36" s="2" customFormat="1" ht="28.2" customHeight="1" thickTop="1">
      <c r="B115" s="360"/>
      <c r="C115" s="363"/>
      <c r="D115" s="363"/>
      <c r="E115" s="366"/>
      <c r="F115" s="366"/>
      <c r="G115" s="369"/>
      <c r="H115" s="369"/>
      <c r="I115" s="369"/>
      <c r="J115" s="369"/>
      <c r="K115" s="56"/>
      <c r="L115" s="18" t="str">
        <f>IF(ISBLANK(K115),"",VLOOKUP(K115,'(Linked) Hazard Risk Number HRN'!$D$6:$E$14,2,FALSE))</f>
        <v/>
      </c>
      <c r="M115" s="375" t="str">
        <f>IF(OR(ISBLANK(K113),ISBLANK(K114),ISBLANK(K115),ISBLANK(K116)),"",L113*L114*L115*L116)</f>
        <v/>
      </c>
      <c r="N115" s="56"/>
      <c r="O115" s="18" t="str">
        <f>IF(ISBLANK(N115),"",VLOOKUP(N115,'(Linked) PLr Probability Factor'!$B$17:$C$20,2,FALSE))</f>
        <v/>
      </c>
      <c r="P115" s="18" t="s">
        <v>2</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63"/>
      <c r="V115" s="56"/>
      <c r="W115" s="18" t="str">
        <f>IF(ISBLANK(V115),"",VLOOKUP(V115,'(Linked) Hazard Risk Number HRN'!$D$6:$E$14,2,FALSE))</f>
        <v/>
      </c>
      <c r="X115" s="375" t="str">
        <f>IF(OR(ISBLANK(V113),ISBLANK(V114),ISBLANK(V115),ISBLANK(V116)),"",W113*W114*W115*W116)</f>
        <v/>
      </c>
      <c r="Y115" s="363"/>
      <c r="Z115" s="56"/>
      <c r="AA115" s="18" t="str">
        <f>IF(ISBLANK(Z115),"",VLOOKUP(Z115,'(Linked) Hazard Risk Number HRN'!$D$6:$E$14,2,FALSE))</f>
        <v/>
      </c>
      <c r="AB115" s="375" t="str">
        <f>IF(OR(ISBLANK(Z113),ISBLANK(Z114),ISBLANK(Z115),ISBLANK(Z116)),"",AA113*AA114*AA115*AA116)</f>
        <v/>
      </c>
      <c r="AC115" s="363"/>
      <c r="AD115" s="373"/>
      <c r="AE115" s="56"/>
      <c r="AF115" s="18" t="str">
        <f>IF(ISBLANK(AE115),"",VLOOKUP(AE115,'(Linked) Hazard Risk Number HRN'!$D$6:$E$14,2,FALSE))</f>
        <v/>
      </c>
      <c r="AG115" s="375" t="str">
        <f>IF(OR(ISBLANK(AE113),ISBLANK(AE114),ISBLANK(AE115),ISBLANK(AE116)),"",AF113*AF114*AF115*AF116)</f>
        <v/>
      </c>
      <c r="AH115" s="10"/>
      <c r="AI115" s="10"/>
      <c r="AJ115" s="20"/>
    </row>
    <row r="116" spans="2:36" s="2" customFormat="1" ht="28.2" customHeight="1">
      <c r="B116" s="360"/>
      <c r="C116" s="363"/>
      <c r="D116" s="363"/>
      <c r="E116" s="366"/>
      <c r="F116" s="366"/>
      <c r="G116" s="369"/>
      <c r="H116" s="369"/>
      <c r="I116" s="369"/>
      <c r="J116" s="369"/>
      <c r="K116" s="57"/>
      <c r="L116" s="30" t="str">
        <f>IF(ISBLANK(K116),"",VLOOKUP(K116,'(Linked) Hazard Risk Number HRN'!$D$17:$E$22,2,FALSE))</f>
        <v/>
      </c>
      <c r="M116" s="376"/>
      <c r="N116" s="56"/>
      <c r="O116" s="18" t="str">
        <f>IF(ISBLANK(N116),"",VLOOKUP(N116,'(Linked) PLr Probability Factor'!$B$23:$C$26,2,FALSE))</f>
        <v/>
      </c>
      <c r="P116" s="25" t="s">
        <v>22</v>
      </c>
      <c r="Q116" s="25">
        <f t="shared" ref="Q116" si="166">SUM(R113:R115)</f>
        <v>0</v>
      </c>
      <c r="R116" s="25">
        <f t="shared" si="161"/>
        <v>0</v>
      </c>
      <c r="S116" s="25"/>
      <c r="T116" s="51"/>
      <c r="U116" s="363"/>
      <c r="V116" s="57"/>
      <c r="W116" s="30" t="str">
        <f>IF(ISBLANK(V116),"",VLOOKUP(V116,'(Linked) Hazard Risk Number HRN'!$D$17:$E$22,2,FALSE))</f>
        <v/>
      </c>
      <c r="X116" s="376"/>
      <c r="Y116" s="363"/>
      <c r="Z116" s="57"/>
      <c r="AA116" s="30" t="str">
        <f>IF(ISBLANK(Z116),"",VLOOKUP(Z116,'(Linked) Hazard Risk Number HRN'!$D$17:$E$22,2,FALSE))</f>
        <v/>
      </c>
      <c r="AB116" s="376"/>
      <c r="AC116" s="363"/>
      <c r="AD116" s="373"/>
      <c r="AE116" s="57"/>
      <c r="AF116" s="30" t="str">
        <f>IF(ISBLANK(AE116),"",VLOOKUP(AE116,'(Linked) Hazard Risk Number HRN'!$D$17:$E$22,2,FALSE))</f>
        <v/>
      </c>
      <c r="AG116" s="376"/>
      <c r="AH116" s="10"/>
      <c r="AI116" s="10"/>
      <c r="AJ116" s="21"/>
    </row>
    <row r="117" spans="2:36" s="2" customFormat="1" ht="28.2" customHeight="1" thickBot="1">
      <c r="B117" s="361"/>
      <c r="C117" s="364"/>
      <c r="D117" s="364"/>
      <c r="E117" s="367"/>
      <c r="F117" s="367"/>
      <c r="G117" s="370"/>
      <c r="H117" s="370"/>
      <c r="I117" s="370"/>
      <c r="J117" s="370"/>
      <c r="K117" s="135"/>
      <c r="L117" s="18"/>
      <c r="M117" s="377"/>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64"/>
      <c r="V117" s="135"/>
      <c r="W117" s="18"/>
      <c r="X117" s="377"/>
      <c r="Y117" s="364"/>
      <c r="Z117" s="135"/>
      <c r="AA117" s="18"/>
      <c r="AB117" s="377"/>
      <c r="AC117" s="364"/>
      <c r="AD117" s="374"/>
      <c r="AE117" s="135"/>
      <c r="AF117" s="18"/>
      <c r="AG117" s="377"/>
      <c r="AH117" s="10"/>
      <c r="AI117" s="10"/>
      <c r="AJ117" s="7"/>
    </row>
    <row r="118" spans="2:36" s="2" customFormat="1" ht="28.2" customHeight="1" thickTop="1">
      <c r="B118" s="359">
        <v>23</v>
      </c>
      <c r="C118" s="362"/>
      <c r="D118" s="362"/>
      <c r="E118" s="365"/>
      <c r="F118" s="365"/>
      <c r="G118" s="368"/>
      <c r="H118" s="368"/>
      <c r="I118" s="368"/>
      <c r="J118" s="368"/>
      <c r="K118" s="54"/>
      <c r="L118" s="17" t="str">
        <f>IF(ISBLANK(K118),"",VLOOKUP(K118,'(Linked) Hazard Risk Number HRN'!$B$6:$C$13,2,FALSE))</f>
        <v/>
      </c>
      <c r="M118" s="371"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21</v>
      </c>
      <c r="Q118" s="17">
        <f t="shared" ref="Q118" si="168">COUNTIF((O118:O122), "C")</f>
        <v>0</v>
      </c>
      <c r="R118" s="17">
        <f t="shared" ref="R118:R121" si="169">Q118</f>
        <v>0</v>
      </c>
      <c r="S118" s="17" t="str">
        <f t="shared" ref="S118" si="170">IF(ISBLANK(K118),"",IF(L118&lt;2,"S1","S2"))</f>
        <v/>
      </c>
      <c r="T118" s="50"/>
      <c r="U118" s="362"/>
      <c r="V118" s="54"/>
      <c r="W118" s="17" t="str">
        <f>IF(ISBLANK(V118),"",VLOOKUP(V118,'(Linked) Hazard Risk Number HRN'!$B$6:$C$13,2,FALSE))</f>
        <v/>
      </c>
      <c r="X118" s="371" t="str">
        <f>IF(X120="","",IF(X120&gt;500,'(Linked) Hazard Risk Number HRN'!$C$37,IF(X120&gt;50,'(Linked) Hazard Risk Number HRN'!$C$36,IF(X120&gt;25,'(Linked) Hazard Risk Number HRN'!$C$35,IF(X120&gt;5,'(Linked) Hazard Risk Number HRN'!$C$34,IF(X120&gt;0,'(Linked) Hazard Risk Number HRN'!$C$33,""))))))</f>
        <v/>
      </c>
      <c r="Y118" s="362"/>
      <c r="Z118" s="54"/>
      <c r="AA118" s="17" t="str">
        <f>IF(ISBLANK(Z118),"",VLOOKUP(Z118,'(Linked) Hazard Risk Number HRN'!$B$6:$C$13,2,FALSE))</f>
        <v/>
      </c>
      <c r="AB118" s="371" t="str">
        <f>IF(AB120="","",IF(AB120&gt;500,'(Linked) Hazard Risk Number HRN'!$C$37,IF(AB120&gt;50,'(Linked) Hazard Risk Number HRN'!$C$36,IF(AB120&gt;25,'(Linked) Hazard Risk Number HRN'!$C$35,IF(AB120&gt;5,'(Linked) Hazard Risk Number HRN'!$C$34,IF(AB120&gt;0,'(Linked) Hazard Risk Number HRN'!$C$33,""))))))</f>
        <v/>
      </c>
      <c r="AC118" s="362"/>
      <c r="AD118" s="365"/>
      <c r="AE118" s="54"/>
      <c r="AF118" s="17" t="str">
        <f>IF(ISBLANK(AE118),"",VLOOKUP(AE118,'(Linked) Hazard Risk Number HRN'!$B$6:$C$13,2,FALSE))</f>
        <v/>
      </c>
      <c r="AG118" s="371"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60"/>
      <c r="C119" s="363"/>
      <c r="D119" s="363"/>
      <c r="E119" s="366"/>
      <c r="F119" s="366"/>
      <c r="G119" s="369"/>
      <c r="H119" s="369"/>
      <c r="I119" s="369"/>
      <c r="J119" s="369"/>
      <c r="K119" s="55"/>
      <c r="L119" s="18" t="str">
        <f>IF(ISBLANK(K119),"",VLOOKUP(K119,'(Linked) Hazard Risk Number HRN'!$B$16:$C$26,2,FALSE))</f>
        <v/>
      </c>
      <c r="M119" s="372"/>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63"/>
      <c r="V119" s="55"/>
      <c r="W119" s="18" t="str">
        <f>IF(ISBLANK(V119),"",VLOOKUP(V119,'(Linked) Hazard Risk Number HRN'!$B$16:$C$26,2,FALSE))</f>
        <v/>
      </c>
      <c r="X119" s="372"/>
      <c r="Y119" s="363"/>
      <c r="Z119" s="55"/>
      <c r="AA119" s="18" t="str">
        <f>IF(ISBLANK(Z119),"",VLOOKUP(Z119,'(Linked) Hazard Risk Number HRN'!$B$16:$C$26,2,FALSE))</f>
        <v/>
      </c>
      <c r="AB119" s="372"/>
      <c r="AC119" s="363"/>
      <c r="AD119" s="373"/>
      <c r="AE119" s="55"/>
      <c r="AF119" s="18" t="str">
        <f>IF(ISBLANK(AE119),"",VLOOKUP(AE119,'(Linked) Hazard Risk Number HRN'!$B$16:$C$26,2,FALSE))</f>
        <v/>
      </c>
      <c r="AG119" s="372"/>
      <c r="AH119" s="10"/>
      <c r="AI119" s="10"/>
      <c r="AJ119" s="19"/>
    </row>
    <row r="120" spans="2:36" s="2" customFormat="1" ht="28.2" customHeight="1" thickTop="1">
      <c r="B120" s="360"/>
      <c r="C120" s="363"/>
      <c r="D120" s="363"/>
      <c r="E120" s="366"/>
      <c r="F120" s="366"/>
      <c r="G120" s="369"/>
      <c r="H120" s="369"/>
      <c r="I120" s="369"/>
      <c r="J120" s="369"/>
      <c r="K120" s="56"/>
      <c r="L120" s="18" t="str">
        <f>IF(ISBLANK(K120),"",VLOOKUP(K120,'(Linked) Hazard Risk Number HRN'!$D$6:$E$14,2,FALSE))</f>
        <v/>
      </c>
      <c r="M120" s="375" t="str">
        <f>IF(OR(ISBLANK(K118),ISBLANK(K119),ISBLANK(K120),ISBLANK(K121)),"",L118*L119*L120*L121)</f>
        <v/>
      </c>
      <c r="N120" s="56"/>
      <c r="O120" s="18" t="str">
        <f>IF(ISBLANK(N120),"",VLOOKUP(N120,'(Linked) PLr Probability Factor'!$B$17:$C$20,2,FALSE))</f>
        <v/>
      </c>
      <c r="P120" s="18" t="s">
        <v>2</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63"/>
      <c r="V120" s="56"/>
      <c r="W120" s="18" t="str">
        <f>IF(ISBLANK(V120),"",VLOOKUP(V120,'(Linked) Hazard Risk Number HRN'!$D$6:$E$14,2,FALSE))</f>
        <v/>
      </c>
      <c r="X120" s="375" t="str">
        <f>IF(OR(ISBLANK(V118),ISBLANK(V119),ISBLANK(V120),ISBLANK(V121)),"",W118*W119*W120*W121)</f>
        <v/>
      </c>
      <c r="Y120" s="363"/>
      <c r="Z120" s="56"/>
      <c r="AA120" s="18" t="str">
        <f>IF(ISBLANK(Z120),"",VLOOKUP(Z120,'(Linked) Hazard Risk Number HRN'!$D$6:$E$14,2,FALSE))</f>
        <v/>
      </c>
      <c r="AB120" s="375" t="str">
        <f>IF(OR(ISBLANK(Z118),ISBLANK(Z119),ISBLANK(Z120),ISBLANK(Z121)),"",AA118*AA119*AA120*AA121)</f>
        <v/>
      </c>
      <c r="AC120" s="363"/>
      <c r="AD120" s="373"/>
      <c r="AE120" s="56"/>
      <c r="AF120" s="18" t="str">
        <f>IF(ISBLANK(AE120),"",VLOOKUP(AE120,'(Linked) Hazard Risk Number HRN'!$D$6:$E$14,2,FALSE))</f>
        <v/>
      </c>
      <c r="AG120" s="375" t="str">
        <f>IF(OR(ISBLANK(AE118),ISBLANK(AE119),ISBLANK(AE120),ISBLANK(AE121)),"",AF118*AF119*AF120*AF121)</f>
        <v/>
      </c>
      <c r="AH120" s="10"/>
      <c r="AI120" s="10"/>
      <c r="AJ120" s="20"/>
    </row>
    <row r="121" spans="2:36" s="2" customFormat="1" ht="28.2" customHeight="1">
      <c r="B121" s="360"/>
      <c r="C121" s="363"/>
      <c r="D121" s="363"/>
      <c r="E121" s="366"/>
      <c r="F121" s="366"/>
      <c r="G121" s="369"/>
      <c r="H121" s="369"/>
      <c r="I121" s="369"/>
      <c r="J121" s="369"/>
      <c r="K121" s="57"/>
      <c r="L121" s="30" t="str">
        <f>IF(ISBLANK(K121),"",VLOOKUP(K121,'(Linked) Hazard Risk Number HRN'!$D$17:$E$22,2,FALSE))</f>
        <v/>
      </c>
      <c r="M121" s="376"/>
      <c r="N121" s="56"/>
      <c r="O121" s="18" t="str">
        <f>IF(ISBLANK(N121),"",VLOOKUP(N121,'(Linked) PLr Probability Factor'!$B$23:$C$26,2,FALSE))</f>
        <v/>
      </c>
      <c r="P121" s="25" t="s">
        <v>22</v>
      </c>
      <c r="Q121" s="25">
        <f t="shared" ref="Q121" si="174">SUM(R118:R120)</f>
        <v>0</v>
      </c>
      <c r="R121" s="25">
        <f t="shared" si="169"/>
        <v>0</v>
      </c>
      <c r="S121" s="25"/>
      <c r="T121" s="51"/>
      <c r="U121" s="363"/>
      <c r="V121" s="57"/>
      <c r="W121" s="30" t="str">
        <f>IF(ISBLANK(V121),"",VLOOKUP(V121,'(Linked) Hazard Risk Number HRN'!$D$17:$E$22,2,FALSE))</f>
        <v/>
      </c>
      <c r="X121" s="376"/>
      <c r="Y121" s="363"/>
      <c r="Z121" s="57"/>
      <c r="AA121" s="30" t="str">
        <f>IF(ISBLANK(Z121),"",VLOOKUP(Z121,'(Linked) Hazard Risk Number HRN'!$D$17:$E$22,2,FALSE))</f>
        <v/>
      </c>
      <c r="AB121" s="376"/>
      <c r="AC121" s="363"/>
      <c r="AD121" s="373"/>
      <c r="AE121" s="57"/>
      <c r="AF121" s="30" t="str">
        <f>IF(ISBLANK(AE121),"",VLOOKUP(AE121,'(Linked) Hazard Risk Number HRN'!$D$17:$E$22,2,FALSE))</f>
        <v/>
      </c>
      <c r="AG121" s="376"/>
      <c r="AH121" s="10"/>
      <c r="AI121" s="10"/>
      <c r="AJ121" s="21"/>
    </row>
    <row r="122" spans="2:36" s="2" customFormat="1" ht="28.2" customHeight="1" thickBot="1">
      <c r="B122" s="361"/>
      <c r="C122" s="364"/>
      <c r="D122" s="364"/>
      <c r="E122" s="367"/>
      <c r="F122" s="367"/>
      <c r="G122" s="370"/>
      <c r="H122" s="370"/>
      <c r="I122" s="370"/>
      <c r="J122" s="370"/>
      <c r="K122" s="135"/>
      <c r="L122" s="18"/>
      <c r="M122" s="377"/>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64"/>
      <c r="V122" s="135"/>
      <c r="W122" s="18"/>
      <c r="X122" s="377"/>
      <c r="Y122" s="364"/>
      <c r="Z122" s="135"/>
      <c r="AA122" s="18"/>
      <c r="AB122" s="377"/>
      <c r="AC122" s="364"/>
      <c r="AD122" s="374"/>
      <c r="AE122" s="135"/>
      <c r="AF122" s="18"/>
      <c r="AG122" s="377"/>
      <c r="AH122" s="10"/>
      <c r="AI122" s="10"/>
      <c r="AJ122" s="7"/>
    </row>
    <row r="123" spans="2:36" s="2" customFormat="1" ht="28.2" customHeight="1" thickTop="1">
      <c r="B123" s="359">
        <v>24</v>
      </c>
      <c r="C123" s="362"/>
      <c r="D123" s="362"/>
      <c r="E123" s="365"/>
      <c r="F123" s="365"/>
      <c r="G123" s="368"/>
      <c r="H123" s="368"/>
      <c r="I123" s="368"/>
      <c r="J123" s="368"/>
      <c r="K123" s="54"/>
      <c r="L123" s="17" t="str">
        <f>IF(ISBLANK(K123),"",VLOOKUP(K123,'(Linked) Hazard Risk Number HRN'!$B$6:$C$13,2,FALSE))</f>
        <v/>
      </c>
      <c r="M123" s="371"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21</v>
      </c>
      <c r="Q123" s="17">
        <f t="shared" ref="Q123" si="176">COUNTIF((O123:O127), "C")</f>
        <v>0</v>
      </c>
      <c r="R123" s="17">
        <f t="shared" ref="R123:R126" si="177">Q123</f>
        <v>0</v>
      </c>
      <c r="S123" s="17" t="str">
        <f t="shared" ref="S123" si="178">IF(ISBLANK(K123),"",IF(L123&lt;2,"S1","S2"))</f>
        <v/>
      </c>
      <c r="T123" s="50"/>
      <c r="U123" s="362"/>
      <c r="V123" s="54"/>
      <c r="W123" s="17" t="str">
        <f>IF(ISBLANK(V123),"",VLOOKUP(V123,'(Linked) Hazard Risk Number HRN'!$B$6:$C$13,2,FALSE))</f>
        <v/>
      </c>
      <c r="X123" s="371" t="str">
        <f>IF(X125="","",IF(X125&gt;500,'(Linked) Hazard Risk Number HRN'!$C$37,IF(X125&gt;50,'(Linked) Hazard Risk Number HRN'!$C$36,IF(X125&gt;25,'(Linked) Hazard Risk Number HRN'!$C$35,IF(X125&gt;5,'(Linked) Hazard Risk Number HRN'!$C$34,IF(X125&gt;0,'(Linked) Hazard Risk Number HRN'!$C$33,""))))))</f>
        <v/>
      </c>
      <c r="Y123" s="362"/>
      <c r="Z123" s="54"/>
      <c r="AA123" s="17" t="str">
        <f>IF(ISBLANK(Z123),"",VLOOKUP(Z123,'(Linked) Hazard Risk Number HRN'!$B$6:$C$13,2,FALSE))</f>
        <v/>
      </c>
      <c r="AB123" s="371" t="str">
        <f>IF(AB125="","",IF(AB125&gt;500,'(Linked) Hazard Risk Number HRN'!$C$37,IF(AB125&gt;50,'(Linked) Hazard Risk Number HRN'!$C$36,IF(AB125&gt;25,'(Linked) Hazard Risk Number HRN'!$C$35,IF(AB125&gt;5,'(Linked) Hazard Risk Number HRN'!$C$34,IF(AB125&gt;0,'(Linked) Hazard Risk Number HRN'!$C$33,""))))))</f>
        <v/>
      </c>
      <c r="AC123" s="362"/>
      <c r="AD123" s="365"/>
      <c r="AE123" s="54"/>
      <c r="AF123" s="17" t="str">
        <f>IF(ISBLANK(AE123),"",VLOOKUP(AE123,'(Linked) Hazard Risk Number HRN'!$B$6:$C$13,2,FALSE))</f>
        <v/>
      </c>
      <c r="AG123" s="371"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60"/>
      <c r="C124" s="363"/>
      <c r="D124" s="363"/>
      <c r="E124" s="366"/>
      <c r="F124" s="366"/>
      <c r="G124" s="369"/>
      <c r="H124" s="369"/>
      <c r="I124" s="369"/>
      <c r="J124" s="369"/>
      <c r="K124" s="55"/>
      <c r="L124" s="18" t="str">
        <f>IF(ISBLANK(K124),"",VLOOKUP(K124,'(Linked) Hazard Risk Number HRN'!$B$16:$C$26,2,FALSE))</f>
        <v/>
      </c>
      <c r="M124" s="372"/>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63"/>
      <c r="V124" s="55"/>
      <c r="W124" s="18" t="str">
        <f>IF(ISBLANK(V124),"",VLOOKUP(V124,'(Linked) Hazard Risk Number HRN'!$B$16:$C$26,2,FALSE))</f>
        <v/>
      </c>
      <c r="X124" s="372"/>
      <c r="Y124" s="363"/>
      <c r="Z124" s="55"/>
      <c r="AA124" s="18" t="str">
        <f>IF(ISBLANK(Z124),"",VLOOKUP(Z124,'(Linked) Hazard Risk Number HRN'!$B$16:$C$26,2,FALSE))</f>
        <v/>
      </c>
      <c r="AB124" s="372"/>
      <c r="AC124" s="363"/>
      <c r="AD124" s="373"/>
      <c r="AE124" s="55"/>
      <c r="AF124" s="18" t="str">
        <f>IF(ISBLANK(AE124),"",VLOOKUP(AE124,'(Linked) Hazard Risk Number HRN'!$B$16:$C$26,2,FALSE))</f>
        <v/>
      </c>
      <c r="AG124" s="372"/>
      <c r="AH124" s="10"/>
      <c r="AI124" s="10"/>
      <c r="AJ124" s="19"/>
    </row>
    <row r="125" spans="2:36" s="2" customFormat="1" ht="28.2" customHeight="1" thickTop="1">
      <c r="B125" s="360"/>
      <c r="C125" s="363"/>
      <c r="D125" s="363"/>
      <c r="E125" s="366"/>
      <c r="F125" s="366"/>
      <c r="G125" s="369"/>
      <c r="H125" s="369"/>
      <c r="I125" s="369"/>
      <c r="J125" s="369"/>
      <c r="K125" s="56"/>
      <c r="L125" s="18" t="str">
        <f>IF(ISBLANK(K125),"",VLOOKUP(K125,'(Linked) Hazard Risk Number HRN'!$D$6:$E$14,2,FALSE))</f>
        <v/>
      </c>
      <c r="M125" s="375" t="str">
        <f>IF(OR(ISBLANK(K123),ISBLANK(K124),ISBLANK(K125),ISBLANK(K126)),"",L123*L124*L125*L126)</f>
        <v/>
      </c>
      <c r="N125" s="56"/>
      <c r="O125" s="18" t="str">
        <f>IF(ISBLANK(N125),"",VLOOKUP(N125,'(Linked) PLr Probability Factor'!$B$17:$C$20,2,FALSE))</f>
        <v/>
      </c>
      <c r="P125" s="18" t="s">
        <v>2</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63"/>
      <c r="V125" s="56"/>
      <c r="W125" s="18" t="str">
        <f>IF(ISBLANK(V125),"",VLOOKUP(V125,'(Linked) Hazard Risk Number HRN'!$D$6:$E$14,2,FALSE))</f>
        <v/>
      </c>
      <c r="X125" s="375" t="str">
        <f>IF(OR(ISBLANK(V123),ISBLANK(V124),ISBLANK(V125),ISBLANK(V126)),"",W123*W124*W125*W126)</f>
        <v/>
      </c>
      <c r="Y125" s="363"/>
      <c r="Z125" s="56"/>
      <c r="AA125" s="18" t="str">
        <f>IF(ISBLANK(Z125),"",VLOOKUP(Z125,'(Linked) Hazard Risk Number HRN'!$D$6:$E$14,2,FALSE))</f>
        <v/>
      </c>
      <c r="AB125" s="375" t="str">
        <f>IF(OR(ISBLANK(Z123),ISBLANK(Z124),ISBLANK(Z125),ISBLANK(Z126)),"",AA123*AA124*AA125*AA126)</f>
        <v/>
      </c>
      <c r="AC125" s="363"/>
      <c r="AD125" s="373"/>
      <c r="AE125" s="56"/>
      <c r="AF125" s="18" t="str">
        <f>IF(ISBLANK(AE125),"",VLOOKUP(AE125,'(Linked) Hazard Risk Number HRN'!$D$6:$E$14,2,FALSE))</f>
        <v/>
      </c>
      <c r="AG125" s="375" t="str">
        <f>IF(OR(ISBLANK(AE123),ISBLANK(AE124),ISBLANK(AE125),ISBLANK(AE126)),"",AF123*AF124*AF125*AF126)</f>
        <v/>
      </c>
      <c r="AH125" s="10"/>
      <c r="AI125" s="10"/>
      <c r="AJ125" s="20"/>
    </row>
    <row r="126" spans="2:36" s="2" customFormat="1" ht="28.2" customHeight="1">
      <c r="B126" s="360"/>
      <c r="C126" s="363"/>
      <c r="D126" s="363"/>
      <c r="E126" s="366"/>
      <c r="F126" s="366"/>
      <c r="G126" s="369"/>
      <c r="H126" s="369"/>
      <c r="I126" s="369"/>
      <c r="J126" s="369"/>
      <c r="K126" s="57"/>
      <c r="L126" s="30" t="str">
        <f>IF(ISBLANK(K126),"",VLOOKUP(K126,'(Linked) Hazard Risk Number HRN'!$D$17:$E$22,2,FALSE))</f>
        <v/>
      </c>
      <c r="M126" s="376"/>
      <c r="N126" s="56"/>
      <c r="O126" s="18" t="str">
        <f>IF(ISBLANK(N126),"",VLOOKUP(N126,'(Linked) PLr Probability Factor'!$B$23:$C$26,2,FALSE))</f>
        <v/>
      </c>
      <c r="P126" s="25" t="s">
        <v>22</v>
      </c>
      <c r="Q126" s="25">
        <f t="shared" ref="Q126" si="182">SUM(R123:R125)</f>
        <v>0</v>
      </c>
      <c r="R126" s="25">
        <f t="shared" si="177"/>
        <v>0</v>
      </c>
      <c r="S126" s="25"/>
      <c r="T126" s="51"/>
      <c r="U126" s="363"/>
      <c r="V126" s="57"/>
      <c r="W126" s="30" t="str">
        <f>IF(ISBLANK(V126),"",VLOOKUP(V126,'(Linked) Hazard Risk Number HRN'!$D$17:$E$22,2,FALSE))</f>
        <v/>
      </c>
      <c r="X126" s="376"/>
      <c r="Y126" s="363"/>
      <c r="Z126" s="57"/>
      <c r="AA126" s="30" t="str">
        <f>IF(ISBLANK(Z126),"",VLOOKUP(Z126,'(Linked) Hazard Risk Number HRN'!$D$17:$E$22,2,FALSE))</f>
        <v/>
      </c>
      <c r="AB126" s="376"/>
      <c r="AC126" s="363"/>
      <c r="AD126" s="373"/>
      <c r="AE126" s="57"/>
      <c r="AF126" s="30" t="str">
        <f>IF(ISBLANK(AE126),"",VLOOKUP(AE126,'(Linked) Hazard Risk Number HRN'!$D$17:$E$22,2,FALSE))</f>
        <v/>
      </c>
      <c r="AG126" s="376"/>
      <c r="AH126" s="10"/>
      <c r="AI126" s="10"/>
      <c r="AJ126" s="21"/>
    </row>
    <row r="127" spans="2:36" s="2" customFormat="1" ht="28.2" customHeight="1" thickBot="1">
      <c r="B127" s="361"/>
      <c r="C127" s="364"/>
      <c r="D127" s="364"/>
      <c r="E127" s="367"/>
      <c r="F127" s="367"/>
      <c r="G127" s="370"/>
      <c r="H127" s="370"/>
      <c r="I127" s="370"/>
      <c r="J127" s="370"/>
      <c r="K127" s="135"/>
      <c r="L127" s="18"/>
      <c r="M127" s="377"/>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64"/>
      <c r="V127" s="135"/>
      <c r="W127" s="18"/>
      <c r="X127" s="377"/>
      <c r="Y127" s="364"/>
      <c r="Z127" s="135"/>
      <c r="AA127" s="18"/>
      <c r="AB127" s="377"/>
      <c r="AC127" s="364"/>
      <c r="AD127" s="374"/>
      <c r="AE127" s="135"/>
      <c r="AF127" s="18"/>
      <c r="AG127" s="377"/>
      <c r="AH127" s="10"/>
      <c r="AI127" s="10"/>
      <c r="AJ127" s="7"/>
    </row>
    <row r="128" spans="2:36" s="2" customFormat="1" ht="28.2" customHeight="1" thickTop="1">
      <c r="B128" s="359">
        <v>25</v>
      </c>
      <c r="C128" s="362"/>
      <c r="D128" s="362"/>
      <c r="E128" s="365"/>
      <c r="F128" s="365"/>
      <c r="G128" s="368"/>
      <c r="H128" s="368"/>
      <c r="I128" s="368"/>
      <c r="J128" s="368"/>
      <c r="K128" s="54"/>
      <c r="L128" s="17" t="str">
        <f>IF(ISBLANK(K128),"",VLOOKUP(K128,'(Linked) Hazard Risk Number HRN'!$B$6:$C$13,2,FALSE))</f>
        <v/>
      </c>
      <c r="M128" s="371"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21</v>
      </c>
      <c r="Q128" s="17">
        <f t="shared" ref="Q128" si="184">COUNTIF((O128:O132), "C")</f>
        <v>0</v>
      </c>
      <c r="R128" s="17">
        <f t="shared" ref="R128:R131" si="185">Q128</f>
        <v>0</v>
      </c>
      <c r="S128" s="17" t="str">
        <f t="shared" ref="S128" si="186">IF(ISBLANK(K128),"",IF(L128&lt;2,"S1","S2"))</f>
        <v/>
      </c>
      <c r="T128" s="50"/>
      <c r="U128" s="362"/>
      <c r="V128" s="54"/>
      <c r="W128" s="17" t="str">
        <f>IF(ISBLANK(V128),"",VLOOKUP(V128,'(Linked) Hazard Risk Number HRN'!$B$6:$C$13,2,FALSE))</f>
        <v/>
      </c>
      <c r="X128" s="371" t="str">
        <f>IF(X130="","",IF(X130&gt;500,'(Linked) Hazard Risk Number HRN'!$C$37,IF(X130&gt;50,'(Linked) Hazard Risk Number HRN'!$C$36,IF(X130&gt;25,'(Linked) Hazard Risk Number HRN'!$C$35,IF(X130&gt;5,'(Linked) Hazard Risk Number HRN'!$C$34,IF(X130&gt;0,'(Linked) Hazard Risk Number HRN'!$C$33,""))))))</f>
        <v/>
      </c>
      <c r="Y128" s="362"/>
      <c r="Z128" s="54"/>
      <c r="AA128" s="17" t="str">
        <f>IF(ISBLANK(Z128),"",VLOOKUP(Z128,'(Linked) Hazard Risk Number HRN'!$B$6:$C$13,2,FALSE))</f>
        <v/>
      </c>
      <c r="AB128" s="371" t="str">
        <f>IF(AB130="","",IF(AB130&gt;500,'(Linked) Hazard Risk Number HRN'!$C$37,IF(AB130&gt;50,'(Linked) Hazard Risk Number HRN'!$C$36,IF(AB130&gt;25,'(Linked) Hazard Risk Number HRN'!$C$35,IF(AB130&gt;5,'(Linked) Hazard Risk Number HRN'!$C$34,IF(AB130&gt;0,'(Linked) Hazard Risk Number HRN'!$C$33,""))))))</f>
        <v/>
      </c>
      <c r="AC128" s="362"/>
      <c r="AD128" s="365"/>
      <c r="AE128" s="54"/>
      <c r="AF128" s="17" t="str">
        <f>IF(ISBLANK(AE128),"",VLOOKUP(AE128,'(Linked) Hazard Risk Number HRN'!$B$6:$C$13,2,FALSE))</f>
        <v/>
      </c>
      <c r="AG128" s="371"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60"/>
      <c r="C129" s="363"/>
      <c r="D129" s="363"/>
      <c r="E129" s="366"/>
      <c r="F129" s="366"/>
      <c r="G129" s="369"/>
      <c r="H129" s="369"/>
      <c r="I129" s="369"/>
      <c r="J129" s="369"/>
      <c r="K129" s="55"/>
      <c r="L129" s="18" t="str">
        <f>IF(ISBLANK(K129),"",VLOOKUP(K129,'(Linked) Hazard Risk Number HRN'!$B$16:$C$26,2,FALSE))</f>
        <v/>
      </c>
      <c r="M129" s="372"/>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63"/>
      <c r="V129" s="55"/>
      <c r="W129" s="18" t="str">
        <f>IF(ISBLANK(V129),"",VLOOKUP(V129,'(Linked) Hazard Risk Number HRN'!$B$16:$C$26,2,FALSE))</f>
        <v/>
      </c>
      <c r="X129" s="372"/>
      <c r="Y129" s="363"/>
      <c r="Z129" s="55"/>
      <c r="AA129" s="18" t="str">
        <f>IF(ISBLANK(Z129),"",VLOOKUP(Z129,'(Linked) Hazard Risk Number HRN'!$B$16:$C$26,2,FALSE))</f>
        <v/>
      </c>
      <c r="AB129" s="372"/>
      <c r="AC129" s="363"/>
      <c r="AD129" s="373"/>
      <c r="AE129" s="55"/>
      <c r="AF129" s="18" t="str">
        <f>IF(ISBLANK(AE129),"",VLOOKUP(AE129,'(Linked) Hazard Risk Number HRN'!$B$16:$C$26,2,FALSE))</f>
        <v/>
      </c>
      <c r="AG129" s="372"/>
      <c r="AH129" s="10"/>
      <c r="AI129" s="10"/>
      <c r="AJ129" s="19"/>
    </row>
    <row r="130" spans="2:36" s="2" customFormat="1" ht="28.2" customHeight="1" thickTop="1">
      <c r="B130" s="360"/>
      <c r="C130" s="363"/>
      <c r="D130" s="363"/>
      <c r="E130" s="366"/>
      <c r="F130" s="366"/>
      <c r="G130" s="369"/>
      <c r="H130" s="369"/>
      <c r="I130" s="369"/>
      <c r="J130" s="369"/>
      <c r="K130" s="56"/>
      <c r="L130" s="18" t="str">
        <f>IF(ISBLANK(K130),"",VLOOKUP(K130,'(Linked) Hazard Risk Number HRN'!$D$6:$E$14,2,FALSE))</f>
        <v/>
      </c>
      <c r="M130" s="375" t="str">
        <f>IF(OR(ISBLANK(K128),ISBLANK(K129),ISBLANK(K130),ISBLANK(K131)),"",L128*L129*L130*L131)</f>
        <v/>
      </c>
      <c r="N130" s="56"/>
      <c r="O130" s="18" t="str">
        <f>IF(ISBLANK(N130),"",VLOOKUP(N130,'(Linked) PLr Probability Factor'!$B$17:$C$20,2,FALSE))</f>
        <v/>
      </c>
      <c r="P130" s="18" t="s">
        <v>2</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63"/>
      <c r="V130" s="56"/>
      <c r="W130" s="18" t="str">
        <f>IF(ISBLANK(V130),"",VLOOKUP(V130,'(Linked) Hazard Risk Number HRN'!$D$6:$E$14,2,FALSE))</f>
        <v/>
      </c>
      <c r="X130" s="375" t="str">
        <f>IF(OR(ISBLANK(V128),ISBLANK(V129),ISBLANK(V130),ISBLANK(V131)),"",W128*W129*W130*W131)</f>
        <v/>
      </c>
      <c r="Y130" s="363"/>
      <c r="Z130" s="56"/>
      <c r="AA130" s="18" t="str">
        <f>IF(ISBLANK(Z130),"",VLOOKUP(Z130,'(Linked) Hazard Risk Number HRN'!$D$6:$E$14,2,FALSE))</f>
        <v/>
      </c>
      <c r="AB130" s="375" t="str">
        <f>IF(OR(ISBLANK(Z128),ISBLANK(Z129),ISBLANK(Z130),ISBLANK(Z131)),"",AA128*AA129*AA130*AA131)</f>
        <v/>
      </c>
      <c r="AC130" s="363"/>
      <c r="AD130" s="373"/>
      <c r="AE130" s="56"/>
      <c r="AF130" s="18" t="str">
        <f>IF(ISBLANK(AE130),"",VLOOKUP(AE130,'(Linked) Hazard Risk Number HRN'!$D$6:$E$14,2,FALSE))</f>
        <v/>
      </c>
      <c r="AG130" s="375" t="str">
        <f>IF(OR(ISBLANK(AE128),ISBLANK(AE129),ISBLANK(AE130),ISBLANK(AE131)),"",AF128*AF129*AF130*AF131)</f>
        <v/>
      </c>
      <c r="AH130" s="10"/>
      <c r="AI130" s="10"/>
      <c r="AJ130" s="20"/>
    </row>
    <row r="131" spans="2:36" s="2" customFormat="1" ht="28.2" customHeight="1">
      <c r="B131" s="360"/>
      <c r="C131" s="363"/>
      <c r="D131" s="363"/>
      <c r="E131" s="366"/>
      <c r="F131" s="366"/>
      <c r="G131" s="369"/>
      <c r="H131" s="369"/>
      <c r="I131" s="369"/>
      <c r="J131" s="369"/>
      <c r="K131" s="57"/>
      <c r="L131" s="30" t="str">
        <f>IF(ISBLANK(K131),"",VLOOKUP(K131,'(Linked) Hazard Risk Number HRN'!$D$17:$E$22,2,FALSE))</f>
        <v/>
      </c>
      <c r="M131" s="376"/>
      <c r="N131" s="56"/>
      <c r="O131" s="18" t="str">
        <f>IF(ISBLANK(N131),"",VLOOKUP(N131,'(Linked) PLr Probability Factor'!$B$23:$C$26,2,FALSE))</f>
        <v/>
      </c>
      <c r="P131" s="25" t="s">
        <v>22</v>
      </c>
      <c r="Q131" s="25">
        <f t="shared" ref="Q131" si="190">SUM(R128:R130)</f>
        <v>0</v>
      </c>
      <c r="R131" s="25">
        <f t="shared" si="185"/>
        <v>0</v>
      </c>
      <c r="S131" s="25"/>
      <c r="T131" s="51"/>
      <c r="U131" s="363"/>
      <c r="V131" s="57"/>
      <c r="W131" s="30" t="str">
        <f>IF(ISBLANK(V131),"",VLOOKUP(V131,'(Linked) Hazard Risk Number HRN'!$D$17:$E$22,2,FALSE))</f>
        <v/>
      </c>
      <c r="X131" s="376"/>
      <c r="Y131" s="363"/>
      <c r="Z131" s="57"/>
      <c r="AA131" s="30" t="str">
        <f>IF(ISBLANK(Z131),"",VLOOKUP(Z131,'(Linked) Hazard Risk Number HRN'!$D$17:$E$22,2,FALSE))</f>
        <v/>
      </c>
      <c r="AB131" s="376"/>
      <c r="AC131" s="363"/>
      <c r="AD131" s="373"/>
      <c r="AE131" s="57"/>
      <c r="AF131" s="30" t="str">
        <f>IF(ISBLANK(AE131),"",VLOOKUP(AE131,'(Linked) Hazard Risk Number HRN'!$D$17:$E$22,2,FALSE))</f>
        <v/>
      </c>
      <c r="AG131" s="376"/>
      <c r="AH131" s="10"/>
      <c r="AI131" s="10"/>
      <c r="AJ131" s="21"/>
    </row>
    <row r="132" spans="2:36" s="2" customFormat="1" ht="28.2" customHeight="1" thickBot="1">
      <c r="B132" s="361"/>
      <c r="C132" s="364"/>
      <c r="D132" s="364"/>
      <c r="E132" s="367"/>
      <c r="F132" s="367"/>
      <c r="G132" s="370"/>
      <c r="H132" s="370"/>
      <c r="I132" s="370"/>
      <c r="J132" s="370"/>
      <c r="K132" s="135"/>
      <c r="L132" s="18"/>
      <c r="M132" s="377"/>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64"/>
      <c r="V132" s="135"/>
      <c r="W132" s="18"/>
      <c r="X132" s="377"/>
      <c r="Y132" s="364"/>
      <c r="Z132" s="135"/>
      <c r="AA132" s="18"/>
      <c r="AB132" s="377"/>
      <c r="AC132" s="364"/>
      <c r="AD132" s="374"/>
      <c r="AE132" s="135"/>
      <c r="AF132" s="18"/>
      <c r="AG132" s="377"/>
      <c r="AH132" s="10"/>
      <c r="AI132" s="10"/>
      <c r="AJ132" s="7"/>
    </row>
    <row r="133" spans="2:36" s="2" customFormat="1" ht="28.2" customHeight="1" thickTop="1">
      <c r="B133" s="359">
        <v>26</v>
      </c>
      <c r="C133" s="362"/>
      <c r="D133" s="362"/>
      <c r="E133" s="365"/>
      <c r="F133" s="365"/>
      <c r="G133" s="368"/>
      <c r="H133" s="368"/>
      <c r="I133" s="368"/>
      <c r="J133" s="368"/>
      <c r="K133" s="54"/>
      <c r="L133" s="17" t="str">
        <f>IF(ISBLANK(K133),"",VLOOKUP(K133,'(Linked) Hazard Risk Number HRN'!$B$6:$C$13,2,FALSE))</f>
        <v/>
      </c>
      <c r="M133" s="371"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21</v>
      </c>
      <c r="Q133" s="17">
        <f t="shared" ref="Q133" si="192">COUNTIF((O133:O137), "C")</f>
        <v>0</v>
      </c>
      <c r="R133" s="17">
        <f t="shared" ref="R133:R136" si="193">Q133</f>
        <v>0</v>
      </c>
      <c r="S133" s="17" t="str">
        <f t="shared" ref="S133" si="194">IF(ISBLANK(K133),"",IF(L133&lt;2,"S1","S2"))</f>
        <v/>
      </c>
      <c r="T133" s="50"/>
      <c r="U133" s="362"/>
      <c r="V133" s="54"/>
      <c r="W133" s="17" t="str">
        <f>IF(ISBLANK(V133),"",VLOOKUP(V133,'(Linked) Hazard Risk Number HRN'!$B$6:$C$13,2,FALSE))</f>
        <v/>
      </c>
      <c r="X133" s="371" t="str">
        <f>IF(X135="","",IF(X135&gt;500,'(Linked) Hazard Risk Number HRN'!$C$37,IF(X135&gt;50,'(Linked) Hazard Risk Number HRN'!$C$36,IF(X135&gt;25,'(Linked) Hazard Risk Number HRN'!$C$35,IF(X135&gt;5,'(Linked) Hazard Risk Number HRN'!$C$34,IF(X135&gt;0,'(Linked) Hazard Risk Number HRN'!$C$33,""))))))</f>
        <v/>
      </c>
      <c r="Y133" s="362"/>
      <c r="Z133" s="54"/>
      <c r="AA133" s="17" t="str">
        <f>IF(ISBLANK(Z133),"",VLOOKUP(Z133,'(Linked) Hazard Risk Number HRN'!$B$6:$C$13,2,FALSE))</f>
        <v/>
      </c>
      <c r="AB133" s="371" t="str">
        <f>IF(AB135="","",IF(AB135&gt;500,'(Linked) Hazard Risk Number HRN'!$C$37,IF(AB135&gt;50,'(Linked) Hazard Risk Number HRN'!$C$36,IF(AB135&gt;25,'(Linked) Hazard Risk Number HRN'!$C$35,IF(AB135&gt;5,'(Linked) Hazard Risk Number HRN'!$C$34,IF(AB135&gt;0,'(Linked) Hazard Risk Number HRN'!$C$33,""))))))</f>
        <v/>
      </c>
      <c r="AC133" s="362"/>
      <c r="AD133" s="365"/>
      <c r="AE133" s="54"/>
      <c r="AF133" s="17" t="str">
        <f>IF(ISBLANK(AE133),"",VLOOKUP(AE133,'(Linked) Hazard Risk Number HRN'!$B$6:$C$13,2,FALSE))</f>
        <v/>
      </c>
      <c r="AG133" s="371"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60"/>
      <c r="C134" s="363"/>
      <c r="D134" s="363"/>
      <c r="E134" s="366"/>
      <c r="F134" s="366"/>
      <c r="G134" s="369"/>
      <c r="H134" s="369"/>
      <c r="I134" s="369"/>
      <c r="J134" s="369"/>
      <c r="K134" s="55"/>
      <c r="L134" s="18" t="str">
        <f>IF(ISBLANK(K134),"",VLOOKUP(K134,'(Linked) Hazard Risk Number HRN'!$B$16:$C$26,2,FALSE))</f>
        <v/>
      </c>
      <c r="M134" s="372"/>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63"/>
      <c r="V134" s="55"/>
      <c r="W134" s="18" t="str">
        <f>IF(ISBLANK(V134),"",VLOOKUP(V134,'(Linked) Hazard Risk Number HRN'!$B$16:$C$26,2,FALSE))</f>
        <v/>
      </c>
      <c r="X134" s="372"/>
      <c r="Y134" s="363"/>
      <c r="Z134" s="55"/>
      <c r="AA134" s="18" t="str">
        <f>IF(ISBLANK(Z134),"",VLOOKUP(Z134,'(Linked) Hazard Risk Number HRN'!$B$16:$C$26,2,FALSE))</f>
        <v/>
      </c>
      <c r="AB134" s="372"/>
      <c r="AC134" s="363"/>
      <c r="AD134" s="373"/>
      <c r="AE134" s="55"/>
      <c r="AF134" s="18" t="str">
        <f>IF(ISBLANK(AE134),"",VLOOKUP(AE134,'(Linked) Hazard Risk Number HRN'!$B$16:$C$26,2,FALSE))</f>
        <v/>
      </c>
      <c r="AG134" s="372"/>
      <c r="AH134" s="10"/>
      <c r="AI134" s="10"/>
      <c r="AJ134" s="19"/>
    </row>
    <row r="135" spans="2:36" s="2" customFormat="1" ht="28.2" customHeight="1" thickTop="1">
      <c r="B135" s="360"/>
      <c r="C135" s="363"/>
      <c r="D135" s="363"/>
      <c r="E135" s="366"/>
      <c r="F135" s="366"/>
      <c r="G135" s="369"/>
      <c r="H135" s="369"/>
      <c r="I135" s="369"/>
      <c r="J135" s="369"/>
      <c r="K135" s="56"/>
      <c r="L135" s="18" t="str">
        <f>IF(ISBLANK(K135),"",VLOOKUP(K135,'(Linked) Hazard Risk Number HRN'!$D$6:$E$14,2,FALSE))</f>
        <v/>
      </c>
      <c r="M135" s="375" t="str">
        <f>IF(OR(ISBLANK(K133),ISBLANK(K134),ISBLANK(K135),ISBLANK(K136)),"",L133*L134*L135*L136)</f>
        <v/>
      </c>
      <c r="N135" s="56"/>
      <c r="O135" s="18" t="str">
        <f>IF(ISBLANK(N135),"",VLOOKUP(N135,'(Linked) PLr Probability Factor'!$B$17:$C$20,2,FALSE))</f>
        <v/>
      </c>
      <c r="P135" s="18" t="s">
        <v>2</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63"/>
      <c r="V135" s="56"/>
      <c r="W135" s="18" t="str">
        <f>IF(ISBLANK(V135),"",VLOOKUP(V135,'(Linked) Hazard Risk Number HRN'!$D$6:$E$14,2,FALSE))</f>
        <v/>
      </c>
      <c r="X135" s="375" t="str">
        <f>IF(OR(ISBLANK(V133),ISBLANK(V134),ISBLANK(V135),ISBLANK(V136)),"",W133*W134*W135*W136)</f>
        <v/>
      </c>
      <c r="Y135" s="363"/>
      <c r="Z135" s="56"/>
      <c r="AA135" s="18" t="str">
        <f>IF(ISBLANK(Z135),"",VLOOKUP(Z135,'(Linked) Hazard Risk Number HRN'!$D$6:$E$14,2,FALSE))</f>
        <v/>
      </c>
      <c r="AB135" s="375" t="str">
        <f>IF(OR(ISBLANK(Z133),ISBLANK(Z134),ISBLANK(Z135),ISBLANK(Z136)),"",AA133*AA134*AA135*AA136)</f>
        <v/>
      </c>
      <c r="AC135" s="363"/>
      <c r="AD135" s="373"/>
      <c r="AE135" s="56"/>
      <c r="AF135" s="18" t="str">
        <f>IF(ISBLANK(AE135),"",VLOOKUP(AE135,'(Linked) Hazard Risk Number HRN'!$D$6:$E$14,2,FALSE))</f>
        <v/>
      </c>
      <c r="AG135" s="375" t="str">
        <f>IF(OR(ISBLANK(AE133),ISBLANK(AE134),ISBLANK(AE135),ISBLANK(AE136)),"",AF133*AF134*AF135*AF136)</f>
        <v/>
      </c>
      <c r="AH135" s="10"/>
      <c r="AI135" s="10"/>
      <c r="AJ135" s="20"/>
    </row>
    <row r="136" spans="2:36" s="2" customFormat="1" ht="28.2" customHeight="1">
      <c r="B136" s="360"/>
      <c r="C136" s="363"/>
      <c r="D136" s="363"/>
      <c r="E136" s="366"/>
      <c r="F136" s="366"/>
      <c r="G136" s="369"/>
      <c r="H136" s="369"/>
      <c r="I136" s="369"/>
      <c r="J136" s="369"/>
      <c r="K136" s="57"/>
      <c r="L136" s="30" t="str">
        <f>IF(ISBLANK(K136),"",VLOOKUP(K136,'(Linked) Hazard Risk Number HRN'!$D$17:$E$22,2,FALSE))</f>
        <v/>
      </c>
      <c r="M136" s="376"/>
      <c r="N136" s="56"/>
      <c r="O136" s="18" t="str">
        <f>IF(ISBLANK(N136),"",VLOOKUP(N136,'(Linked) PLr Probability Factor'!$B$23:$C$26,2,FALSE))</f>
        <v/>
      </c>
      <c r="P136" s="25" t="s">
        <v>22</v>
      </c>
      <c r="Q136" s="25">
        <f t="shared" ref="Q136" si="198">SUM(R133:R135)</f>
        <v>0</v>
      </c>
      <c r="R136" s="25">
        <f t="shared" si="193"/>
        <v>0</v>
      </c>
      <c r="S136" s="25"/>
      <c r="T136" s="51"/>
      <c r="U136" s="363"/>
      <c r="V136" s="57"/>
      <c r="W136" s="30" t="str">
        <f>IF(ISBLANK(V136),"",VLOOKUP(V136,'(Linked) Hazard Risk Number HRN'!$D$17:$E$22,2,FALSE))</f>
        <v/>
      </c>
      <c r="X136" s="376"/>
      <c r="Y136" s="363"/>
      <c r="Z136" s="57"/>
      <c r="AA136" s="30" t="str">
        <f>IF(ISBLANK(Z136),"",VLOOKUP(Z136,'(Linked) Hazard Risk Number HRN'!$D$17:$E$22,2,FALSE))</f>
        <v/>
      </c>
      <c r="AB136" s="376"/>
      <c r="AC136" s="363"/>
      <c r="AD136" s="373"/>
      <c r="AE136" s="57"/>
      <c r="AF136" s="30" t="str">
        <f>IF(ISBLANK(AE136),"",VLOOKUP(AE136,'(Linked) Hazard Risk Number HRN'!$D$17:$E$22,2,FALSE))</f>
        <v/>
      </c>
      <c r="AG136" s="376"/>
      <c r="AH136" s="10"/>
      <c r="AI136" s="10"/>
      <c r="AJ136" s="21"/>
    </row>
    <row r="137" spans="2:36" s="2" customFormat="1" ht="28.2" customHeight="1" thickBot="1">
      <c r="B137" s="361"/>
      <c r="C137" s="364"/>
      <c r="D137" s="364"/>
      <c r="E137" s="367"/>
      <c r="F137" s="367"/>
      <c r="G137" s="370"/>
      <c r="H137" s="370"/>
      <c r="I137" s="370"/>
      <c r="J137" s="370"/>
      <c r="K137" s="135"/>
      <c r="L137" s="18"/>
      <c r="M137" s="377"/>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64"/>
      <c r="V137" s="135"/>
      <c r="W137" s="18"/>
      <c r="X137" s="377"/>
      <c r="Y137" s="364"/>
      <c r="Z137" s="135"/>
      <c r="AA137" s="18"/>
      <c r="AB137" s="377"/>
      <c r="AC137" s="364"/>
      <c r="AD137" s="374"/>
      <c r="AE137" s="135"/>
      <c r="AF137" s="18"/>
      <c r="AG137" s="377"/>
      <c r="AH137" s="10"/>
      <c r="AI137" s="10"/>
      <c r="AJ137" s="7"/>
    </row>
    <row r="138" spans="2:36" s="2" customFormat="1" ht="28.2" customHeight="1" thickTop="1">
      <c r="B138" s="359">
        <v>27</v>
      </c>
      <c r="C138" s="362"/>
      <c r="D138" s="362"/>
      <c r="E138" s="365"/>
      <c r="F138" s="365"/>
      <c r="G138" s="368"/>
      <c r="H138" s="368"/>
      <c r="I138" s="368"/>
      <c r="J138" s="368"/>
      <c r="K138" s="54"/>
      <c r="L138" s="17" t="str">
        <f>IF(ISBLANK(K138),"",VLOOKUP(K138,'(Linked) Hazard Risk Number HRN'!$B$6:$C$13,2,FALSE))</f>
        <v/>
      </c>
      <c r="M138" s="371"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21</v>
      </c>
      <c r="Q138" s="17">
        <f t="shared" ref="Q138" si="200">COUNTIF((O138:O142), "C")</f>
        <v>0</v>
      </c>
      <c r="R138" s="17">
        <f t="shared" ref="R138:R141" si="201">Q138</f>
        <v>0</v>
      </c>
      <c r="S138" s="17" t="str">
        <f t="shared" ref="S138" si="202">IF(ISBLANK(K138),"",IF(L138&lt;2,"S1","S2"))</f>
        <v/>
      </c>
      <c r="T138" s="50"/>
      <c r="U138" s="362"/>
      <c r="V138" s="54"/>
      <c r="W138" s="17" t="str">
        <f>IF(ISBLANK(V138),"",VLOOKUP(V138,'(Linked) Hazard Risk Number HRN'!$B$6:$C$13,2,FALSE))</f>
        <v/>
      </c>
      <c r="X138" s="371" t="str">
        <f>IF(X140="","",IF(X140&gt;500,'(Linked) Hazard Risk Number HRN'!$C$37,IF(X140&gt;50,'(Linked) Hazard Risk Number HRN'!$C$36,IF(X140&gt;25,'(Linked) Hazard Risk Number HRN'!$C$35,IF(X140&gt;5,'(Linked) Hazard Risk Number HRN'!$C$34,IF(X140&gt;0,'(Linked) Hazard Risk Number HRN'!$C$33,""))))))</f>
        <v/>
      </c>
      <c r="Y138" s="362"/>
      <c r="Z138" s="54"/>
      <c r="AA138" s="17" t="str">
        <f>IF(ISBLANK(Z138),"",VLOOKUP(Z138,'(Linked) Hazard Risk Number HRN'!$B$6:$C$13,2,FALSE))</f>
        <v/>
      </c>
      <c r="AB138" s="371" t="str">
        <f>IF(AB140="","",IF(AB140&gt;500,'(Linked) Hazard Risk Number HRN'!$C$37,IF(AB140&gt;50,'(Linked) Hazard Risk Number HRN'!$C$36,IF(AB140&gt;25,'(Linked) Hazard Risk Number HRN'!$C$35,IF(AB140&gt;5,'(Linked) Hazard Risk Number HRN'!$C$34,IF(AB140&gt;0,'(Linked) Hazard Risk Number HRN'!$C$33,""))))))</f>
        <v/>
      </c>
      <c r="AC138" s="362"/>
      <c r="AD138" s="365"/>
      <c r="AE138" s="54"/>
      <c r="AF138" s="17" t="str">
        <f>IF(ISBLANK(AE138),"",VLOOKUP(AE138,'(Linked) Hazard Risk Number HRN'!$B$6:$C$13,2,FALSE))</f>
        <v/>
      </c>
      <c r="AG138" s="371"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60"/>
      <c r="C139" s="363"/>
      <c r="D139" s="363"/>
      <c r="E139" s="366"/>
      <c r="F139" s="366"/>
      <c r="G139" s="369"/>
      <c r="H139" s="369"/>
      <c r="I139" s="369"/>
      <c r="J139" s="369"/>
      <c r="K139" s="55"/>
      <c r="L139" s="18" t="str">
        <f>IF(ISBLANK(K139),"",VLOOKUP(K139,'(Linked) Hazard Risk Number HRN'!$B$16:$C$26,2,FALSE))</f>
        <v/>
      </c>
      <c r="M139" s="372"/>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63"/>
      <c r="V139" s="55"/>
      <c r="W139" s="18" t="str">
        <f>IF(ISBLANK(V139),"",VLOOKUP(V139,'(Linked) Hazard Risk Number HRN'!$B$16:$C$26,2,FALSE))</f>
        <v/>
      </c>
      <c r="X139" s="372"/>
      <c r="Y139" s="363"/>
      <c r="Z139" s="55"/>
      <c r="AA139" s="18" t="str">
        <f>IF(ISBLANK(Z139),"",VLOOKUP(Z139,'(Linked) Hazard Risk Number HRN'!$B$16:$C$26,2,FALSE))</f>
        <v/>
      </c>
      <c r="AB139" s="372"/>
      <c r="AC139" s="363"/>
      <c r="AD139" s="373"/>
      <c r="AE139" s="55"/>
      <c r="AF139" s="18" t="str">
        <f>IF(ISBLANK(AE139),"",VLOOKUP(AE139,'(Linked) Hazard Risk Number HRN'!$B$16:$C$26,2,FALSE))</f>
        <v/>
      </c>
      <c r="AG139" s="372"/>
      <c r="AH139" s="10"/>
      <c r="AI139" s="10"/>
      <c r="AJ139" s="19"/>
    </row>
    <row r="140" spans="2:36" s="2" customFormat="1" ht="28.2" customHeight="1" thickTop="1">
      <c r="B140" s="360"/>
      <c r="C140" s="363"/>
      <c r="D140" s="363"/>
      <c r="E140" s="366"/>
      <c r="F140" s="366"/>
      <c r="G140" s="369"/>
      <c r="H140" s="369"/>
      <c r="I140" s="369"/>
      <c r="J140" s="369"/>
      <c r="K140" s="56"/>
      <c r="L140" s="18" t="str">
        <f>IF(ISBLANK(K140),"",VLOOKUP(K140,'(Linked) Hazard Risk Number HRN'!$D$6:$E$14,2,FALSE))</f>
        <v/>
      </c>
      <c r="M140" s="375" t="str">
        <f>IF(OR(ISBLANK(K138),ISBLANK(K139),ISBLANK(K140),ISBLANK(K141)),"",L138*L139*L140*L141)</f>
        <v/>
      </c>
      <c r="N140" s="56"/>
      <c r="O140" s="18" t="str">
        <f>IF(ISBLANK(N140),"",VLOOKUP(N140,'(Linked) PLr Probability Factor'!$B$17:$C$20,2,FALSE))</f>
        <v/>
      </c>
      <c r="P140" s="18" t="s">
        <v>2</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63"/>
      <c r="V140" s="56"/>
      <c r="W140" s="18" t="str">
        <f>IF(ISBLANK(V140),"",VLOOKUP(V140,'(Linked) Hazard Risk Number HRN'!$D$6:$E$14,2,FALSE))</f>
        <v/>
      </c>
      <c r="X140" s="375" t="str">
        <f>IF(OR(ISBLANK(V138),ISBLANK(V139),ISBLANK(V140),ISBLANK(V141)),"",W138*W139*W140*W141)</f>
        <v/>
      </c>
      <c r="Y140" s="363"/>
      <c r="Z140" s="56"/>
      <c r="AA140" s="18" t="str">
        <f>IF(ISBLANK(Z140),"",VLOOKUP(Z140,'(Linked) Hazard Risk Number HRN'!$D$6:$E$14,2,FALSE))</f>
        <v/>
      </c>
      <c r="AB140" s="375" t="str">
        <f>IF(OR(ISBLANK(Z138),ISBLANK(Z139),ISBLANK(Z140),ISBLANK(Z141)),"",AA138*AA139*AA140*AA141)</f>
        <v/>
      </c>
      <c r="AC140" s="363"/>
      <c r="AD140" s="373"/>
      <c r="AE140" s="56"/>
      <c r="AF140" s="18" t="str">
        <f>IF(ISBLANK(AE140),"",VLOOKUP(AE140,'(Linked) Hazard Risk Number HRN'!$D$6:$E$14,2,FALSE))</f>
        <v/>
      </c>
      <c r="AG140" s="375" t="str">
        <f>IF(OR(ISBLANK(AE138),ISBLANK(AE139),ISBLANK(AE140),ISBLANK(AE141)),"",AF138*AF139*AF140*AF141)</f>
        <v/>
      </c>
      <c r="AH140" s="10"/>
      <c r="AI140" s="10"/>
      <c r="AJ140" s="20"/>
    </row>
    <row r="141" spans="2:36" s="2" customFormat="1" ht="28.2" customHeight="1">
      <c r="B141" s="360"/>
      <c r="C141" s="363"/>
      <c r="D141" s="363"/>
      <c r="E141" s="366"/>
      <c r="F141" s="366"/>
      <c r="G141" s="369"/>
      <c r="H141" s="369"/>
      <c r="I141" s="369"/>
      <c r="J141" s="369"/>
      <c r="K141" s="57"/>
      <c r="L141" s="30" t="str">
        <f>IF(ISBLANK(K141),"",VLOOKUP(K141,'(Linked) Hazard Risk Number HRN'!$D$17:$E$22,2,FALSE))</f>
        <v/>
      </c>
      <c r="M141" s="376"/>
      <c r="N141" s="56"/>
      <c r="O141" s="18" t="str">
        <f>IF(ISBLANK(N141),"",VLOOKUP(N141,'(Linked) PLr Probability Factor'!$B$23:$C$26,2,FALSE))</f>
        <v/>
      </c>
      <c r="P141" s="25" t="s">
        <v>22</v>
      </c>
      <c r="Q141" s="25">
        <f t="shared" ref="Q141" si="206">SUM(R138:R140)</f>
        <v>0</v>
      </c>
      <c r="R141" s="25">
        <f t="shared" si="201"/>
        <v>0</v>
      </c>
      <c r="S141" s="25"/>
      <c r="T141" s="51"/>
      <c r="U141" s="363"/>
      <c r="V141" s="57"/>
      <c r="W141" s="30" t="str">
        <f>IF(ISBLANK(V141),"",VLOOKUP(V141,'(Linked) Hazard Risk Number HRN'!$D$17:$E$22,2,FALSE))</f>
        <v/>
      </c>
      <c r="X141" s="376"/>
      <c r="Y141" s="363"/>
      <c r="Z141" s="57"/>
      <c r="AA141" s="30" t="str">
        <f>IF(ISBLANK(Z141),"",VLOOKUP(Z141,'(Linked) Hazard Risk Number HRN'!$D$17:$E$22,2,FALSE))</f>
        <v/>
      </c>
      <c r="AB141" s="376"/>
      <c r="AC141" s="363"/>
      <c r="AD141" s="373"/>
      <c r="AE141" s="57"/>
      <c r="AF141" s="30" t="str">
        <f>IF(ISBLANK(AE141),"",VLOOKUP(AE141,'(Linked) Hazard Risk Number HRN'!$D$17:$E$22,2,FALSE))</f>
        <v/>
      </c>
      <c r="AG141" s="376"/>
      <c r="AH141" s="10"/>
      <c r="AI141" s="10"/>
      <c r="AJ141" s="21"/>
    </row>
    <row r="142" spans="2:36" s="2" customFormat="1" ht="28.2" customHeight="1" thickBot="1">
      <c r="B142" s="361"/>
      <c r="C142" s="364"/>
      <c r="D142" s="364"/>
      <c r="E142" s="367"/>
      <c r="F142" s="367"/>
      <c r="G142" s="370"/>
      <c r="H142" s="370"/>
      <c r="I142" s="370"/>
      <c r="J142" s="370"/>
      <c r="K142" s="135"/>
      <c r="L142" s="18"/>
      <c r="M142" s="377"/>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64"/>
      <c r="V142" s="135"/>
      <c r="W142" s="18"/>
      <c r="X142" s="377"/>
      <c r="Y142" s="364"/>
      <c r="Z142" s="135"/>
      <c r="AA142" s="18"/>
      <c r="AB142" s="377"/>
      <c r="AC142" s="364"/>
      <c r="AD142" s="374"/>
      <c r="AE142" s="135"/>
      <c r="AF142" s="18"/>
      <c r="AG142" s="377"/>
      <c r="AH142" s="10"/>
      <c r="AI142" s="10"/>
      <c r="AJ142" s="7"/>
    </row>
    <row r="143" spans="2:36" s="2" customFormat="1" ht="28.2" customHeight="1" thickTop="1">
      <c r="B143" s="359">
        <v>28</v>
      </c>
      <c r="C143" s="362"/>
      <c r="D143" s="362"/>
      <c r="E143" s="365"/>
      <c r="F143" s="365"/>
      <c r="G143" s="368"/>
      <c r="H143" s="368"/>
      <c r="I143" s="368"/>
      <c r="J143" s="368"/>
      <c r="K143" s="54"/>
      <c r="L143" s="17" t="str">
        <f>IF(ISBLANK(K143),"",VLOOKUP(K143,'(Linked) Hazard Risk Number HRN'!$B$6:$C$13,2,FALSE))</f>
        <v/>
      </c>
      <c r="M143" s="371"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21</v>
      </c>
      <c r="Q143" s="17">
        <f t="shared" ref="Q143" si="208">COUNTIF((O143:O147), "C")</f>
        <v>0</v>
      </c>
      <c r="R143" s="17">
        <f t="shared" ref="R143:R146" si="209">Q143</f>
        <v>0</v>
      </c>
      <c r="S143" s="17" t="str">
        <f t="shared" ref="S143" si="210">IF(ISBLANK(K143),"",IF(L143&lt;2,"S1","S2"))</f>
        <v/>
      </c>
      <c r="T143" s="50"/>
      <c r="U143" s="362"/>
      <c r="V143" s="54"/>
      <c r="W143" s="17" t="str">
        <f>IF(ISBLANK(V143),"",VLOOKUP(V143,'(Linked) Hazard Risk Number HRN'!$B$6:$C$13,2,FALSE))</f>
        <v/>
      </c>
      <c r="X143" s="371" t="str">
        <f>IF(X145="","",IF(X145&gt;500,'(Linked) Hazard Risk Number HRN'!$C$37,IF(X145&gt;50,'(Linked) Hazard Risk Number HRN'!$C$36,IF(X145&gt;25,'(Linked) Hazard Risk Number HRN'!$C$35,IF(X145&gt;5,'(Linked) Hazard Risk Number HRN'!$C$34,IF(X145&gt;0,'(Linked) Hazard Risk Number HRN'!$C$33,""))))))</f>
        <v/>
      </c>
      <c r="Y143" s="362"/>
      <c r="Z143" s="54"/>
      <c r="AA143" s="17" t="str">
        <f>IF(ISBLANK(Z143),"",VLOOKUP(Z143,'(Linked) Hazard Risk Number HRN'!$B$6:$C$13,2,FALSE))</f>
        <v/>
      </c>
      <c r="AB143" s="371" t="str">
        <f>IF(AB145="","",IF(AB145&gt;500,'(Linked) Hazard Risk Number HRN'!$C$37,IF(AB145&gt;50,'(Linked) Hazard Risk Number HRN'!$C$36,IF(AB145&gt;25,'(Linked) Hazard Risk Number HRN'!$C$35,IF(AB145&gt;5,'(Linked) Hazard Risk Number HRN'!$C$34,IF(AB145&gt;0,'(Linked) Hazard Risk Number HRN'!$C$33,""))))))</f>
        <v/>
      </c>
      <c r="AC143" s="362"/>
      <c r="AD143" s="365"/>
      <c r="AE143" s="54"/>
      <c r="AF143" s="17" t="str">
        <f>IF(ISBLANK(AE143),"",VLOOKUP(AE143,'(Linked) Hazard Risk Number HRN'!$B$6:$C$13,2,FALSE))</f>
        <v/>
      </c>
      <c r="AG143" s="371"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60"/>
      <c r="C144" s="363"/>
      <c r="D144" s="363"/>
      <c r="E144" s="366"/>
      <c r="F144" s="366"/>
      <c r="G144" s="369"/>
      <c r="H144" s="369"/>
      <c r="I144" s="369"/>
      <c r="J144" s="369"/>
      <c r="K144" s="55"/>
      <c r="L144" s="18" t="str">
        <f>IF(ISBLANK(K144),"",VLOOKUP(K144,'(Linked) Hazard Risk Number HRN'!$B$16:$C$26,2,FALSE))</f>
        <v/>
      </c>
      <c r="M144" s="372"/>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63"/>
      <c r="V144" s="55"/>
      <c r="W144" s="18" t="str">
        <f>IF(ISBLANK(V144),"",VLOOKUP(V144,'(Linked) Hazard Risk Number HRN'!$B$16:$C$26,2,FALSE))</f>
        <v/>
      </c>
      <c r="X144" s="372"/>
      <c r="Y144" s="363"/>
      <c r="Z144" s="55"/>
      <c r="AA144" s="18" t="str">
        <f>IF(ISBLANK(Z144),"",VLOOKUP(Z144,'(Linked) Hazard Risk Number HRN'!$B$16:$C$26,2,FALSE))</f>
        <v/>
      </c>
      <c r="AB144" s="372"/>
      <c r="AC144" s="363"/>
      <c r="AD144" s="373"/>
      <c r="AE144" s="55"/>
      <c r="AF144" s="18" t="str">
        <f>IF(ISBLANK(AE144),"",VLOOKUP(AE144,'(Linked) Hazard Risk Number HRN'!$B$16:$C$26,2,FALSE))</f>
        <v/>
      </c>
      <c r="AG144" s="372"/>
      <c r="AH144" s="10"/>
      <c r="AI144" s="10"/>
      <c r="AJ144" s="19"/>
    </row>
    <row r="145" spans="2:36" s="2" customFormat="1" ht="28.2" customHeight="1" thickTop="1">
      <c r="B145" s="360"/>
      <c r="C145" s="363"/>
      <c r="D145" s="363"/>
      <c r="E145" s="366"/>
      <c r="F145" s="366"/>
      <c r="G145" s="369"/>
      <c r="H145" s="369"/>
      <c r="I145" s="369"/>
      <c r="J145" s="369"/>
      <c r="K145" s="56"/>
      <c r="L145" s="18" t="str">
        <f>IF(ISBLANK(K145),"",VLOOKUP(K145,'(Linked) Hazard Risk Number HRN'!$D$6:$E$14,2,FALSE))</f>
        <v/>
      </c>
      <c r="M145" s="375" t="str">
        <f>IF(OR(ISBLANK(K143),ISBLANK(K144),ISBLANK(K145),ISBLANK(K146)),"",L143*L144*L145*L146)</f>
        <v/>
      </c>
      <c r="N145" s="56"/>
      <c r="O145" s="18" t="str">
        <f>IF(ISBLANK(N145),"",VLOOKUP(N145,'(Linked) PLr Probability Factor'!$B$17:$C$20,2,FALSE))</f>
        <v/>
      </c>
      <c r="P145" s="18" t="s">
        <v>2</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63"/>
      <c r="V145" s="56"/>
      <c r="W145" s="18" t="str">
        <f>IF(ISBLANK(V145),"",VLOOKUP(V145,'(Linked) Hazard Risk Number HRN'!$D$6:$E$14,2,FALSE))</f>
        <v/>
      </c>
      <c r="X145" s="375" t="str">
        <f>IF(OR(ISBLANK(V143),ISBLANK(V144),ISBLANK(V145),ISBLANK(V146)),"",W143*W144*W145*W146)</f>
        <v/>
      </c>
      <c r="Y145" s="363"/>
      <c r="Z145" s="56"/>
      <c r="AA145" s="18" t="str">
        <f>IF(ISBLANK(Z145),"",VLOOKUP(Z145,'(Linked) Hazard Risk Number HRN'!$D$6:$E$14,2,FALSE))</f>
        <v/>
      </c>
      <c r="AB145" s="375" t="str">
        <f>IF(OR(ISBLANK(Z143),ISBLANK(Z144),ISBLANK(Z145),ISBLANK(Z146)),"",AA143*AA144*AA145*AA146)</f>
        <v/>
      </c>
      <c r="AC145" s="363"/>
      <c r="AD145" s="373"/>
      <c r="AE145" s="56"/>
      <c r="AF145" s="18" t="str">
        <f>IF(ISBLANK(AE145),"",VLOOKUP(AE145,'(Linked) Hazard Risk Number HRN'!$D$6:$E$14,2,FALSE))</f>
        <v/>
      </c>
      <c r="AG145" s="375" t="str">
        <f>IF(OR(ISBLANK(AE143),ISBLANK(AE144),ISBLANK(AE145),ISBLANK(AE146)),"",AF143*AF144*AF145*AF146)</f>
        <v/>
      </c>
      <c r="AH145" s="10"/>
      <c r="AI145" s="10"/>
      <c r="AJ145" s="20"/>
    </row>
    <row r="146" spans="2:36" s="2" customFormat="1" ht="28.2" customHeight="1">
      <c r="B146" s="360"/>
      <c r="C146" s="363"/>
      <c r="D146" s="363"/>
      <c r="E146" s="366"/>
      <c r="F146" s="366"/>
      <c r="G146" s="369"/>
      <c r="H146" s="369"/>
      <c r="I146" s="369"/>
      <c r="J146" s="369"/>
      <c r="K146" s="57"/>
      <c r="L146" s="30" t="str">
        <f>IF(ISBLANK(K146),"",VLOOKUP(K146,'(Linked) Hazard Risk Number HRN'!$D$17:$E$22,2,FALSE))</f>
        <v/>
      </c>
      <c r="M146" s="376"/>
      <c r="N146" s="56"/>
      <c r="O146" s="18" t="str">
        <f>IF(ISBLANK(N146),"",VLOOKUP(N146,'(Linked) PLr Probability Factor'!$B$23:$C$26,2,FALSE))</f>
        <v/>
      </c>
      <c r="P146" s="25" t="s">
        <v>22</v>
      </c>
      <c r="Q146" s="25">
        <f t="shared" ref="Q146" si="214">SUM(R143:R145)</f>
        <v>0</v>
      </c>
      <c r="R146" s="25">
        <f t="shared" si="209"/>
        <v>0</v>
      </c>
      <c r="S146" s="25"/>
      <c r="T146" s="51"/>
      <c r="U146" s="363"/>
      <c r="V146" s="57"/>
      <c r="W146" s="30" t="str">
        <f>IF(ISBLANK(V146),"",VLOOKUP(V146,'(Linked) Hazard Risk Number HRN'!$D$17:$E$22,2,FALSE))</f>
        <v/>
      </c>
      <c r="X146" s="376"/>
      <c r="Y146" s="363"/>
      <c r="Z146" s="57"/>
      <c r="AA146" s="30" t="str">
        <f>IF(ISBLANK(Z146),"",VLOOKUP(Z146,'(Linked) Hazard Risk Number HRN'!$D$17:$E$22,2,FALSE))</f>
        <v/>
      </c>
      <c r="AB146" s="376"/>
      <c r="AC146" s="363"/>
      <c r="AD146" s="373"/>
      <c r="AE146" s="57"/>
      <c r="AF146" s="30" t="str">
        <f>IF(ISBLANK(AE146),"",VLOOKUP(AE146,'(Linked) Hazard Risk Number HRN'!$D$17:$E$22,2,FALSE))</f>
        <v/>
      </c>
      <c r="AG146" s="376"/>
      <c r="AH146" s="10"/>
      <c r="AI146" s="10"/>
      <c r="AJ146" s="21"/>
    </row>
    <row r="147" spans="2:36" s="2" customFormat="1" ht="28.2" customHeight="1" thickBot="1">
      <c r="B147" s="361"/>
      <c r="C147" s="364"/>
      <c r="D147" s="364"/>
      <c r="E147" s="367"/>
      <c r="F147" s="367"/>
      <c r="G147" s="370"/>
      <c r="H147" s="370"/>
      <c r="I147" s="370"/>
      <c r="J147" s="370"/>
      <c r="K147" s="135"/>
      <c r="L147" s="18"/>
      <c r="M147" s="377"/>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64"/>
      <c r="V147" s="135"/>
      <c r="W147" s="18"/>
      <c r="X147" s="377"/>
      <c r="Y147" s="364"/>
      <c r="Z147" s="135"/>
      <c r="AA147" s="18"/>
      <c r="AB147" s="377"/>
      <c r="AC147" s="364"/>
      <c r="AD147" s="374"/>
      <c r="AE147" s="135"/>
      <c r="AF147" s="18"/>
      <c r="AG147" s="377"/>
      <c r="AH147" s="10"/>
      <c r="AI147" s="10"/>
      <c r="AJ147" s="7"/>
    </row>
    <row r="148" spans="2:36" s="2" customFormat="1" ht="28.2" customHeight="1" thickTop="1">
      <c r="B148" s="359">
        <v>29</v>
      </c>
      <c r="C148" s="362"/>
      <c r="D148" s="362"/>
      <c r="E148" s="365"/>
      <c r="F148" s="365"/>
      <c r="G148" s="368"/>
      <c r="H148" s="368"/>
      <c r="I148" s="368"/>
      <c r="J148" s="368"/>
      <c r="K148" s="54"/>
      <c r="L148" s="17" t="str">
        <f>IF(ISBLANK(K148),"",VLOOKUP(K148,'(Linked) Hazard Risk Number HRN'!$B$6:$C$13,2,FALSE))</f>
        <v/>
      </c>
      <c r="M148" s="371"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21</v>
      </c>
      <c r="Q148" s="17">
        <f t="shared" ref="Q148" si="216">COUNTIF((O148:O152), "C")</f>
        <v>0</v>
      </c>
      <c r="R148" s="17">
        <f t="shared" ref="R148:R151" si="217">Q148</f>
        <v>0</v>
      </c>
      <c r="S148" s="17" t="str">
        <f t="shared" ref="S148" si="218">IF(ISBLANK(K148),"",IF(L148&lt;2,"S1","S2"))</f>
        <v/>
      </c>
      <c r="T148" s="50"/>
      <c r="U148" s="362"/>
      <c r="V148" s="54"/>
      <c r="W148" s="17" t="str">
        <f>IF(ISBLANK(V148),"",VLOOKUP(V148,'(Linked) Hazard Risk Number HRN'!$B$6:$C$13,2,FALSE))</f>
        <v/>
      </c>
      <c r="X148" s="371" t="str">
        <f>IF(X150="","",IF(X150&gt;500,'(Linked) Hazard Risk Number HRN'!$C$37,IF(X150&gt;50,'(Linked) Hazard Risk Number HRN'!$C$36,IF(X150&gt;25,'(Linked) Hazard Risk Number HRN'!$C$35,IF(X150&gt;5,'(Linked) Hazard Risk Number HRN'!$C$34,IF(X150&gt;0,'(Linked) Hazard Risk Number HRN'!$C$33,""))))))</f>
        <v/>
      </c>
      <c r="Y148" s="362"/>
      <c r="Z148" s="54"/>
      <c r="AA148" s="17" t="str">
        <f>IF(ISBLANK(Z148),"",VLOOKUP(Z148,'(Linked) Hazard Risk Number HRN'!$B$6:$C$13,2,FALSE))</f>
        <v/>
      </c>
      <c r="AB148" s="371" t="str">
        <f>IF(AB150="","",IF(AB150&gt;500,'(Linked) Hazard Risk Number HRN'!$C$37,IF(AB150&gt;50,'(Linked) Hazard Risk Number HRN'!$C$36,IF(AB150&gt;25,'(Linked) Hazard Risk Number HRN'!$C$35,IF(AB150&gt;5,'(Linked) Hazard Risk Number HRN'!$C$34,IF(AB150&gt;0,'(Linked) Hazard Risk Number HRN'!$C$33,""))))))</f>
        <v/>
      </c>
      <c r="AC148" s="362"/>
      <c r="AD148" s="365"/>
      <c r="AE148" s="54"/>
      <c r="AF148" s="17" t="str">
        <f>IF(ISBLANK(AE148),"",VLOOKUP(AE148,'(Linked) Hazard Risk Number HRN'!$B$6:$C$13,2,FALSE))</f>
        <v/>
      </c>
      <c r="AG148" s="371"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60"/>
      <c r="C149" s="363"/>
      <c r="D149" s="363"/>
      <c r="E149" s="366"/>
      <c r="F149" s="366"/>
      <c r="G149" s="369"/>
      <c r="H149" s="369"/>
      <c r="I149" s="369"/>
      <c r="J149" s="369"/>
      <c r="K149" s="55"/>
      <c r="L149" s="18" t="str">
        <f>IF(ISBLANK(K149),"",VLOOKUP(K149,'(Linked) Hazard Risk Number HRN'!$B$16:$C$26,2,FALSE))</f>
        <v/>
      </c>
      <c r="M149" s="372"/>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63"/>
      <c r="V149" s="55"/>
      <c r="W149" s="18" t="str">
        <f>IF(ISBLANK(V149),"",VLOOKUP(V149,'(Linked) Hazard Risk Number HRN'!$B$16:$C$26,2,FALSE))</f>
        <v/>
      </c>
      <c r="X149" s="372"/>
      <c r="Y149" s="363"/>
      <c r="Z149" s="55"/>
      <c r="AA149" s="18" t="str">
        <f>IF(ISBLANK(Z149),"",VLOOKUP(Z149,'(Linked) Hazard Risk Number HRN'!$B$16:$C$26,2,FALSE))</f>
        <v/>
      </c>
      <c r="AB149" s="372"/>
      <c r="AC149" s="363"/>
      <c r="AD149" s="373"/>
      <c r="AE149" s="55"/>
      <c r="AF149" s="18" t="str">
        <f>IF(ISBLANK(AE149),"",VLOOKUP(AE149,'(Linked) Hazard Risk Number HRN'!$B$16:$C$26,2,FALSE))</f>
        <v/>
      </c>
      <c r="AG149" s="372"/>
      <c r="AH149" s="10"/>
      <c r="AI149" s="10"/>
      <c r="AJ149" s="19"/>
    </row>
    <row r="150" spans="2:36" s="2" customFormat="1" ht="28.2" customHeight="1" thickTop="1">
      <c r="B150" s="360"/>
      <c r="C150" s="363"/>
      <c r="D150" s="363"/>
      <c r="E150" s="366"/>
      <c r="F150" s="366"/>
      <c r="G150" s="369"/>
      <c r="H150" s="369"/>
      <c r="I150" s="369"/>
      <c r="J150" s="369"/>
      <c r="K150" s="56"/>
      <c r="L150" s="18" t="str">
        <f>IF(ISBLANK(K150),"",VLOOKUP(K150,'(Linked) Hazard Risk Number HRN'!$D$6:$E$14,2,FALSE))</f>
        <v/>
      </c>
      <c r="M150" s="375" t="str">
        <f>IF(OR(ISBLANK(K148),ISBLANK(K149),ISBLANK(K150),ISBLANK(K151)),"",L148*L149*L150*L151)</f>
        <v/>
      </c>
      <c r="N150" s="56"/>
      <c r="O150" s="18" t="str">
        <f>IF(ISBLANK(N150),"",VLOOKUP(N150,'(Linked) PLr Probability Factor'!$B$17:$C$20,2,FALSE))</f>
        <v/>
      </c>
      <c r="P150" s="18" t="s">
        <v>2</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63"/>
      <c r="V150" s="56"/>
      <c r="W150" s="18" t="str">
        <f>IF(ISBLANK(V150),"",VLOOKUP(V150,'(Linked) Hazard Risk Number HRN'!$D$6:$E$14,2,FALSE))</f>
        <v/>
      </c>
      <c r="X150" s="375" t="str">
        <f>IF(OR(ISBLANK(V148),ISBLANK(V149),ISBLANK(V150),ISBLANK(V151)),"",W148*W149*W150*W151)</f>
        <v/>
      </c>
      <c r="Y150" s="363"/>
      <c r="Z150" s="56"/>
      <c r="AA150" s="18" t="str">
        <f>IF(ISBLANK(Z150),"",VLOOKUP(Z150,'(Linked) Hazard Risk Number HRN'!$D$6:$E$14,2,FALSE))</f>
        <v/>
      </c>
      <c r="AB150" s="375" t="str">
        <f>IF(OR(ISBLANK(Z148),ISBLANK(Z149),ISBLANK(Z150),ISBLANK(Z151)),"",AA148*AA149*AA150*AA151)</f>
        <v/>
      </c>
      <c r="AC150" s="363"/>
      <c r="AD150" s="373"/>
      <c r="AE150" s="56"/>
      <c r="AF150" s="18" t="str">
        <f>IF(ISBLANK(AE150),"",VLOOKUP(AE150,'(Linked) Hazard Risk Number HRN'!$D$6:$E$14,2,FALSE))</f>
        <v/>
      </c>
      <c r="AG150" s="375" t="str">
        <f>IF(OR(ISBLANK(AE148),ISBLANK(AE149),ISBLANK(AE150),ISBLANK(AE151)),"",AF148*AF149*AF150*AF151)</f>
        <v/>
      </c>
      <c r="AH150" s="10"/>
      <c r="AI150" s="10"/>
      <c r="AJ150" s="20"/>
    </row>
    <row r="151" spans="2:36" s="2" customFormat="1" ht="28.2" customHeight="1">
      <c r="B151" s="360"/>
      <c r="C151" s="363"/>
      <c r="D151" s="363"/>
      <c r="E151" s="366"/>
      <c r="F151" s="366"/>
      <c r="G151" s="369"/>
      <c r="H151" s="369"/>
      <c r="I151" s="369"/>
      <c r="J151" s="369"/>
      <c r="K151" s="57"/>
      <c r="L151" s="30" t="str">
        <f>IF(ISBLANK(K151),"",VLOOKUP(K151,'(Linked) Hazard Risk Number HRN'!$D$17:$E$22,2,FALSE))</f>
        <v/>
      </c>
      <c r="M151" s="376"/>
      <c r="N151" s="56"/>
      <c r="O151" s="18" t="str">
        <f>IF(ISBLANK(N151),"",VLOOKUP(N151,'(Linked) PLr Probability Factor'!$B$23:$C$26,2,FALSE))</f>
        <v/>
      </c>
      <c r="P151" s="25" t="s">
        <v>22</v>
      </c>
      <c r="Q151" s="25">
        <f t="shared" ref="Q151" si="222">SUM(R148:R150)</f>
        <v>0</v>
      </c>
      <c r="R151" s="25">
        <f t="shared" si="217"/>
        <v>0</v>
      </c>
      <c r="S151" s="25"/>
      <c r="T151" s="51"/>
      <c r="U151" s="363"/>
      <c r="V151" s="57"/>
      <c r="W151" s="30" t="str">
        <f>IF(ISBLANK(V151),"",VLOOKUP(V151,'(Linked) Hazard Risk Number HRN'!$D$17:$E$22,2,FALSE))</f>
        <v/>
      </c>
      <c r="X151" s="376"/>
      <c r="Y151" s="363"/>
      <c r="Z151" s="57"/>
      <c r="AA151" s="30" t="str">
        <f>IF(ISBLANK(Z151),"",VLOOKUP(Z151,'(Linked) Hazard Risk Number HRN'!$D$17:$E$22,2,FALSE))</f>
        <v/>
      </c>
      <c r="AB151" s="376"/>
      <c r="AC151" s="363"/>
      <c r="AD151" s="373"/>
      <c r="AE151" s="57"/>
      <c r="AF151" s="30" t="str">
        <f>IF(ISBLANK(AE151),"",VLOOKUP(AE151,'(Linked) Hazard Risk Number HRN'!$D$17:$E$22,2,FALSE))</f>
        <v/>
      </c>
      <c r="AG151" s="376"/>
      <c r="AH151" s="10"/>
      <c r="AI151" s="10"/>
      <c r="AJ151" s="21"/>
    </row>
    <row r="152" spans="2:36" s="2" customFormat="1" ht="28.2" customHeight="1" thickBot="1">
      <c r="B152" s="361"/>
      <c r="C152" s="364"/>
      <c r="D152" s="364"/>
      <c r="E152" s="367"/>
      <c r="F152" s="367"/>
      <c r="G152" s="370"/>
      <c r="H152" s="370"/>
      <c r="I152" s="370"/>
      <c r="J152" s="370"/>
      <c r="K152" s="135"/>
      <c r="L152" s="18"/>
      <c r="M152" s="377"/>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64"/>
      <c r="V152" s="135"/>
      <c r="W152" s="18"/>
      <c r="X152" s="377"/>
      <c r="Y152" s="364"/>
      <c r="Z152" s="135"/>
      <c r="AA152" s="18"/>
      <c r="AB152" s="377"/>
      <c r="AC152" s="364"/>
      <c r="AD152" s="374"/>
      <c r="AE152" s="135"/>
      <c r="AF152" s="18"/>
      <c r="AG152" s="377"/>
      <c r="AH152" s="10"/>
      <c r="AI152" s="10"/>
      <c r="AJ152" s="7"/>
    </row>
    <row r="153" spans="2:36" s="2" customFormat="1" ht="28.2" customHeight="1" thickTop="1">
      <c r="B153" s="359">
        <v>30</v>
      </c>
      <c r="C153" s="362"/>
      <c r="D153" s="362"/>
      <c r="E153" s="365"/>
      <c r="F153" s="365"/>
      <c r="G153" s="368"/>
      <c r="H153" s="368"/>
      <c r="I153" s="368"/>
      <c r="J153" s="368"/>
      <c r="K153" s="54"/>
      <c r="L153" s="17" t="str">
        <f>IF(ISBLANK(K153),"",VLOOKUP(K153,'(Linked) Hazard Risk Number HRN'!$B$6:$C$13,2,FALSE))</f>
        <v/>
      </c>
      <c r="M153" s="371"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21</v>
      </c>
      <c r="Q153" s="17">
        <f t="shared" ref="Q153" si="224">COUNTIF((O153:O157), "C")</f>
        <v>0</v>
      </c>
      <c r="R153" s="17">
        <f t="shared" ref="R153:R156" si="225">Q153</f>
        <v>0</v>
      </c>
      <c r="S153" s="17" t="str">
        <f t="shared" ref="S153" si="226">IF(ISBLANK(K153),"",IF(L153&lt;2,"S1","S2"))</f>
        <v/>
      </c>
      <c r="T153" s="50"/>
      <c r="U153" s="362"/>
      <c r="V153" s="54"/>
      <c r="W153" s="17" t="str">
        <f>IF(ISBLANK(V153),"",VLOOKUP(V153,'(Linked) Hazard Risk Number HRN'!$B$6:$C$13,2,FALSE))</f>
        <v/>
      </c>
      <c r="X153" s="371" t="str">
        <f>IF(X155="","",IF(X155&gt;500,'(Linked) Hazard Risk Number HRN'!$C$37,IF(X155&gt;50,'(Linked) Hazard Risk Number HRN'!$C$36,IF(X155&gt;25,'(Linked) Hazard Risk Number HRN'!$C$35,IF(X155&gt;5,'(Linked) Hazard Risk Number HRN'!$C$34,IF(X155&gt;0,'(Linked) Hazard Risk Number HRN'!$C$33,""))))))</f>
        <v/>
      </c>
      <c r="Y153" s="362"/>
      <c r="Z153" s="54"/>
      <c r="AA153" s="17" t="str">
        <f>IF(ISBLANK(Z153),"",VLOOKUP(Z153,'(Linked) Hazard Risk Number HRN'!$B$6:$C$13,2,FALSE))</f>
        <v/>
      </c>
      <c r="AB153" s="371" t="str">
        <f>IF(AB155="","",IF(AB155&gt;500,'(Linked) Hazard Risk Number HRN'!$C$37,IF(AB155&gt;50,'(Linked) Hazard Risk Number HRN'!$C$36,IF(AB155&gt;25,'(Linked) Hazard Risk Number HRN'!$C$35,IF(AB155&gt;5,'(Linked) Hazard Risk Number HRN'!$C$34,IF(AB155&gt;0,'(Linked) Hazard Risk Number HRN'!$C$33,""))))))</f>
        <v/>
      </c>
      <c r="AC153" s="362"/>
      <c r="AD153" s="365"/>
      <c r="AE153" s="54"/>
      <c r="AF153" s="17" t="str">
        <f>IF(ISBLANK(AE153),"",VLOOKUP(AE153,'(Linked) Hazard Risk Number HRN'!$B$6:$C$13,2,FALSE))</f>
        <v/>
      </c>
      <c r="AG153" s="371"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60"/>
      <c r="C154" s="363"/>
      <c r="D154" s="363"/>
      <c r="E154" s="366"/>
      <c r="F154" s="366"/>
      <c r="G154" s="369"/>
      <c r="H154" s="369"/>
      <c r="I154" s="369"/>
      <c r="J154" s="369"/>
      <c r="K154" s="55"/>
      <c r="L154" s="18" t="str">
        <f>IF(ISBLANK(K154),"",VLOOKUP(K154,'(Linked) Hazard Risk Number HRN'!$B$16:$C$26,2,FALSE))</f>
        <v/>
      </c>
      <c r="M154" s="372"/>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63"/>
      <c r="V154" s="55"/>
      <c r="W154" s="18" t="str">
        <f>IF(ISBLANK(V154),"",VLOOKUP(V154,'(Linked) Hazard Risk Number HRN'!$B$16:$C$26,2,FALSE))</f>
        <v/>
      </c>
      <c r="X154" s="372"/>
      <c r="Y154" s="363"/>
      <c r="Z154" s="55"/>
      <c r="AA154" s="18" t="str">
        <f>IF(ISBLANK(Z154),"",VLOOKUP(Z154,'(Linked) Hazard Risk Number HRN'!$B$16:$C$26,2,FALSE))</f>
        <v/>
      </c>
      <c r="AB154" s="372"/>
      <c r="AC154" s="363"/>
      <c r="AD154" s="373"/>
      <c r="AE154" s="55"/>
      <c r="AF154" s="18" t="str">
        <f>IF(ISBLANK(AE154),"",VLOOKUP(AE154,'(Linked) Hazard Risk Number HRN'!$B$16:$C$26,2,FALSE))</f>
        <v/>
      </c>
      <c r="AG154" s="372"/>
      <c r="AH154" s="10"/>
      <c r="AI154" s="10"/>
      <c r="AJ154" s="19"/>
    </row>
    <row r="155" spans="2:36" s="2" customFormat="1" ht="28.2" customHeight="1" thickTop="1">
      <c r="B155" s="360"/>
      <c r="C155" s="363"/>
      <c r="D155" s="363"/>
      <c r="E155" s="366"/>
      <c r="F155" s="366"/>
      <c r="G155" s="369"/>
      <c r="H155" s="369"/>
      <c r="I155" s="369"/>
      <c r="J155" s="369"/>
      <c r="K155" s="56"/>
      <c r="L155" s="18" t="str">
        <f>IF(ISBLANK(K155),"",VLOOKUP(K155,'(Linked) Hazard Risk Number HRN'!$D$6:$E$14,2,FALSE))</f>
        <v/>
      </c>
      <c r="M155" s="375" t="str">
        <f>IF(OR(ISBLANK(K153),ISBLANK(K154),ISBLANK(K155),ISBLANK(K156)),"",L153*L154*L155*L156)</f>
        <v/>
      </c>
      <c r="N155" s="56"/>
      <c r="O155" s="18" t="str">
        <f>IF(ISBLANK(N155),"",VLOOKUP(N155,'(Linked) PLr Probability Factor'!$B$17:$C$20,2,FALSE))</f>
        <v/>
      </c>
      <c r="P155" s="18" t="s">
        <v>2</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63"/>
      <c r="V155" s="56"/>
      <c r="W155" s="18" t="str">
        <f>IF(ISBLANK(V155),"",VLOOKUP(V155,'(Linked) Hazard Risk Number HRN'!$D$6:$E$14,2,FALSE))</f>
        <v/>
      </c>
      <c r="X155" s="375" t="str">
        <f>IF(OR(ISBLANK(V153),ISBLANK(V154),ISBLANK(V155),ISBLANK(V156)),"",W153*W154*W155*W156)</f>
        <v/>
      </c>
      <c r="Y155" s="363"/>
      <c r="Z155" s="56"/>
      <c r="AA155" s="18" t="str">
        <f>IF(ISBLANK(Z155),"",VLOOKUP(Z155,'(Linked) Hazard Risk Number HRN'!$D$6:$E$14,2,FALSE))</f>
        <v/>
      </c>
      <c r="AB155" s="375" t="str">
        <f>IF(OR(ISBLANK(Z153),ISBLANK(Z154),ISBLANK(Z155),ISBLANK(Z156)),"",AA153*AA154*AA155*AA156)</f>
        <v/>
      </c>
      <c r="AC155" s="363"/>
      <c r="AD155" s="373"/>
      <c r="AE155" s="56"/>
      <c r="AF155" s="18" t="str">
        <f>IF(ISBLANK(AE155),"",VLOOKUP(AE155,'(Linked) Hazard Risk Number HRN'!$D$6:$E$14,2,FALSE))</f>
        <v/>
      </c>
      <c r="AG155" s="375" t="str">
        <f>IF(OR(ISBLANK(AE153),ISBLANK(AE154),ISBLANK(AE155),ISBLANK(AE156)),"",AF153*AF154*AF155*AF156)</f>
        <v/>
      </c>
      <c r="AH155" s="10"/>
      <c r="AI155" s="10"/>
      <c r="AJ155" s="20"/>
    </row>
    <row r="156" spans="2:36" s="2" customFormat="1" ht="28.2" customHeight="1">
      <c r="B156" s="360"/>
      <c r="C156" s="363"/>
      <c r="D156" s="363"/>
      <c r="E156" s="366"/>
      <c r="F156" s="366"/>
      <c r="G156" s="369"/>
      <c r="H156" s="369"/>
      <c r="I156" s="369"/>
      <c r="J156" s="369"/>
      <c r="K156" s="57"/>
      <c r="L156" s="30" t="str">
        <f>IF(ISBLANK(K156),"",VLOOKUP(K156,'(Linked) Hazard Risk Number HRN'!$D$17:$E$22,2,FALSE))</f>
        <v/>
      </c>
      <c r="M156" s="376"/>
      <c r="N156" s="56"/>
      <c r="O156" s="18" t="str">
        <f>IF(ISBLANK(N156),"",VLOOKUP(N156,'(Linked) PLr Probability Factor'!$B$23:$C$26,2,FALSE))</f>
        <v/>
      </c>
      <c r="P156" s="25" t="s">
        <v>22</v>
      </c>
      <c r="Q156" s="25">
        <f t="shared" ref="Q156" si="230">SUM(R153:R155)</f>
        <v>0</v>
      </c>
      <c r="R156" s="25">
        <f t="shared" si="225"/>
        <v>0</v>
      </c>
      <c r="S156" s="25"/>
      <c r="T156" s="51"/>
      <c r="U156" s="363"/>
      <c r="V156" s="57"/>
      <c r="W156" s="30" t="str">
        <f>IF(ISBLANK(V156),"",VLOOKUP(V156,'(Linked) Hazard Risk Number HRN'!$D$17:$E$22,2,FALSE))</f>
        <v/>
      </c>
      <c r="X156" s="376"/>
      <c r="Y156" s="363"/>
      <c r="Z156" s="57"/>
      <c r="AA156" s="30" t="str">
        <f>IF(ISBLANK(Z156),"",VLOOKUP(Z156,'(Linked) Hazard Risk Number HRN'!$D$17:$E$22,2,FALSE))</f>
        <v/>
      </c>
      <c r="AB156" s="376"/>
      <c r="AC156" s="363"/>
      <c r="AD156" s="373"/>
      <c r="AE156" s="57"/>
      <c r="AF156" s="30" t="str">
        <f>IF(ISBLANK(AE156),"",VLOOKUP(AE156,'(Linked) Hazard Risk Number HRN'!$D$17:$E$22,2,FALSE))</f>
        <v/>
      </c>
      <c r="AG156" s="376"/>
      <c r="AH156" s="10"/>
      <c r="AI156" s="10"/>
      <c r="AJ156" s="21"/>
    </row>
    <row r="157" spans="2:36" s="2" customFormat="1" ht="28.2" customHeight="1" thickBot="1">
      <c r="B157" s="361"/>
      <c r="C157" s="364"/>
      <c r="D157" s="364"/>
      <c r="E157" s="367"/>
      <c r="F157" s="367"/>
      <c r="G157" s="370"/>
      <c r="H157" s="370"/>
      <c r="I157" s="370"/>
      <c r="J157" s="370"/>
      <c r="K157" s="135"/>
      <c r="L157" s="18"/>
      <c r="M157" s="377"/>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64"/>
      <c r="V157" s="135"/>
      <c r="W157" s="18"/>
      <c r="X157" s="377"/>
      <c r="Y157" s="364"/>
      <c r="Z157" s="135"/>
      <c r="AA157" s="18"/>
      <c r="AB157" s="377"/>
      <c r="AC157" s="364"/>
      <c r="AD157" s="374"/>
      <c r="AE157" s="135"/>
      <c r="AF157" s="18"/>
      <c r="AG157" s="377"/>
      <c r="AH157" s="10"/>
      <c r="AI157" s="10"/>
      <c r="AJ157" s="7"/>
    </row>
    <row r="158" spans="2:36" s="2" customFormat="1" ht="28.2" customHeight="1" thickTop="1">
      <c r="B158" s="359">
        <v>31</v>
      </c>
      <c r="C158" s="362"/>
      <c r="D158" s="362"/>
      <c r="E158" s="365"/>
      <c r="F158" s="365"/>
      <c r="G158" s="368"/>
      <c r="H158" s="368"/>
      <c r="I158" s="368"/>
      <c r="J158" s="368"/>
      <c r="K158" s="54"/>
      <c r="L158" s="17" t="str">
        <f>IF(ISBLANK(K158),"",VLOOKUP(K158,'(Linked) Hazard Risk Number HRN'!$B$6:$C$13,2,FALSE))</f>
        <v/>
      </c>
      <c r="M158" s="371"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21</v>
      </c>
      <c r="Q158" s="17">
        <f t="shared" ref="Q158" si="232">COUNTIF((O158:O162), "C")</f>
        <v>0</v>
      </c>
      <c r="R158" s="17">
        <f t="shared" ref="R158:R161" si="233">Q158</f>
        <v>0</v>
      </c>
      <c r="S158" s="17" t="str">
        <f t="shared" ref="S158" si="234">IF(ISBLANK(K158),"",IF(L158&lt;2,"S1","S2"))</f>
        <v/>
      </c>
      <c r="T158" s="50"/>
      <c r="U158" s="362"/>
      <c r="V158" s="54"/>
      <c r="W158" s="17" t="str">
        <f>IF(ISBLANK(V158),"",VLOOKUP(V158,'(Linked) Hazard Risk Number HRN'!$B$6:$C$13,2,FALSE))</f>
        <v/>
      </c>
      <c r="X158" s="371" t="str">
        <f>IF(X160="","",IF(X160&gt;500,'(Linked) Hazard Risk Number HRN'!$C$37,IF(X160&gt;50,'(Linked) Hazard Risk Number HRN'!$C$36,IF(X160&gt;25,'(Linked) Hazard Risk Number HRN'!$C$35,IF(X160&gt;5,'(Linked) Hazard Risk Number HRN'!$C$34,IF(X160&gt;0,'(Linked) Hazard Risk Number HRN'!$C$33,""))))))</f>
        <v/>
      </c>
      <c r="Y158" s="362"/>
      <c r="Z158" s="54"/>
      <c r="AA158" s="17" t="str">
        <f>IF(ISBLANK(Z158),"",VLOOKUP(Z158,'(Linked) Hazard Risk Number HRN'!$B$6:$C$13,2,FALSE))</f>
        <v/>
      </c>
      <c r="AB158" s="371" t="str">
        <f>IF(AB160="","",IF(AB160&gt;500,'(Linked) Hazard Risk Number HRN'!$C$37,IF(AB160&gt;50,'(Linked) Hazard Risk Number HRN'!$C$36,IF(AB160&gt;25,'(Linked) Hazard Risk Number HRN'!$C$35,IF(AB160&gt;5,'(Linked) Hazard Risk Number HRN'!$C$34,IF(AB160&gt;0,'(Linked) Hazard Risk Number HRN'!$C$33,""))))))</f>
        <v/>
      </c>
      <c r="AC158" s="362"/>
      <c r="AD158" s="365"/>
      <c r="AE158" s="54"/>
      <c r="AF158" s="17" t="str">
        <f>IF(ISBLANK(AE158),"",VLOOKUP(AE158,'(Linked) Hazard Risk Number HRN'!$B$6:$C$13,2,FALSE))</f>
        <v/>
      </c>
      <c r="AG158" s="371"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60"/>
      <c r="C159" s="363"/>
      <c r="D159" s="363"/>
      <c r="E159" s="366"/>
      <c r="F159" s="366"/>
      <c r="G159" s="369"/>
      <c r="H159" s="369"/>
      <c r="I159" s="369"/>
      <c r="J159" s="369"/>
      <c r="K159" s="55"/>
      <c r="L159" s="18" t="str">
        <f>IF(ISBLANK(K159),"",VLOOKUP(K159,'(Linked) Hazard Risk Number HRN'!$B$16:$C$26,2,FALSE))</f>
        <v/>
      </c>
      <c r="M159" s="372"/>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63"/>
      <c r="V159" s="55"/>
      <c r="W159" s="18" t="str">
        <f>IF(ISBLANK(V159),"",VLOOKUP(V159,'(Linked) Hazard Risk Number HRN'!$B$16:$C$26,2,FALSE))</f>
        <v/>
      </c>
      <c r="X159" s="372"/>
      <c r="Y159" s="363"/>
      <c r="Z159" s="55"/>
      <c r="AA159" s="18" t="str">
        <f>IF(ISBLANK(Z159),"",VLOOKUP(Z159,'(Linked) Hazard Risk Number HRN'!$B$16:$C$26,2,FALSE))</f>
        <v/>
      </c>
      <c r="AB159" s="372"/>
      <c r="AC159" s="363"/>
      <c r="AD159" s="373"/>
      <c r="AE159" s="55"/>
      <c r="AF159" s="18" t="str">
        <f>IF(ISBLANK(AE159),"",VLOOKUP(AE159,'(Linked) Hazard Risk Number HRN'!$B$16:$C$26,2,FALSE))</f>
        <v/>
      </c>
      <c r="AG159" s="372"/>
      <c r="AH159" s="24"/>
      <c r="AI159" s="24"/>
      <c r="AJ159" s="53"/>
    </row>
    <row r="160" spans="2:36" s="2" customFormat="1" ht="28.2" customHeight="1" thickTop="1">
      <c r="B160" s="360"/>
      <c r="C160" s="363"/>
      <c r="D160" s="363"/>
      <c r="E160" s="366"/>
      <c r="F160" s="366"/>
      <c r="G160" s="369"/>
      <c r="H160" s="369"/>
      <c r="I160" s="369"/>
      <c r="J160" s="369"/>
      <c r="K160" s="56"/>
      <c r="L160" s="18" t="str">
        <f>IF(ISBLANK(K160),"",VLOOKUP(K160,'(Linked) Hazard Risk Number HRN'!$D$6:$E$14,2,FALSE))</f>
        <v/>
      </c>
      <c r="M160" s="375" t="str">
        <f>IF(OR(ISBLANK(K158),ISBLANK(K159),ISBLANK(K160),ISBLANK(K161)),"",L158*L159*L160*L161)</f>
        <v/>
      </c>
      <c r="N160" s="56"/>
      <c r="O160" s="18" t="str">
        <f>IF(ISBLANK(N160),"",VLOOKUP(N160,'(Linked) PLr Probability Factor'!$B$17:$C$20,2,FALSE))</f>
        <v/>
      </c>
      <c r="P160" s="18" t="s">
        <v>2</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63"/>
      <c r="V160" s="56"/>
      <c r="W160" s="18" t="str">
        <f>IF(ISBLANK(V160),"",VLOOKUP(V160,'(Linked) Hazard Risk Number HRN'!$D$6:$E$14,2,FALSE))</f>
        <v/>
      </c>
      <c r="X160" s="375" t="str">
        <f>IF(OR(ISBLANK(V158),ISBLANK(V159),ISBLANK(V160),ISBLANK(V161)),"",W158*W159*W160*W161)</f>
        <v/>
      </c>
      <c r="Y160" s="363"/>
      <c r="Z160" s="56"/>
      <c r="AA160" s="18" t="str">
        <f>IF(ISBLANK(Z160),"",VLOOKUP(Z160,'(Linked) Hazard Risk Number HRN'!$D$6:$E$14,2,FALSE))</f>
        <v/>
      </c>
      <c r="AB160" s="375" t="str">
        <f>IF(OR(ISBLANK(Z158),ISBLANK(Z159),ISBLANK(Z160),ISBLANK(Z161)),"",AA158*AA159*AA160*AA161)</f>
        <v/>
      </c>
      <c r="AC160" s="363"/>
      <c r="AD160" s="373"/>
      <c r="AE160" s="56"/>
      <c r="AF160" s="18" t="str">
        <f>IF(ISBLANK(AE160),"",VLOOKUP(AE160,'(Linked) Hazard Risk Number HRN'!$D$6:$E$14,2,FALSE))</f>
        <v/>
      </c>
      <c r="AG160" s="375" t="str">
        <f>IF(OR(ISBLANK(AE158),ISBLANK(AE159),ISBLANK(AE160),ISBLANK(AE161)),"",AF158*AF159*AF160*AF161)</f>
        <v/>
      </c>
      <c r="AH160" s="24"/>
      <c r="AI160" s="24"/>
      <c r="AJ160" s="53"/>
    </row>
    <row r="161" spans="2:36" s="2" customFormat="1" ht="28.2" customHeight="1">
      <c r="B161" s="360"/>
      <c r="C161" s="363"/>
      <c r="D161" s="363"/>
      <c r="E161" s="366"/>
      <c r="F161" s="366"/>
      <c r="G161" s="369"/>
      <c r="H161" s="369"/>
      <c r="I161" s="369"/>
      <c r="J161" s="369"/>
      <c r="K161" s="57"/>
      <c r="L161" s="30" t="str">
        <f>IF(ISBLANK(K161),"",VLOOKUP(K161,'(Linked) Hazard Risk Number HRN'!$D$17:$E$22,2,FALSE))</f>
        <v/>
      </c>
      <c r="M161" s="376"/>
      <c r="N161" s="56"/>
      <c r="O161" s="18" t="str">
        <f>IF(ISBLANK(N161),"",VLOOKUP(N161,'(Linked) PLr Probability Factor'!$B$23:$C$26,2,FALSE))</f>
        <v/>
      </c>
      <c r="P161" s="25" t="s">
        <v>22</v>
      </c>
      <c r="Q161" s="25">
        <f t="shared" ref="Q161" si="238">SUM(R158:R160)</f>
        <v>0</v>
      </c>
      <c r="R161" s="25">
        <f t="shared" si="233"/>
        <v>0</v>
      </c>
      <c r="S161" s="25"/>
      <c r="T161" s="51"/>
      <c r="U161" s="363"/>
      <c r="V161" s="57"/>
      <c r="W161" s="30" t="str">
        <f>IF(ISBLANK(V161),"",VLOOKUP(V161,'(Linked) Hazard Risk Number HRN'!$D$17:$E$22,2,FALSE))</f>
        <v/>
      </c>
      <c r="X161" s="376"/>
      <c r="Y161" s="363"/>
      <c r="Z161" s="57"/>
      <c r="AA161" s="30" t="str">
        <f>IF(ISBLANK(Z161),"",VLOOKUP(Z161,'(Linked) Hazard Risk Number HRN'!$D$17:$E$22,2,FALSE))</f>
        <v/>
      </c>
      <c r="AB161" s="376"/>
      <c r="AC161" s="363"/>
      <c r="AD161" s="373"/>
      <c r="AE161" s="57"/>
      <c r="AF161" s="30" t="str">
        <f>IF(ISBLANK(AE161),"",VLOOKUP(AE161,'(Linked) Hazard Risk Number HRN'!$D$17:$E$22,2,FALSE))</f>
        <v/>
      </c>
      <c r="AG161" s="376"/>
      <c r="AH161" s="24"/>
      <c r="AI161" s="24"/>
      <c r="AJ161" s="53"/>
    </row>
    <row r="162" spans="2:36" s="2" customFormat="1" ht="28.2" customHeight="1" thickBot="1">
      <c r="B162" s="361"/>
      <c r="C162" s="364"/>
      <c r="D162" s="364"/>
      <c r="E162" s="367"/>
      <c r="F162" s="367"/>
      <c r="G162" s="370"/>
      <c r="H162" s="370"/>
      <c r="I162" s="370"/>
      <c r="J162" s="370"/>
      <c r="K162" s="135"/>
      <c r="L162" s="18"/>
      <c r="M162" s="377"/>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64"/>
      <c r="V162" s="135"/>
      <c r="W162" s="18"/>
      <c r="X162" s="377"/>
      <c r="Y162" s="364"/>
      <c r="Z162" s="135"/>
      <c r="AA162" s="18"/>
      <c r="AB162" s="377"/>
      <c r="AC162" s="364"/>
      <c r="AD162" s="374"/>
      <c r="AE162" s="135"/>
      <c r="AF162" s="18"/>
      <c r="AG162" s="377"/>
      <c r="AH162" s="24"/>
      <c r="AI162" s="24"/>
      <c r="AJ162" s="53"/>
    </row>
    <row r="163" spans="2:36" s="2" customFormat="1" ht="28.2" customHeight="1" thickTop="1" thickBot="1">
      <c r="B163" s="359">
        <v>32</v>
      </c>
      <c r="C163" s="362"/>
      <c r="D163" s="362"/>
      <c r="E163" s="365"/>
      <c r="F163" s="365"/>
      <c r="G163" s="368"/>
      <c r="H163" s="368"/>
      <c r="I163" s="368"/>
      <c r="J163" s="368"/>
      <c r="K163" s="54"/>
      <c r="L163" s="17" t="str">
        <f>IF(ISBLANK(K163),"",VLOOKUP(K163,'(Linked) Hazard Risk Number HRN'!$B$6:$C$13,2,FALSE))</f>
        <v/>
      </c>
      <c r="M163" s="371"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21</v>
      </c>
      <c r="Q163" s="17">
        <f t="shared" ref="Q163" si="240">COUNTIF((O163:O167), "C")</f>
        <v>0</v>
      </c>
      <c r="R163" s="17">
        <f t="shared" ref="R163:R166" si="241">Q163</f>
        <v>0</v>
      </c>
      <c r="S163" s="17" t="str">
        <f t="shared" ref="S163" si="242">IF(ISBLANK(K163),"",IF(L163&lt;2,"S1","S2"))</f>
        <v/>
      </c>
      <c r="T163" s="50"/>
      <c r="U163" s="362"/>
      <c r="V163" s="54"/>
      <c r="W163" s="17" t="str">
        <f>IF(ISBLANK(V163),"",VLOOKUP(V163,'(Linked) Hazard Risk Number HRN'!$B$6:$C$13,2,FALSE))</f>
        <v/>
      </c>
      <c r="X163" s="371" t="str">
        <f>IF(X165="","",IF(X165&gt;500,'(Linked) Hazard Risk Number HRN'!$C$37,IF(X165&gt;50,'(Linked) Hazard Risk Number HRN'!$C$36,IF(X165&gt;25,'(Linked) Hazard Risk Number HRN'!$C$35,IF(X165&gt;5,'(Linked) Hazard Risk Number HRN'!$C$34,IF(X165&gt;0,'(Linked) Hazard Risk Number HRN'!$C$33,""))))))</f>
        <v/>
      </c>
      <c r="Y163" s="362"/>
      <c r="Z163" s="54"/>
      <c r="AA163" s="17" t="str">
        <f>IF(ISBLANK(Z163),"",VLOOKUP(Z163,'(Linked) Hazard Risk Number HRN'!$B$6:$C$13,2,FALSE))</f>
        <v/>
      </c>
      <c r="AB163" s="371" t="str">
        <f>IF(AB165="","",IF(AB165&gt;500,'(Linked) Hazard Risk Number HRN'!$C$37,IF(AB165&gt;50,'(Linked) Hazard Risk Number HRN'!$C$36,IF(AB165&gt;25,'(Linked) Hazard Risk Number HRN'!$C$35,IF(AB165&gt;5,'(Linked) Hazard Risk Number HRN'!$C$34,IF(AB165&gt;0,'(Linked) Hazard Risk Number HRN'!$C$33,""))))))</f>
        <v/>
      </c>
      <c r="AC163" s="362"/>
      <c r="AD163" s="365"/>
      <c r="AE163" s="54"/>
      <c r="AF163" s="17" t="str">
        <f>IF(ISBLANK(AE163),"",VLOOKUP(AE163,'(Linked) Hazard Risk Number HRN'!$B$6:$C$13,2,FALSE))</f>
        <v/>
      </c>
      <c r="AG163" s="371"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59"/>
      <c r="C164" s="363"/>
      <c r="D164" s="363"/>
      <c r="E164" s="366"/>
      <c r="F164" s="366"/>
      <c r="G164" s="369"/>
      <c r="H164" s="369"/>
      <c r="I164" s="369"/>
      <c r="J164" s="369"/>
      <c r="K164" s="55"/>
      <c r="L164" s="18" t="str">
        <f>IF(ISBLANK(K164),"",VLOOKUP(K164,'(Linked) Hazard Risk Number HRN'!$B$16:$C$26,2,FALSE))</f>
        <v/>
      </c>
      <c r="M164" s="372"/>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63"/>
      <c r="V164" s="55"/>
      <c r="W164" s="18" t="str">
        <f>IF(ISBLANK(V164),"",VLOOKUP(V164,'(Linked) Hazard Risk Number HRN'!$B$16:$C$26,2,FALSE))</f>
        <v/>
      </c>
      <c r="X164" s="372"/>
      <c r="Y164" s="363"/>
      <c r="Z164" s="55"/>
      <c r="AA164" s="18" t="str">
        <f>IF(ISBLANK(Z164),"",VLOOKUP(Z164,'(Linked) Hazard Risk Number HRN'!$B$16:$C$26,2,FALSE))</f>
        <v/>
      </c>
      <c r="AB164" s="372"/>
      <c r="AC164" s="363"/>
      <c r="AD164" s="373"/>
      <c r="AE164" s="55"/>
      <c r="AF164" s="18" t="str">
        <f>IF(ISBLANK(AE164),"",VLOOKUP(AE164,'(Linked) Hazard Risk Number HRN'!$B$16:$C$26,2,FALSE))</f>
        <v/>
      </c>
      <c r="AG164" s="372"/>
      <c r="AH164" s="10"/>
      <c r="AI164" s="10"/>
      <c r="AJ164" s="19"/>
    </row>
    <row r="165" spans="2:36" s="2" customFormat="1" ht="28.2" customHeight="1" thickTop="1" thickBot="1">
      <c r="B165" s="359"/>
      <c r="C165" s="363"/>
      <c r="D165" s="363"/>
      <c r="E165" s="366"/>
      <c r="F165" s="366"/>
      <c r="G165" s="369"/>
      <c r="H165" s="369"/>
      <c r="I165" s="369"/>
      <c r="J165" s="369"/>
      <c r="K165" s="56"/>
      <c r="L165" s="18" t="str">
        <f>IF(ISBLANK(K165),"",VLOOKUP(K165,'(Linked) Hazard Risk Number HRN'!$D$6:$E$14,2,FALSE))</f>
        <v/>
      </c>
      <c r="M165" s="375" t="str">
        <f>IF(OR(ISBLANK(K163),ISBLANK(K164),ISBLANK(K165),ISBLANK(K166)),"",L163*L164*L165*L166)</f>
        <v/>
      </c>
      <c r="N165" s="56"/>
      <c r="O165" s="18" t="str">
        <f>IF(ISBLANK(N165),"",VLOOKUP(N165,'(Linked) PLr Probability Factor'!$B$17:$C$20,2,FALSE))</f>
        <v/>
      </c>
      <c r="P165" s="18" t="s">
        <v>2</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63"/>
      <c r="V165" s="56"/>
      <c r="W165" s="18" t="str">
        <f>IF(ISBLANK(V165),"",VLOOKUP(V165,'(Linked) Hazard Risk Number HRN'!$D$6:$E$14,2,FALSE))</f>
        <v/>
      </c>
      <c r="X165" s="375" t="str">
        <f>IF(OR(ISBLANK(V163),ISBLANK(V164),ISBLANK(V165),ISBLANK(V166)),"",W163*W164*W165*W166)</f>
        <v/>
      </c>
      <c r="Y165" s="363"/>
      <c r="Z165" s="56"/>
      <c r="AA165" s="18" t="str">
        <f>IF(ISBLANK(Z165),"",VLOOKUP(Z165,'(Linked) Hazard Risk Number HRN'!$D$6:$E$14,2,FALSE))</f>
        <v/>
      </c>
      <c r="AB165" s="375" t="str">
        <f>IF(OR(ISBLANK(Z163),ISBLANK(Z164),ISBLANK(Z165),ISBLANK(Z166)),"",AA163*AA164*AA165*AA166)</f>
        <v/>
      </c>
      <c r="AC165" s="363"/>
      <c r="AD165" s="373"/>
      <c r="AE165" s="56"/>
      <c r="AF165" s="18" t="str">
        <f>IF(ISBLANK(AE165),"",VLOOKUP(AE165,'(Linked) Hazard Risk Number HRN'!$D$6:$E$14,2,FALSE))</f>
        <v/>
      </c>
      <c r="AG165" s="375" t="str">
        <f>IF(OR(ISBLANK(AE163),ISBLANK(AE164),ISBLANK(AE165),ISBLANK(AE166)),"",AF163*AF164*AF165*AF166)</f>
        <v/>
      </c>
      <c r="AH165" s="10"/>
      <c r="AI165" s="10"/>
      <c r="AJ165" s="20"/>
    </row>
    <row r="166" spans="2:36" s="2" customFormat="1" ht="28.2" customHeight="1" thickTop="1" thickBot="1">
      <c r="B166" s="359"/>
      <c r="C166" s="363"/>
      <c r="D166" s="363"/>
      <c r="E166" s="366"/>
      <c r="F166" s="366"/>
      <c r="G166" s="369"/>
      <c r="H166" s="369"/>
      <c r="I166" s="369"/>
      <c r="J166" s="369"/>
      <c r="K166" s="57"/>
      <c r="L166" s="30" t="str">
        <f>IF(ISBLANK(K166),"",VLOOKUP(K166,'(Linked) Hazard Risk Number HRN'!$D$17:$E$22,2,FALSE))</f>
        <v/>
      </c>
      <c r="M166" s="376"/>
      <c r="N166" s="56"/>
      <c r="O166" s="18" t="str">
        <f>IF(ISBLANK(N166),"",VLOOKUP(N166,'(Linked) PLr Probability Factor'!$B$23:$C$26,2,FALSE))</f>
        <v/>
      </c>
      <c r="P166" s="25" t="s">
        <v>22</v>
      </c>
      <c r="Q166" s="25">
        <f t="shared" ref="Q166" si="246">SUM(R163:R165)</f>
        <v>0</v>
      </c>
      <c r="R166" s="25">
        <f t="shared" si="241"/>
        <v>0</v>
      </c>
      <c r="S166" s="25"/>
      <c r="T166" s="51"/>
      <c r="U166" s="363"/>
      <c r="V166" s="57"/>
      <c r="W166" s="30" t="str">
        <f>IF(ISBLANK(V166),"",VLOOKUP(V166,'(Linked) Hazard Risk Number HRN'!$D$17:$E$22,2,FALSE))</f>
        <v/>
      </c>
      <c r="X166" s="376"/>
      <c r="Y166" s="363"/>
      <c r="Z166" s="57"/>
      <c r="AA166" s="30" t="str">
        <f>IF(ISBLANK(Z166),"",VLOOKUP(Z166,'(Linked) Hazard Risk Number HRN'!$D$17:$E$22,2,FALSE))</f>
        <v/>
      </c>
      <c r="AB166" s="376"/>
      <c r="AC166" s="363"/>
      <c r="AD166" s="373"/>
      <c r="AE166" s="57"/>
      <c r="AF166" s="30" t="str">
        <f>IF(ISBLANK(AE166),"",VLOOKUP(AE166,'(Linked) Hazard Risk Number HRN'!$D$17:$E$22,2,FALSE))</f>
        <v/>
      </c>
      <c r="AG166" s="376"/>
      <c r="AH166" s="10"/>
      <c r="AI166" s="10"/>
      <c r="AJ166" s="21"/>
    </row>
    <row r="167" spans="2:36" s="2" customFormat="1" ht="28.2" customHeight="1" thickTop="1" thickBot="1">
      <c r="B167" s="359"/>
      <c r="C167" s="364"/>
      <c r="D167" s="364"/>
      <c r="E167" s="367"/>
      <c r="F167" s="367"/>
      <c r="G167" s="370"/>
      <c r="H167" s="370"/>
      <c r="I167" s="370"/>
      <c r="J167" s="370"/>
      <c r="K167" s="135"/>
      <c r="L167" s="18"/>
      <c r="M167" s="377"/>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64"/>
      <c r="V167" s="135"/>
      <c r="W167" s="18"/>
      <c r="X167" s="377"/>
      <c r="Y167" s="364"/>
      <c r="Z167" s="135"/>
      <c r="AA167" s="18"/>
      <c r="AB167" s="377"/>
      <c r="AC167" s="364"/>
      <c r="AD167" s="374"/>
      <c r="AE167" s="135"/>
      <c r="AF167" s="18"/>
      <c r="AG167" s="377"/>
      <c r="AH167" s="10"/>
      <c r="AI167" s="10"/>
      <c r="AJ167" s="7"/>
    </row>
    <row r="168" spans="2:36" s="2" customFormat="1" ht="28.2" customHeight="1" thickTop="1" thickBot="1">
      <c r="B168" s="359">
        <v>33</v>
      </c>
      <c r="C168" s="362"/>
      <c r="D168" s="362"/>
      <c r="E168" s="365"/>
      <c r="F168" s="365"/>
      <c r="G168" s="368"/>
      <c r="H168" s="368"/>
      <c r="I168" s="368"/>
      <c r="J168" s="368"/>
      <c r="K168" s="54"/>
      <c r="L168" s="17" t="str">
        <f>IF(ISBLANK(K168),"",VLOOKUP(K168,'(Linked) Hazard Risk Number HRN'!$B$6:$C$13,2,FALSE))</f>
        <v/>
      </c>
      <c r="M168" s="371"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21</v>
      </c>
      <c r="Q168" s="17">
        <f t="shared" ref="Q168" si="248">COUNTIF((O168:O172), "C")</f>
        <v>0</v>
      </c>
      <c r="R168" s="17">
        <f t="shared" ref="R168:R171" si="249">Q168</f>
        <v>0</v>
      </c>
      <c r="S168" s="17" t="str">
        <f t="shared" ref="S168" si="250">IF(ISBLANK(K168),"",IF(L168&lt;2,"S1","S2"))</f>
        <v/>
      </c>
      <c r="T168" s="50"/>
      <c r="U168" s="362"/>
      <c r="V168" s="54"/>
      <c r="W168" s="17" t="str">
        <f>IF(ISBLANK(V168),"",VLOOKUP(V168,'(Linked) Hazard Risk Number HRN'!$B$6:$C$13,2,FALSE))</f>
        <v/>
      </c>
      <c r="X168" s="371" t="str">
        <f>IF(X170="","",IF(X170&gt;500,'(Linked) Hazard Risk Number HRN'!$C$37,IF(X170&gt;50,'(Linked) Hazard Risk Number HRN'!$C$36,IF(X170&gt;25,'(Linked) Hazard Risk Number HRN'!$C$35,IF(X170&gt;5,'(Linked) Hazard Risk Number HRN'!$C$34,IF(X170&gt;0,'(Linked) Hazard Risk Number HRN'!$C$33,""))))))</f>
        <v/>
      </c>
      <c r="Y168" s="362"/>
      <c r="Z168" s="54"/>
      <c r="AA168" s="17" t="str">
        <f>IF(ISBLANK(Z168),"",VLOOKUP(Z168,'(Linked) Hazard Risk Number HRN'!$B$6:$C$13,2,FALSE))</f>
        <v/>
      </c>
      <c r="AB168" s="371" t="str">
        <f>IF(AB170="","",IF(AB170&gt;500,'(Linked) Hazard Risk Number HRN'!$C$37,IF(AB170&gt;50,'(Linked) Hazard Risk Number HRN'!$C$36,IF(AB170&gt;25,'(Linked) Hazard Risk Number HRN'!$C$35,IF(AB170&gt;5,'(Linked) Hazard Risk Number HRN'!$C$34,IF(AB170&gt;0,'(Linked) Hazard Risk Number HRN'!$C$33,""))))))</f>
        <v/>
      </c>
      <c r="AC168" s="362"/>
      <c r="AD168" s="365"/>
      <c r="AE168" s="54"/>
      <c r="AF168" s="17" t="str">
        <f>IF(ISBLANK(AE168),"",VLOOKUP(AE168,'(Linked) Hazard Risk Number HRN'!$B$6:$C$13,2,FALSE))</f>
        <v/>
      </c>
      <c r="AG168" s="371"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59"/>
      <c r="C169" s="363"/>
      <c r="D169" s="363"/>
      <c r="E169" s="366"/>
      <c r="F169" s="366"/>
      <c r="G169" s="369"/>
      <c r="H169" s="369"/>
      <c r="I169" s="369"/>
      <c r="J169" s="369"/>
      <c r="K169" s="55"/>
      <c r="L169" s="18" t="str">
        <f>IF(ISBLANK(K169),"",VLOOKUP(K169,'(Linked) Hazard Risk Number HRN'!$B$16:$C$26,2,FALSE))</f>
        <v/>
      </c>
      <c r="M169" s="372"/>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63"/>
      <c r="V169" s="55"/>
      <c r="W169" s="18" t="str">
        <f>IF(ISBLANK(V169),"",VLOOKUP(V169,'(Linked) Hazard Risk Number HRN'!$B$16:$C$26,2,FALSE))</f>
        <v/>
      </c>
      <c r="X169" s="372"/>
      <c r="Y169" s="363"/>
      <c r="Z169" s="55"/>
      <c r="AA169" s="18" t="str">
        <f>IF(ISBLANK(Z169),"",VLOOKUP(Z169,'(Linked) Hazard Risk Number HRN'!$B$16:$C$26,2,FALSE))</f>
        <v/>
      </c>
      <c r="AB169" s="372"/>
      <c r="AC169" s="363"/>
      <c r="AD169" s="373"/>
      <c r="AE169" s="55"/>
      <c r="AF169" s="18" t="str">
        <f>IF(ISBLANK(AE169),"",VLOOKUP(AE169,'(Linked) Hazard Risk Number HRN'!$B$16:$C$26,2,FALSE))</f>
        <v/>
      </c>
      <c r="AG169" s="372"/>
      <c r="AH169" s="10"/>
      <c r="AI169" s="10"/>
      <c r="AJ169" s="19"/>
    </row>
    <row r="170" spans="2:36" s="2" customFormat="1" ht="28.2" customHeight="1" thickTop="1" thickBot="1">
      <c r="B170" s="359"/>
      <c r="C170" s="363"/>
      <c r="D170" s="363"/>
      <c r="E170" s="366"/>
      <c r="F170" s="366"/>
      <c r="G170" s="369"/>
      <c r="H170" s="369"/>
      <c r="I170" s="369"/>
      <c r="J170" s="369"/>
      <c r="K170" s="56"/>
      <c r="L170" s="18" t="str">
        <f>IF(ISBLANK(K170),"",VLOOKUP(K170,'(Linked) Hazard Risk Number HRN'!$D$6:$E$14,2,FALSE))</f>
        <v/>
      </c>
      <c r="M170" s="375" t="str">
        <f>IF(OR(ISBLANK(K168),ISBLANK(K169),ISBLANK(K170),ISBLANK(K171)),"",L168*L169*L170*L171)</f>
        <v/>
      </c>
      <c r="N170" s="56"/>
      <c r="O170" s="18" t="str">
        <f>IF(ISBLANK(N170),"",VLOOKUP(N170,'(Linked) PLr Probability Factor'!$B$17:$C$20,2,FALSE))</f>
        <v/>
      </c>
      <c r="P170" s="18" t="s">
        <v>2</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63"/>
      <c r="V170" s="56"/>
      <c r="W170" s="18" t="str">
        <f>IF(ISBLANK(V170),"",VLOOKUP(V170,'(Linked) Hazard Risk Number HRN'!$D$6:$E$14,2,FALSE))</f>
        <v/>
      </c>
      <c r="X170" s="375" t="str">
        <f>IF(OR(ISBLANK(V168),ISBLANK(V169),ISBLANK(V170),ISBLANK(V171)),"",W168*W169*W170*W171)</f>
        <v/>
      </c>
      <c r="Y170" s="363"/>
      <c r="Z170" s="56"/>
      <c r="AA170" s="18" t="str">
        <f>IF(ISBLANK(Z170),"",VLOOKUP(Z170,'(Linked) Hazard Risk Number HRN'!$D$6:$E$14,2,FALSE))</f>
        <v/>
      </c>
      <c r="AB170" s="375" t="str">
        <f>IF(OR(ISBLANK(Z168),ISBLANK(Z169),ISBLANK(Z170),ISBLANK(Z171)),"",AA168*AA169*AA170*AA171)</f>
        <v/>
      </c>
      <c r="AC170" s="363"/>
      <c r="AD170" s="373"/>
      <c r="AE170" s="56"/>
      <c r="AF170" s="18" t="str">
        <f>IF(ISBLANK(AE170),"",VLOOKUP(AE170,'(Linked) Hazard Risk Number HRN'!$D$6:$E$14,2,FALSE))</f>
        <v/>
      </c>
      <c r="AG170" s="375" t="str">
        <f>IF(OR(ISBLANK(AE168),ISBLANK(AE169),ISBLANK(AE170),ISBLANK(AE171)),"",AF168*AF169*AF170*AF171)</f>
        <v/>
      </c>
      <c r="AH170" s="10"/>
      <c r="AI170" s="10"/>
      <c r="AJ170" s="20"/>
    </row>
    <row r="171" spans="2:36" s="2" customFormat="1" ht="28.2" customHeight="1" thickTop="1" thickBot="1">
      <c r="B171" s="359"/>
      <c r="C171" s="363"/>
      <c r="D171" s="363"/>
      <c r="E171" s="366"/>
      <c r="F171" s="366"/>
      <c r="G171" s="369"/>
      <c r="H171" s="369"/>
      <c r="I171" s="369"/>
      <c r="J171" s="369"/>
      <c r="K171" s="57"/>
      <c r="L171" s="30" t="str">
        <f>IF(ISBLANK(K171),"",VLOOKUP(K171,'(Linked) Hazard Risk Number HRN'!$D$17:$E$22,2,FALSE))</f>
        <v/>
      </c>
      <c r="M171" s="376"/>
      <c r="N171" s="56"/>
      <c r="O171" s="18" t="str">
        <f>IF(ISBLANK(N171),"",VLOOKUP(N171,'(Linked) PLr Probability Factor'!$B$23:$C$26,2,FALSE))</f>
        <v/>
      </c>
      <c r="P171" s="25" t="s">
        <v>22</v>
      </c>
      <c r="Q171" s="25">
        <f t="shared" ref="Q171" si="254">SUM(R168:R170)</f>
        <v>0</v>
      </c>
      <c r="R171" s="25">
        <f t="shared" si="249"/>
        <v>0</v>
      </c>
      <c r="S171" s="25"/>
      <c r="T171" s="51"/>
      <c r="U171" s="363"/>
      <c r="V171" s="57"/>
      <c r="W171" s="30" t="str">
        <f>IF(ISBLANK(V171),"",VLOOKUP(V171,'(Linked) Hazard Risk Number HRN'!$D$17:$E$22,2,FALSE))</f>
        <v/>
      </c>
      <c r="X171" s="376"/>
      <c r="Y171" s="363"/>
      <c r="Z171" s="57"/>
      <c r="AA171" s="30" t="str">
        <f>IF(ISBLANK(Z171),"",VLOOKUP(Z171,'(Linked) Hazard Risk Number HRN'!$D$17:$E$22,2,FALSE))</f>
        <v/>
      </c>
      <c r="AB171" s="376"/>
      <c r="AC171" s="363"/>
      <c r="AD171" s="373"/>
      <c r="AE171" s="57"/>
      <c r="AF171" s="30" t="str">
        <f>IF(ISBLANK(AE171),"",VLOOKUP(AE171,'(Linked) Hazard Risk Number HRN'!$D$17:$E$22,2,FALSE))</f>
        <v/>
      </c>
      <c r="AG171" s="376"/>
      <c r="AH171" s="10"/>
      <c r="AI171" s="10"/>
      <c r="AJ171" s="21"/>
    </row>
    <row r="172" spans="2:36" s="2" customFormat="1" ht="28.2" customHeight="1" thickTop="1" thickBot="1">
      <c r="B172" s="359"/>
      <c r="C172" s="364"/>
      <c r="D172" s="364"/>
      <c r="E172" s="367"/>
      <c r="F172" s="367"/>
      <c r="G172" s="370"/>
      <c r="H172" s="370"/>
      <c r="I172" s="370"/>
      <c r="J172" s="370"/>
      <c r="K172" s="135"/>
      <c r="L172" s="18"/>
      <c r="M172" s="377"/>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64"/>
      <c r="V172" s="135"/>
      <c r="W172" s="18"/>
      <c r="X172" s="377"/>
      <c r="Y172" s="364"/>
      <c r="Z172" s="135"/>
      <c r="AA172" s="18"/>
      <c r="AB172" s="377"/>
      <c r="AC172" s="364"/>
      <c r="AD172" s="374"/>
      <c r="AE172" s="135"/>
      <c r="AF172" s="18"/>
      <c r="AG172" s="377"/>
      <c r="AH172" s="10"/>
      <c r="AI172" s="10"/>
      <c r="AJ172" s="7"/>
    </row>
    <row r="173" spans="2:36" s="2" customFormat="1" ht="28.2" customHeight="1" thickTop="1" thickBot="1">
      <c r="B173" s="359">
        <v>34</v>
      </c>
      <c r="C173" s="362"/>
      <c r="D173" s="362"/>
      <c r="E173" s="362"/>
      <c r="F173" s="365"/>
      <c r="G173" s="368"/>
      <c r="H173" s="368"/>
      <c r="I173" s="368"/>
      <c r="J173" s="368"/>
      <c r="K173" s="54"/>
      <c r="L173" s="17" t="str">
        <f>IF(ISBLANK(K173),"",VLOOKUP(K173,'(Linked) Hazard Risk Number HRN'!$B$6:$C$13,2,FALSE))</f>
        <v/>
      </c>
      <c r="M173" s="371"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21</v>
      </c>
      <c r="Q173" s="17">
        <f t="shared" ref="Q173" si="256">COUNTIF((O173:O177), "C")</f>
        <v>0</v>
      </c>
      <c r="R173" s="17">
        <f t="shared" ref="R173:R176" si="257">Q173</f>
        <v>0</v>
      </c>
      <c r="S173" s="17" t="str">
        <f t="shared" ref="S173" si="258">IF(ISBLANK(K173),"",IF(L173&lt;2,"S1","S2"))</f>
        <v/>
      </c>
      <c r="T173" s="50"/>
      <c r="U173" s="362"/>
      <c r="V173" s="54"/>
      <c r="W173" s="17" t="str">
        <f>IF(ISBLANK(V173),"",VLOOKUP(V173,'(Linked) Hazard Risk Number HRN'!$B$6:$C$13,2,FALSE))</f>
        <v/>
      </c>
      <c r="X173" s="371" t="str">
        <f>IF(X175="","",IF(X175&gt;500,'(Linked) Hazard Risk Number HRN'!$C$37,IF(X175&gt;50,'(Linked) Hazard Risk Number HRN'!$C$36,IF(X175&gt;25,'(Linked) Hazard Risk Number HRN'!$C$35,IF(X175&gt;5,'(Linked) Hazard Risk Number HRN'!$C$34,IF(X175&gt;0,'(Linked) Hazard Risk Number HRN'!$C$33,""))))))</f>
        <v/>
      </c>
      <c r="Y173" s="362"/>
      <c r="Z173" s="54"/>
      <c r="AA173" s="17" t="str">
        <f>IF(ISBLANK(Z173),"",VLOOKUP(Z173,'(Linked) Hazard Risk Number HRN'!$B$6:$C$13,2,FALSE))</f>
        <v/>
      </c>
      <c r="AB173" s="371" t="str">
        <f>IF(AB175="","",IF(AB175&gt;500,'(Linked) Hazard Risk Number HRN'!$C$37,IF(AB175&gt;50,'(Linked) Hazard Risk Number HRN'!$C$36,IF(AB175&gt;25,'(Linked) Hazard Risk Number HRN'!$C$35,IF(AB175&gt;5,'(Linked) Hazard Risk Number HRN'!$C$34,IF(AB175&gt;0,'(Linked) Hazard Risk Number HRN'!$C$33,""))))))</f>
        <v/>
      </c>
      <c r="AC173" s="362"/>
      <c r="AD173" s="365"/>
      <c r="AE173" s="54"/>
      <c r="AF173" s="17" t="str">
        <f>IF(ISBLANK(AE173),"",VLOOKUP(AE173,'(Linked) Hazard Risk Number HRN'!$B$6:$C$13,2,FALSE))</f>
        <v/>
      </c>
      <c r="AG173" s="371"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59"/>
      <c r="C174" s="363"/>
      <c r="D174" s="363"/>
      <c r="E174" s="363"/>
      <c r="F174" s="366"/>
      <c r="G174" s="369"/>
      <c r="H174" s="369"/>
      <c r="I174" s="369"/>
      <c r="J174" s="369"/>
      <c r="K174" s="55"/>
      <c r="L174" s="18" t="str">
        <f>IF(ISBLANK(K174),"",VLOOKUP(K174,'(Linked) Hazard Risk Number HRN'!$B$16:$C$26,2,FALSE))</f>
        <v/>
      </c>
      <c r="M174" s="372"/>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63"/>
      <c r="V174" s="55"/>
      <c r="W174" s="18" t="str">
        <f>IF(ISBLANK(V174),"",VLOOKUP(V174,'(Linked) Hazard Risk Number HRN'!$B$16:$C$26,2,FALSE))</f>
        <v/>
      </c>
      <c r="X174" s="372"/>
      <c r="Y174" s="363"/>
      <c r="Z174" s="55"/>
      <c r="AA174" s="18" t="str">
        <f>IF(ISBLANK(Z174),"",VLOOKUP(Z174,'(Linked) Hazard Risk Number HRN'!$B$16:$C$26,2,FALSE))</f>
        <v/>
      </c>
      <c r="AB174" s="372"/>
      <c r="AC174" s="363"/>
      <c r="AD174" s="373"/>
      <c r="AE174" s="55"/>
      <c r="AF174" s="18" t="str">
        <f>IF(ISBLANK(AE174),"",VLOOKUP(AE174,'(Linked) Hazard Risk Number HRN'!$B$16:$C$26,2,FALSE))</f>
        <v/>
      </c>
      <c r="AG174" s="372"/>
      <c r="AH174" s="10"/>
      <c r="AI174" s="10"/>
      <c r="AJ174" s="19"/>
    </row>
    <row r="175" spans="2:36" s="2" customFormat="1" ht="28.2" customHeight="1" thickTop="1" thickBot="1">
      <c r="B175" s="359"/>
      <c r="C175" s="363"/>
      <c r="D175" s="363"/>
      <c r="E175" s="363"/>
      <c r="F175" s="366"/>
      <c r="G175" s="369"/>
      <c r="H175" s="369"/>
      <c r="I175" s="369"/>
      <c r="J175" s="369"/>
      <c r="K175" s="56"/>
      <c r="L175" s="18" t="str">
        <f>IF(ISBLANK(K175),"",VLOOKUP(K175,'(Linked) Hazard Risk Number HRN'!$D$6:$E$14,2,FALSE))</f>
        <v/>
      </c>
      <c r="M175" s="375" t="str">
        <f>IF(OR(ISBLANK(K173),ISBLANK(K174),ISBLANK(K175),ISBLANK(K176)),"",L173*L174*L175*L176)</f>
        <v/>
      </c>
      <c r="N175" s="56"/>
      <c r="O175" s="18" t="str">
        <f>IF(ISBLANK(N175),"",VLOOKUP(N175,'(Linked) PLr Probability Factor'!$B$17:$C$20,2,FALSE))</f>
        <v/>
      </c>
      <c r="P175" s="18" t="s">
        <v>2</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63"/>
      <c r="V175" s="56"/>
      <c r="W175" s="18" t="str">
        <f>IF(ISBLANK(V175),"",VLOOKUP(V175,'(Linked) Hazard Risk Number HRN'!$D$6:$E$14,2,FALSE))</f>
        <v/>
      </c>
      <c r="X175" s="375" t="str">
        <f>IF(OR(ISBLANK(V173),ISBLANK(V174),ISBLANK(V175),ISBLANK(V176)),"",W173*W174*W175*W176)</f>
        <v/>
      </c>
      <c r="Y175" s="363"/>
      <c r="Z175" s="56"/>
      <c r="AA175" s="18" t="str">
        <f>IF(ISBLANK(Z175),"",VLOOKUP(Z175,'(Linked) Hazard Risk Number HRN'!$D$6:$E$14,2,FALSE))</f>
        <v/>
      </c>
      <c r="AB175" s="375" t="str">
        <f>IF(OR(ISBLANK(Z173),ISBLANK(Z174),ISBLANK(Z175),ISBLANK(Z176)),"",AA173*AA174*AA175*AA176)</f>
        <v/>
      </c>
      <c r="AC175" s="363"/>
      <c r="AD175" s="373"/>
      <c r="AE175" s="56"/>
      <c r="AF175" s="18" t="str">
        <f>IF(ISBLANK(AE175),"",VLOOKUP(AE175,'(Linked) Hazard Risk Number HRN'!$D$6:$E$14,2,FALSE))</f>
        <v/>
      </c>
      <c r="AG175" s="375" t="str">
        <f>IF(OR(ISBLANK(AE173),ISBLANK(AE174),ISBLANK(AE175),ISBLANK(AE176)),"",AF173*AF174*AF175*AF176)</f>
        <v/>
      </c>
      <c r="AH175" s="10"/>
      <c r="AI175" s="10"/>
      <c r="AJ175" s="20"/>
    </row>
    <row r="176" spans="2:36" s="2" customFormat="1" ht="28.2" customHeight="1" thickTop="1" thickBot="1">
      <c r="B176" s="359"/>
      <c r="C176" s="363"/>
      <c r="D176" s="363"/>
      <c r="E176" s="363"/>
      <c r="F176" s="366"/>
      <c r="G176" s="369"/>
      <c r="H176" s="369"/>
      <c r="I176" s="369"/>
      <c r="J176" s="369"/>
      <c r="K176" s="57"/>
      <c r="L176" s="30" t="str">
        <f>IF(ISBLANK(K176),"",VLOOKUP(K176,'(Linked) Hazard Risk Number HRN'!$D$17:$E$22,2,FALSE))</f>
        <v/>
      </c>
      <c r="M176" s="376"/>
      <c r="N176" s="56"/>
      <c r="O176" s="18" t="str">
        <f>IF(ISBLANK(N176),"",VLOOKUP(N176,'(Linked) PLr Probability Factor'!$B$23:$C$26,2,FALSE))</f>
        <v/>
      </c>
      <c r="P176" s="25" t="s">
        <v>22</v>
      </c>
      <c r="Q176" s="25">
        <f t="shared" ref="Q176" si="262">SUM(R173:R175)</f>
        <v>0</v>
      </c>
      <c r="R176" s="25">
        <f t="shared" si="257"/>
        <v>0</v>
      </c>
      <c r="S176" s="25"/>
      <c r="T176" s="51"/>
      <c r="U176" s="363"/>
      <c r="V176" s="57"/>
      <c r="W176" s="30" t="str">
        <f>IF(ISBLANK(V176),"",VLOOKUP(V176,'(Linked) Hazard Risk Number HRN'!$D$17:$E$22,2,FALSE))</f>
        <v/>
      </c>
      <c r="X176" s="376"/>
      <c r="Y176" s="363"/>
      <c r="Z176" s="57"/>
      <c r="AA176" s="30" t="str">
        <f>IF(ISBLANK(Z176),"",VLOOKUP(Z176,'(Linked) Hazard Risk Number HRN'!$D$17:$E$22,2,FALSE))</f>
        <v/>
      </c>
      <c r="AB176" s="376"/>
      <c r="AC176" s="363"/>
      <c r="AD176" s="373"/>
      <c r="AE176" s="57"/>
      <c r="AF176" s="30" t="str">
        <f>IF(ISBLANK(AE176),"",VLOOKUP(AE176,'(Linked) Hazard Risk Number HRN'!$D$17:$E$22,2,FALSE))</f>
        <v/>
      </c>
      <c r="AG176" s="376"/>
      <c r="AH176" s="10"/>
      <c r="AI176" s="10"/>
      <c r="AJ176" s="21"/>
    </row>
    <row r="177" spans="2:36" s="2" customFormat="1" ht="28.2" customHeight="1" thickTop="1" thickBot="1">
      <c r="B177" s="359"/>
      <c r="C177" s="364"/>
      <c r="D177" s="364"/>
      <c r="E177" s="364"/>
      <c r="F177" s="367"/>
      <c r="G177" s="370"/>
      <c r="H177" s="370"/>
      <c r="I177" s="370"/>
      <c r="J177" s="370"/>
      <c r="K177" s="135"/>
      <c r="L177" s="18"/>
      <c r="M177" s="377"/>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64"/>
      <c r="V177" s="135"/>
      <c r="W177" s="18"/>
      <c r="X177" s="377"/>
      <c r="Y177" s="364"/>
      <c r="Z177" s="135"/>
      <c r="AA177" s="18"/>
      <c r="AB177" s="377"/>
      <c r="AC177" s="364"/>
      <c r="AD177" s="374"/>
      <c r="AE177" s="135"/>
      <c r="AF177" s="18"/>
      <c r="AG177" s="377"/>
      <c r="AH177" s="10"/>
      <c r="AI177" s="10"/>
      <c r="AJ177" s="7"/>
    </row>
    <row r="178" spans="2:36" s="2" customFormat="1" ht="28.2" customHeight="1" thickTop="1" thickBot="1">
      <c r="B178" s="359">
        <v>35</v>
      </c>
      <c r="C178" s="362"/>
      <c r="D178" s="362"/>
      <c r="E178" s="365"/>
      <c r="F178" s="365"/>
      <c r="G178" s="368"/>
      <c r="H178" s="368"/>
      <c r="I178" s="368"/>
      <c r="J178" s="368"/>
      <c r="K178" s="54"/>
      <c r="L178" s="17" t="str">
        <f>IF(ISBLANK(K178),"",VLOOKUP(K178,'(Linked) Hazard Risk Number HRN'!$B$6:$C$13,2,FALSE))</f>
        <v/>
      </c>
      <c r="M178" s="371"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21</v>
      </c>
      <c r="Q178" s="17">
        <f t="shared" ref="Q178" si="264">COUNTIF((O178:O182), "C")</f>
        <v>0</v>
      </c>
      <c r="R178" s="17">
        <f t="shared" ref="R178:R181" si="265">Q178</f>
        <v>0</v>
      </c>
      <c r="S178" s="17" t="str">
        <f t="shared" ref="S178" si="266">IF(ISBLANK(K178),"",IF(L178&lt;2,"S1","S2"))</f>
        <v/>
      </c>
      <c r="T178" s="50"/>
      <c r="U178" s="362"/>
      <c r="V178" s="54"/>
      <c r="W178" s="17" t="str">
        <f>IF(ISBLANK(V178),"",VLOOKUP(V178,'(Linked) Hazard Risk Number HRN'!$B$6:$C$13,2,FALSE))</f>
        <v/>
      </c>
      <c r="X178" s="371" t="str">
        <f>IF(X180="","",IF(X180&gt;500,'(Linked) Hazard Risk Number HRN'!$C$37,IF(X180&gt;50,'(Linked) Hazard Risk Number HRN'!$C$36,IF(X180&gt;25,'(Linked) Hazard Risk Number HRN'!$C$35,IF(X180&gt;5,'(Linked) Hazard Risk Number HRN'!$C$34,IF(X180&gt;0,'(Linked) Hazard Risk Number HRN'!$C$33,""))))))</f>
        <v/>
      </c>
      <c r="Y178" s="362"/>
      <c r="Z178" s="54"/>
      <c r="AA178" s="17" t="str">
        <f>IF(ISBLANK(Z178),"",VLOOKUP(Z178,'(Linked) Hazard Risk Number HRN'!$B$6:$C$13,2,FALSE))</f>
        <v/>
      </c>
      <c r="AB178" s="371" t="str">
        <f>IF(AB180="","",IF(AB180&gt;500,'(Linked) Hazard Risk Number HRN'!$C$37,IF(AB180&gt;50,'(Linked) Hazard Risk Number HRN'!$C$36,IF(AB180&gt;25,'(Linked) Hazard Risk Number HRN'!$C$35,IF(AB180&gt;5,'(Linked) Hazard Risk Number HRN'!$C$34,IF(AB180&gt;0,'(Linked) Hazard Risk Number HRN'!$C$33,""))))))</f>
        <v/>
      </c>
      <c r="AC178" s="362"/>
      <c r="AD178" s="365"/>
      <c r="AE178" s="54"/>
      <c r="AF178" s="17" t="str">
        <f>IF(ISBLANK(AE178),"",VLOOKUP(AE178,'(Linked) Hazard Risk Number HRN'!$B$6:$C$13,2,FALSE))</f>
        <v/>
      </c>
      <c r="AG178" s="371"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59"/>
      <c r="C179" s="363"/>
      <c r="D179" s="363"/>
      <c r="E179" s="366"/>
      <c r="F179" s="366"/>
      <c r="G179" s="369"/>
      <c r="H179" s="369"/>
      <c r="I179" s="369"/>
      <c r="J179" s="369"/>
      <c r="K179" s="55"/>
      <c r="L179" s="18" t="str">
        <f>IF(ISBLANK(K179),"",VLOOKUP(K179,'(Linked) Hazard Risk Number HRN'!$B$16:$C$26,2,FALSE))</f>
        <v/>
      </c>
      <c r="M179" s="372"/>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63"/>
      <c r="V179" s="55"/>
      <c r="W179" s="18" t="str">
        <f>IF(ISBLANK(V179),"",VLOOKUP(V179,'(Linked) Hazard Risk Number HRN'!$B$16:$C$26,2,FALSE))</f>
        <v/>
      </c>
      <c r="X179" s="372"/>
      <c r="Y179" s="363"/>
      <c r="Z179" s="55"/>
      <c r="AA179" s="18" t="str">
        <f>IF(ISBLANK(Z179),"",VLOOKUP(Z179,'(Linked) Hazard Risk Number HRN'!$B$16:$C$26,2,FALSE))</f>
        <v/>
      </c>
      <c r="AB179" s="372"/>
      <c r="AC179" s="363"/>
      <c r="AD179" s="373"/>
      <c r="AE179" s="55"/>
      <c r="AF179" s="18" t="str">
        <f>IF(ISBLANK(AE179),"",VLOOKUP(AE179,'(Linked) Hazard Risk Number HRN'!$B$16:$C$26,2,FALSE))</f>
        <v/>
      </c>
      <c r="AG179" s="372"/>
      <c r="AH179" s="10"/>
      <c r="AI179" s="10"/>
      <c r="AJ179" s="19"/>
    </row>
    <row r="180" spans="2:36" s="2" customFormat="1" ht="28.2" customHeight="1" thickTop="1" thickBot="1">
      <c r="B180" s="359"/>
      <c r="C180" s="363"/>
      <c r="D180" s="363"/>
      <c r="E180" s="366"/>
      <c r="F180" s="366"/>
      <c r="G180" s="369"/>
      <c r="H180" s="369"/>
      <c r="I180" s="369"/>
      <c r="J180" s="369"/>
      <c r="K180" s="56"/>
      <c r="L180" s="18" t="str">
        <f>IF(ISBLANK(K180),"",VLOOKUP(K180,'(Linked) Hazard Risk Number HRN'!$D$6:$E$14,2,FALSE))</f>
        <v/>
      </c>
      <c r="M180" s="375" t="str">
        <f>IF(OR(ISBLANK(K178),ISBLANK(K179),ISBLANK(K180),ISBLANK(K181)),"",L178*L179*L180*L181)</f>
        <v/>
      </c>
      <c r="N180" s="56"/>
      <c r="O180" s="18" t="str">
        <f>IF(ISBLANK(N180),"",VLOOKUP(N180,'(Linked) PLr Probability Factor'!$B$17:$C$20,2,FALSE))</f>
        <v/>
      </c>
      <c r="P180" s="18" t="s">
        <v>2</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63"/>
      <c r="V180" s="56"/>
      <c r="W180" s="18" t="str">
        <f>IF(ISBLANK(V180),"",VLOOKUP(V180,'(Linked) Hazard Risk Number HRN'!$D$6:$E$14,2,FALSE))</f>
        <v/>
      </c>
      <c r="X180" s="375" t="str">
        <f>IF(OR(ISBLANK(V178),ISBLANK(V179),ISBLANK(V180),ISBLANK(V181)),"",W178*W179*W180*W181)</f>
        <v/>
      </c>
      <c r="Y180" s="363"/>
      <c r="Z180" s="56"/>
      <c r="AA180" s="18" t="str">
        <f>IF(ISBLANK(Z180),"",VLOOKUP(Z180,'(Linked) Hazard Risk Number HRN'!$D$6:$E$14,2,FALSE))</f>
        <v/>
      </c>
      <c r="AB180" s="375" t="str">
        <f>IF(OR(ISBLANK(Z178),ISBLANK(Z179),ISBLANK(Z180),ISBLANK(Z181)),"",AA178*AA179*AA180*AA181)</f>
        <v/>
      </c>
      <c r="AC180" s="363"/>
      <c r="AD180" s="373"/>
      <c r="AE180" s="56"/>
      <c r="AF180" s="18" t="str">
        <f>IF(ISBLANK(AE180),"",VLOOKUP(AE180,'(Linked) Hazard Risk Number HRN'!$D$6:$E$14,2,FALSE))</f>
        <v/>
      </c>
      <c r="AG180" s="375" t="str">
        <f>IF(OR(ISBLANK(AE178),ISBLANK(AE179),ISBLANK(AE180),ISBLANK(AE181)),"",AF178*AF179*AF180*AF181)</f>
        <v/>
      </c>
      <c r="AH180" s="10"/>
      <c r="AI180" s="10"/>
      <c r="AJ180" s="20"/>
    </row>
    <row r="181" spans="2:36" s="2" customFormat="1" ht="28.2" customHeight="1" thickTop="1" thickBot="1">
      <c r="B181" s="359"/>
      <c r="C181" s="363"/>
      <c r="D181" s="363"/>
      <c r="E181" s="366"/>
      <c r="F181" s="366"/>
      <c r="G181" s="369"/>
      <c r="H181" s="369"/>
      <c r="I181" s="369"/>
      <c r="J181" s="369"/>
      <c r="K181" s="57"/>
      <c r="L181" s="30" t="str">
        <f>IF(ISBLANK(K181),"",VLOOKUP(K181,'(Linked) Hazard Risk Number HRN'!$D$17:$E$22,2,FALSE))</f>
        <v/>
      </c>
      <c r="M181" s="376"/>
      <c r="N181" s="56"/>
      <c r="O181" s="18" t="str">
        <f>IF(ISBLANK(N181),"",VLOOKUP(N181,'(Linked) PLr Probability Factor'!$B$23:$C$26,2,FALSE))</f>
        <v/>
      </c>
      <c r="P181" s="25" t="s">
        <v>22</v>
      </c>
      <c r="Q181" s="25">
        <f t="shared" ref="Q181" si="270">SUM(R178:R180)</f>
        <v>0</v>
      </c>
      <c r="R181" s="25">
        <f t="shared" si="265"/>
        <v>0</v>
      </c>
      <c r="S181" s="25"/>
      <c r="T181" s="51"/>
      <c r="U181" s="363"/>
      <c r="V181" s="57"/>
      <c r="W181" s="30" t="str">
        <f>IF(ISBLANK(V181),"",VLOOKUP(V181,'(Linked) Hazard Risk Number HRN'!$D$17:$E$22,2,FALSE))</f>
        <v/>
      </c>
      <c r="X181" s="376"/>
      <c r="Y181" s="363"/>
      <c r="Z181" s="57"/>
      <c r="AA181" s="30" t="str">
        <f>IF(ISBLANK(Z181),"",VLOOKUP(Z181,'(Linked) Hazard Risk Number HRN'!$D$17:$E$22,2,FALSE))</f>
        <v/>
      </c>
      <c r="AB181" s="376"/>
      <c r="AC181" s="363"/>
      <c r="AD181" s="373"/>
      <c r="AE181" s="57"/>
      <c r="AF181" s="30" t="str">
        <f>IF(ISBLANK(AE181),"",VLOOKUP(AE181,'(Linked) Hazard Risk Number HRN'!$D$17:$E$22,2,FALSE))</f>
        <v/>
      </c>
      <c r="AG181" s="376"/>
      <c r="AH181" s="10"/>
      <c r="AI181" s="10"/>
      <c r="AJ181" s="21"/>
    </row>
    <row r="182" spans="2:36" s="2" customFormat="1" ht="28.2" customHeight="1" thickTop="1" thickBot="1">
      <c r="B182" s="359"/>
      <c r="C182" s="364"/>
      <c r="D182" s="364"/>
      <c r="E182" s="367"/>
      <c r="F182" s="367"/>
      <c r="G182" s="370"/>
      <c r="H182" s="370"/>
      <c r="I182" s="370"/>
      <c r="J182" s="370"/>
      <c r="K182" s="135"/>
      <c r="L182" s="18"/>
      <c r="M182" s="377"/>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64"/>
      <c r="V182" s="135"/>
      <c r="W182" s="18"/>
      <c r="X182" s="377"/>
      <c r="Y182" s="364"/>
      <c r="Z182" s="135"/>
      <c r="AA182" s="18"/>
      <c r="AB182" s="377"/>
      <c r="AC182" s="364"/>
      <c r="AD182" s="374"/>
      <c r="AE182" s="135"/>
      <c r="AF182" s="18"/>
      <c r="AG182" s="377"/>
      <c r="AH182" s="10"/>
      <c r="AI182" s="10"/>
      <c r="AJ182" s="7"/>
    </row>
    <row r="183" spans="2:36" s="2" customFormat="1" ht="28.2" customHeight="1" thickTop="1" thickBot="1">
      <c r="B183" s="359">
        <v>36</v>
      </c>
      <c r="C183" s="362"/>
      <c r="D183" s="362"/>
      <c r="E183" s="365"/>
      <c r="F183" s="365"/>
      <c r="G183" s="368"/>
      <c r="H183" s="368"/>
      <c r="I183" s="368"/>
      <c r="J183" s="368"/>
      <c r="K183" s="54"/>
      <c r="L183" s="17" t="str">
        <f>IF(ISBLANK(K183),"",VLOOKUP(K183,'(Linked) Hazard Risk Number HRN'!$B$6:$C$13,2,FALSE))</f>
        <v/>
      </c>
      <c r="M183" s="371"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21</v>
      </c>
      <c r="Q183" s="17">
        <f t="shared" ref="Q183" si="272">COUNTIF((O183:O187), "C")</f>
        <v>0</v>
      </c>
      <c r="R183" s="17">
        <f t="shared" ref="R183:R186" si="273">Q183</f>
        <v>0</v>
      </c>
      <c r="S183" s="17" t="str">
        <f t="shared" ref="S183" si="274">IF(ISBLANK(K183),"",IF(L183&lt;2,"S1","S2"))</f>
        <v/>
      </c>
      <c r="T183" s="50"/>
      <c r="U183" s="362"/>
      <c r="V183" s="54"/>
      <c r="W183" s="17" t="str">
        <f>IF(ISBLANK(V183),"",VLOOKUP(V183,'(Linked) Hazard Risk Number HRN'!$B$6:$C$13,2,FALSE))</f>
        <v/>
      </c>
      <c r="X183" s="371" t="str">
        <f>IF(X185="","",IF(X185&gt;500,'(Linked) Hazard Risk Number HRN'!$C$37,IF(X185&gt;50,'(Linked) Hazard Risk Number HRN'!$C$36,IF(X185&gt;25,'(Linked) Hazard Risk Number HRN'!$C$35,IF(X185&gt;5,'(Linked) Hazard Risk Number HRN'!$C$34,IF(X185&gt;0,'(Linked) Hazard Risk Number HRN'!$C$33,""))))))</f>
        <v/>
      </c>
      <c r="Y183" s="362"/>
      <c r="Z183" s="54"/>
      <c r="AA183" s="17" t="str">
        <f>IF(ISBLANK(Z183),"",VLOOKUP(Z183,'(Linked) Hazard Risk Number HRN'!$B$6:$C$13,2,FALSE))</f>
        <v/>
      </c>
      <c r="AB183" s="371" t="str">
        <f>IF(AB185="","",IF(AB185&gt;500,'(Linked) Hazard Risk Number HRN'!$C$37,IF(AB185&gt;50,'(Linked) Hazard Risk Number HRN'!$C$36,IF(AB185&gt;25,'(Linked) Hazard Risk Number HRN'!$C$35,IF(AB185&gt;5,'(Linked) Hazard Risk Number HRN'!$C$34,IF(AB185&gt;0,'(Linked) Hazard Risk Number HRN'!$C$33,""))))))</f>
        <v/>
      </c>
      <c r="AC183" s="362"/>
      <c r="AD183" s="365"/>
      <c r="AE183" s="54"/>
      <c r="AF183" s="17" t="str">
        <f>IF(ISBLANK(AE183),"",VLOOKUP(AE183,'(Linked) Hazard Risk Number HRN'!$B$6:$C$13,2,FALSE))</f>
        <v/>
      </c>
      <c r="AG183" s="371"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59"/>
      <c r="C184" s="363"/>
      <c r="D184" s="363"/>
      <c r="E184" s="366"/>
      <c r="F184" s="366"/>
      <c r="G184" s="369"/>
      <c r="H184" s="369"/>
      <c r="I184" s="369"/>
      <c r="J184" s="369"/>
      <c r="K184" s="55"/>
      <c r="L184" s="18" t="str">
        <f>IF(ISBLANK(K184),"",VLOOKUP(K184,'(Linked) Hazard Risk Number HRN'!$B$16:$C$26,2,FALSE))</f>
        <v/>
      </c>
      <c r="M184" s="372"/>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63"/>
      <c r="V184" s="55"/>
      <c r="W184" s="18" t="str">
        <f>IF(ISBLANK(V184),"",VLOOKUP(V184,'(Linked) Hazard Risk Number HRN'!$B$16:$C$26,2,FALSE))</f>
        <v/>
      </c>
      <c r="X184" s="372"/>
      <c r="Y184" s="363"/>
      <c r="Z184" s="55"/>
      <c r="AA184" s="18" t="str">
        <f>IF(ISBLANK(Z184),"",VLOOKUP(Z184,'(Linked) Hazard Risk Number HRN'!$B$16:$C$26,2,FALSE))</f>
        <v/>
      </c>
      <c r="AB184" s="372"/>
      <c r="AC184" s="363"/>
      <c r="AD184" s="373"/>
      <c r="AE184" s="55"/>
      <c r="AF184" s="18" t="str">
        <f>IF(ISBLANK(AE184),"",VLOOKUP(AE184,'(Linked) Hazard Risk Number HRN'!$B$16:$C$26,2,FALSE))</f>
        <v/>
      </c>
      <c r="AG184" s="372"/>
      <c r="AH184" s="10"/>
      <c r="AI184" s="10"/>
      <c r="AJ184" s="19"/>
    </row>
    <row r="185" spans="2:36" s="2" customFormat="1" ht="28.2" customHeight="1" thickTop="1" thickBot="1">
      <c r="B185" s="359"/>
      <c r="C185" s="363"/>
      <c r="D185" s="363"/>
      <c r="E185" s="366"/>
      <c r="F185" s="366"/>
      <c r="G185" s="369"/>
      <c r="H185" s="369"/>
      <c r="I185" s="369"/>
      <c r="J185" s="369"/>
      <c r="K185" s="56"/>
      <c r="L185" s="18" t="str">
        <f>IF(ISBLANK(K185),"",VLOOKUP(K185,'(Linked) Hazard Risk Number HRN'!$D$6:$E$14,2,FALSE))</f>
        <v/>
      </c>
      <c r="M185" s="375" t="str">
        <f>IF(OR(ISBLANK(K183),ISBLANK(K184),ISBLANK(K185),ISBLANK(K186)),"",L183*L184*L185*L186)</f>
        <v/>
      </c>
      <c r="N185" s="56"/>
      <c r="O185" s="18" t="str">
        <f>IF(ISBLANK(N185),"",VLOOKUP(N185,'(Linked) PLr Probability Factor'!$B$17:$C$20,2,FALSE))</f>
        <v/>
      </c>
      <c r="P185" s="18" t="s">
        <v>2</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63"/>
      <c r="V185" s="56"/>
      <c r="W185" s="18" t="str">
        <f>IF(ISBLANK(V185),"",VLOOKUP(V185,'(Linked) Hazard Risk Number HRN'!$D$6:$E$14,2,FALSE))</f>
        <v/>
      </c>
      <c r="X185" s="375" t="str">
        <f>IF(OR(ISBLANK(V183),ISBLANK(V184),ISBLANK(V185),ISBLANK(V186)),"",W183*W184*W185*W186)</f>
        <v/>
      </c>
      <c r="Y185" s="363"/>
      <c r="Z185" s="56"/>
      <c r="AA185" s="18" t="str">
        <f>IF(ISBLANK(Z185),"",VLOOKUP(Z185,'(Linked) Hazard Risk Number HRN'!$D$6:$E$14,2,FALSE))</f>
        <v/>
      </c>
      <c r="AB185" s="375" t="str">
        <f>IF(OR(ISBLANK(Z183),ISBLANK(Z184),ISBLANK(Z185),ISBLANK(Z186)),"",AA183*AA184*AA185*AA186)</f>
        <v/>
      </c>
      <c r="AC185" s="363"/>
      <c r="AD185" s="373"/>
      <c r="AE185" s="56"/>
      <c r="AF185" s="18" t="str">
        <f>IF(ISBLANK(AE185),"",VLOOKUP(AE185,'(Linked) Hazard Risk Number HRN'!$D$6:$E$14,2,FALSE))</f>
        <v/>
      </c>
      <c r="AG185" s="375" t="str">
        <f>IF(OR(ISBLANK(AE183),ISBLANK(AE184),ISBLANK(AE185),ISBLANK(AE186)),"",AF183*AF184*AF185*AF186)</f>
        <v/>
      </c>
      <c r="AH185" s="10"/>
      <c r="AI185" s="10"/>
      <c r="AJ185" s="20"/>
    </row>
    <row r="186" spans="2:36" s="2" customFormat="1" ht="28.2" customHeight="1" thickTop="1" thickBot="1">
      <c r="B186" s="359"/>
      <c r="C186" s="363"/>
      <c r="D186" s="363"/>
      <c r="E186" s="366"/>
      <c r="F186" s="366"/>
      <c r="G186" s="369"/>
      <c r="H186" s="369"/>
      <c r="I186" s="369"/>
      <c r="J186" s="369"/>
      <c r="K186" s="57"/>
      <c r="L186" s="30" t="str">
        <f>IF(ISBLANK(K186),"",VLOOKUP(K186,'(Linked) Hazard Risk Number HRN'!$D$17:$E$22,2,FALSE))</f>
        <v/>
      </c>
      <c r="M186" s="376"/>
      <c r="N186" s="56"/>
      <c r="O186" s="18" t="str">
        <f>IF(ISBLANK(N186),"",VLOOKUP(N186,'(Linked) PLr Probability Factor'!$B$23:$C$26,2,FALSE))</f>
        <v/>
      </c>
      <c r="P186" s="25" t="s">
        <v>22</v>
      </c>
      <c r="Q186" s="25">
        <f t="shared" ref="Q186" si="278">SUM(R183:R185)</f>
        <v>0</v>
      </c>
      <c r="R186" s="25">
        <f t="shared" si="273"/>
        <v>0</v>
      </c>
      <c r="S186" s="25"/>
      <c r="T186" s="51"/>
      <c r="U186" s="363"/>
      <c r="V186" s="57"/>
      <c r="W186" s="30" t="str">
        <f>IF(ISBLANK(V186),"",VLOOKUP(V186,'(Linked) Hazard Risk Number HRN'!$D$17:$E$22,2,FALSE))</f>
        <v/>
      </c>
      <c r="X186" s="376"/>
      <c r="Y186" s="363"/>
      <c r="Z186" s="57"/>
      <c r="AA186" s="30" t="str">
        <f>IF(ISBLANK(Z186),"",VLOOKUP(Z186,'(Linked) Hazard Risk Number HRN'!$D$17:$E$22,2,FALSE))</f>
        <v/>
      </c>
      <c r="AB186" s="376"/>
      <c r="AC186" s="363"/>
      <c r="AD186" s="373"/>
      <c r="AE186" s="57"/>
      <c r="AF186" s="30" t="str">
        <f>IF(ISBLANK(AE186),"",VLOOKUP(AE186,'(Linked) Hazard Risk Number HRN'!$D$17:$E$22,2,FALSE))</f>
        <v/>
      </c>
      <c r="AG186" s="376"/>
      <c r="AH186" s="10"/>
      <c r="AI186" s="10"/>
      <c r="AJ186" s="21"/>
    </row>
    <row r="187" spans="2:36" s="2" customFormat="1" ht="28.2" customHeight="1" thickTop="1" thickBot="1">
      <c r="B187" s="359"/>
      <c r="C187" s="364"/>
      <c r="D187" s="364"/>
      <c r="E187" s="367"/>
      <c r="F187" s="367"/>
      <c r="G187" s="370"/>
      <c r="H187" s="370"/>
      <c r="I187" s="370"/>
      <c r="J187" s="370"/>
      <c r="K187" s="135"/>
      <c r="L187" s="18"/>
      <c r="M187" s="377"/>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64"/>
      <c r="V187" s="135"/>
      <c r="W187" s="18"/>
      <c r="X187" s="377"/>
      <c r="Y187" s="364"/>
      <c r="Z187" s="135"/>
      <c r="AA187" s="18"/>
      <c r="AB187" s="377"/>
      <c r="AC187" s="364"/>
      <c r="AD187" s="374"/>
      <c r="AE187" s="135"/>
      <c r="AF187" s="18"/>
      <c r="AG187" s="377"/>
      <c r="AH187" s="10"/>
      <c r="AI187" s="10"/>
      <c r="AJ187" s="7"/>
    </row>
    <row r="188" spans="2:36" s="2" customFormat="1" ht="28.2" customHeight="1" thickTop="1" thickBot="1">
      <c r="B188" s="359">
        <v>37</v>
      </c>
      <c r="C188" s="362"/>
      <c r="D188" s="362"/>
      <c r="E188" s="365"/>
      <c r="F188" s="365"/>
      <c r="G188" s="368"/>
      <c r="H188" s="368"/>
      <c r="I188" s="368"/>
      <c r="J188" s="368"/>
      <c r="K188" s="54"/>
      <c r="L188" s="17" t="str">
        <f>IF(ISBLANK(K188),"",VLOOKUP(K188,'(Linked) Hazard Risk Number HRN'!$B$6:$C$13,2,FALSE))</f>
        <v/>
      </c>
      <c r="M188" s="371"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21</v>
      </c>
      <c r="Q188" s="17">
        <f t="shared" ref="Q188" si="280">COUNTIF((O188:O192), "C")</f>
        <v>0</v>
      </c>
      <c r="R188" s="17">
        <f t="shared" ref="R188:R191" si="281">Q188</f>
        <v>0</v>
      </c>
      <c r="S188" s="17" t="str">
        <f t="shared" ref="S188" si="282">IF(ISBLANK(K188),"",IF(L188&lt;2,"S1","S2"))</f>
        <v/>
      </c>
      <c r="T188" s="50"/>
      <c r="U188" s="362"/>
      <c r="V188" s="54"/>
      <c r="W188" s="17" t="str">
        <f>IF(ISBLANK(V188),"",VLOOKUP(V188,'(Linked) Hazard Risk Number HRN'!$B$6:$C$13,2,FALSE))</f>
        <v/>
      </c>
      <c r="X188" s="371" t="str">
        <f>IF(X190="","",IF(X190&gt;500,'(Linked) Hazard Risk Number HRN'!$C$37,IF(X190&gt;50,'(Linked) Hazard Risk Number HRN'!$C$36,IF(X190&gt;25,'(Linked) Hazard Risk Number HRN'!$C$35,IF(X190&gt;5,'(Linked) Hazard Risk Number HRN'!$C$34,IF(X190&gt;0,'(Linked) Hazard Risk Number HRN'!$C$33,""))))))</f>
        <v/>
      </c>
      <c r="Y188" s="362"/>
      <c r="Z188" s="54"/>
      <c r="AA188" s="17" t="str">
        <f>IF(ISBLANK(Z188),"",VLOOKUP(Z188,'(Linked) Hazard Risk Number HRN'!$B$6:$C$13,2,FALSE))</f>
        <v/>
      </c>
      <c r="AB188" s="371" t="str">
        <f>IF(AB190="","",IF(AB190&gt;500,'(Linked) Hazard Risk Number HRN'!$C$37,IF(AB190&gt;50,'(Linked) Hazard Risk Number HRN'!$C$36,IF(AB190&gt;25,'(Linked) Hazard Risk Number HRN'!$C$35,IF(AB190&gt;5,'(Linked) Hazard Risk Number HRN'!$C$34,IF(AB190&gt;0,'(Linked) Hazard Risk Number HRN'!$C$33,""))))))</f>
        <v/>
      </c>
      <c r="AC188" s="362"/>
      <c r="AD188" s="365"/>
      <c r="AE188" s="54"/>
      <c r="AF188" s="17" t="str">
        <f>IF(ISBLANK(AE188),"",VLOOKUP(AE188,'(Linked) Hazard Risk Number HRN'!$B$6:$C$13,2,FALSE))</f>
        <v/>
      </c>
      <c r="AG188" s="371"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59"/>
      <c r="C189" s="363"/>
      <c r="D189" s="363"/>
      <c r="E189" s="366"/>
      <c r="F189" s="366"/>
      <c r="G189" s="369"/>
      <c r="H189" s="369"/>
      <c r="I189" s="369"/>
      <c r="J189" s="369"/>
      <c r="K189" s="55"/>
      <c r="L189" s="18" t="str">
        <f>IF(ISBLANK(K189),"",VLOOKUP(K189,'(Linked) Hazard Risk Number HRN'!$B$16:$C$26,2,FALSE))</f>
        <v/>
      </c>
      <c r="M189" s="372"/>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63"/>
      <c r="V189" s="55"/>
      <c r="W189" s="18" t="str">
        <f>IF(ISBLANK(V189),"",VLOOKUP(V189,'(Linked) Hazard Risk Number HRN'!$B$16:$C$26,2,FALSE))</f>
        <v/>
      </c>
      <c r="X189" s="372"/>
      <c r="Y189" s="363"/>
      <c r="Z189" s="55"/>
      <c r="AA189" s="18" t="str">
        <f>IF(ISBLANK(Z189),"",VLOOKUP(Z189,'(Linked) Hazard Risk Number HRN'!$B$16:$C$26,2,FALSE))</f>
        <v/>
      </c>
      <c r="AB189" s="372"/>
      <c r="AC189" s="363"/>
      <c r="AD189" s="373"/>
      <c r="AE189" s="55"/>
      <c r="AF189" s="18" t="str">
        <f>IF(ISBLANK(AE189),"",VLOOKUP(AE189,'(Linked) Hazard Risk Number HRN'!$B$16:$C$26,2,FALSE))</f>
        <v/>
      </c>
      <c r="AG189" s="372"/>
      <c r="AH189" s="10"/>
      <c r="AI189" s="10"/>
      <c r="AJ189" s="19"/>
    </row>
    <row r="190" spans="2:36" s="2" customFormat="1" ht="28.2" customHeight="1" thickTop="1" thickBot="1">
      <c r="B190" s="359"/>
      <c r="C190" s="363"/>
      <c r="D190" s="363"/>
      <c r="E190" s="366"/>
      <c r="F190" s="366"/>
      <c r="G190" s="369"/>
      <c r="H190" s="369"/>
      <c r="I190" s="369"/>
      <c r="J190" s="369"/>
      <c r="K190" s="56"/>
      <c r="L190" s="18" t="str">
        <f>IF(ISBLANK(K190),"",VLOOKUP(K190,'(Linked) Hazard Risk Number HRN'!$D$6:$E$14,2,FALSE))</f>
        <v/>
      </c>
      <c r="M190" s="375" t="str">
        <f>IF(OR(ISBLANK(K188),ISBLANK(K189),ISBLANK(K190),ISBLANK(K191)),"",L188*L189*L190*L191)</f>
        <v/>
      </c>
      <c r="N190" s="56"/>
      <c r="O190" s="18" t="str">
        <f>IF(ISBLANK(N190),"",VLOOKUP(N190,'(Linked) PLr Probability Factor'!$B$17:$C$20,2,FALSE))</f>
        <v/>
      </c>
      <c r="P190" s="18" t="s">
        <v>2</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63"/>
      <c r="V190" s="56"/>
      <c r="W190" s="18" t="str">
        <f>IF(ISBLANK(V190),"",VLOOKUP(V190,'(Linked) Hazard Risk Number HRN'!$D$6:$E$14,2,FALSE))</f>
        <v/>
      </c>
      <c r="X190" s="375" t="str">
        <f>IF(OR(ISBLANK(V188),ISBLANK(V189),ISBLANK(V190),ISBLANK(V191)),"",W188*W189*W190*W191)</f>
        <v/>
      </c>
      <c r="Y190" s="363"/>
      <c r="Z190" s="56"/>
      <c r="AA190" s="18" t="str">
        <f>IF(ISBLANK(Z190),"",VLOOKUP(Z190,'(Linked) Hazard Risk Number HRN'!$D$6:$E$14,2,FALSE))</f>
        <v/>
      </c>
      <c r="AB190" s="375" t="str">
        <f>IF(OR(ISBLANK(Z188),ISBLANK(Z189),ISBLANK(Z190),ISBLANK(Z191)),"",AA188*AA189*AA190*AA191)</f>
        <v/>
      </c>
      <c r="AC190" s="363"/>
      <c r="AD190" s="373"/>
      <c r="AE190" s="56"/>
      <c r="AF190" s="18" t="str">
        <f>IF(ISBLANK(AE190),"",VLOOKUP(AE190,'(Linked) Hazard Risk Number HRN'!$D$6:$E$14,2,FALSE))</f>
        <v/>
      </c>
      <c r="AG190" s="375" t="str">
        <f>IF(OR(ISBLANK(AE188),ISBLANK(AE189),ISBLANK(AE190),ISBLANK(AE191)),"",AF188*AF189*AF190*AF191)</f>
        <v/>
      </c>
      <c r="AH190" s="10"/>
      <c r="AI190" s="10"/>
      <c r="AJ190" s="20"/>
    </row>
    <row r="191" spans="2:36" s="2" customFormat="1" ht="28.2" customHeight="1" thickTop="1" thickBot="1">
      <c r="B191" s="359"/>
      <c r="C191" s="363"/>
      <c r="D191" s="363"/>
      <c r="E191" s="366"/>
      <c r="F191" s="366"/>
      <c r="G191" s="369"/>
      <c r="H191" s="369"/>
      <c r="I191" s="369"/>
      <c r="J191" s="369"/>
      <c r="K191" s="57"/>
      <c r="L191" s="30" t="str">
        <f>IF(ISBLANK(K191),"",VLOOKUP(K191,'(Linked) Hazard Risk Number HRN'!$D$17:$E$22,2,FALSE))</f>
        <v/>
      </c>
      <c r="M191" s="376"/>
      <c r="N191" s="56"/>
      <c r="O191" s="18" t="str">
        <f>IF(ISBLANK(N191),"",VLOOKUP(N191,'(Linked) PLr Probability Factor'!$B$23:$C$26,2,FALSE))</f>
        <v/>
      </c>
      <c r="P191" s="25" t="s">
        <v>22</v>
      </c>
      <c r="Q191" s="25">
        <f t="shared" ref="Q191" si="286">SUM(R188:R190)</f>
        <v>0</v>
      </c>
      <c r="R191" s="25">
        <f t="shared" si="281"/>
        <v>0</v>
      </c>
      <c r="S191" s="25"/>
      <c r="T191" s="51"/>
      <c r="U191" s="363"/>
      <c r="V191" s="57"/>
      <c r="W191" s="30" t="str">
        <f>IF(ISBLANK(V191),"",VLOOKUP(V191,'(Linked) Hazard Risk Number HRN'!$D$17:$E$22,2,FALSE))</f>
        <v/>
      </c>
      <c r="X191" s="376"/>
      <c r="Y191" s="363"/>
      <c r="Z191" s="57"/>
      <c r="AA191" s="30" t="str">
        <f>IF(ISBLANK(Z191),"",VLOOKUP(Z191,'(Linked) Hazard Risk Number HRN'!$D$17:$E$22,2,FALSE))</f>
        <v/>
      </c>
      <c r="AB191" s="376"/>
      <c r="AC191" s="363"/>
      <c r="AD191" s="373"/>
      <c r="AE191" s="57"/>
      <c r="AF191" s="30" t="str">
        <f>IF(ISBLANK(AE191),"",VLOOKUP(AE191,'(Linked) Hazard Risk Number HRN'!$D$17:$E$22,2,FALSE))</f>
        <v/>
      </c>
      <c r="AG191" s="376"/>
      <c r="AH191" s="10"/>
      <c r="AI191" s="10"/>
      <c r="AJ191" s="21"/>
    </row>
    <row r="192" spans="2:36" s="2" customFormat="1" ht="28.2" customHeight="1" thickTop="1" thickBot="1">
      <c r="B192" s="359"/>
      <c r="C192" s="364"/>
      <c r="D192" s="364"/>
      <c r="E192" s="367"/>
      <c r="F192" s="367"/>
      <c r="G192" s="370"/>
      <c r="H192" s="370"/>
      <c r="I192" s="370"/>
      <c r="J192" s="370"/>
      <c r="K192" s="135"/>
      <c r="L192" s="18"/>
      <c r="M192" s="377"/>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64"/>
      <c r="V192" s="135"/>
      <c r="W192" s="18"/>
      <c r="X192" s="377"/>
      <c r="Y192" s="364"/>
      <c r="Z192" s="135"/>
      <c r="AA192" s="18"/>
      <c r="AB192" s="377"/>
      <c r="AC192" s="364"/>
      <c r="AD192" s="374"/>
      <c r="AE192" s="135"/>
      <c r="AF192" s="18"/>
      <c r="AG192" s="377"/>
      <c r="AH192" s="10"/>
      <c r="AI192" s="10"/>
      <c r="AJ192" s="7"/>
    </row>
    <row r="193" spans="2:36" s="2" customFormat="1" ht="28.2" customHeight="1" thickTop="1" thickBot="1">
      <c r="B193" s="359">
        <v>38</v>
      </c>
      <c r="C193" s="362"/>
      <c r="D193" s="362"/>
      <c r="E193" s="365"/>
      <c r="F193" s="365"/>
      <c r="G193" s="368"/>
      <c r="H193" s="368"/>
      <c r="I193" s="368"/>
      <c r="J193" s="368"/>
      <c r="K193" s="54"/>
      <c r="L193" s="17" t="str">
        <f>IF(ISBLANK(K193),"",VLOOKUP(K193,'(Linked) Hazard Risk Number HRN'!$B$6:$C$13,2,FALSE))</f>
        <v/>
      </c>
      <c r="M193" s="371"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21</v>
      </c>
      <c r="Q193" s="17">
        <f t="shared" ref="Q193" si="288">COUNTIF((O193:O197), "C")</f>
        <v>0</v>
      </c>
      <c r="R193" s="17">
        <f t="shared" ref="R193:R196" si="289">Q193</f>
        <v>0</v>
      </c>
      <c r="S193" s="17" t="str">
        <f t="shared" ref="S193" si="290">IF(ISBLANK(K193),"",IF(L193&lt;2,"S1","S2"))</f>
        <v/>
      </c>
      <c r="T193" s="50"/>
      <c r="U193" s="362"/>
      <c r="V193" s="54"/>
      <c r="W193" s="17" t="str">
        <f>IF(ISBLANK(V193),"",VLOOKUP(V193,'(Linked) Hazard Risk Number HRN'!$B$6:$C$13,2,FALSE))</f>
        <v/>
      </c>
      <c r="X193" s="371" t="str">
        <f>IF(X195="","",IF(X195&gt;500,'(Linked) Hazard Risk Number HRN'!$C$37,IF(X195&gt;50,'(Linked) Hazard Risk Number HRN'!$C$36,IF(X195&gt;25,'(Linked) Hazard Risk Number HRN'!$C$35,IF(X195&gt;5,'(Linked) Hazard Risk Number HRN'!$C$34,IF(X195&gt;0,'(Linked) Hazard Risk Number HRN'!$C$33,""))))))</f>
        <v/>
      </c>
      <c r="Y193" s="362"/>
      <c r="Z193" s="54"/>
      <c r="AA193" s="17" t="str">
        <f>IF(ISBLANK(Z193),"",VLOOKUP(Z193,'(Linked) Hazard Risk Number HRN'!$B$6:$C$13,2,FALSE))</f>
        <v/>
      </c>
      <c r="AB193" s="371" t="str">
        <f>IF(AB195="","",IF(AB195&gt;500,'(Linked) Hazard Risk Number HRN'!$C$37,IF(AB195&gt;50,'(Linked) Hazard Risk Number HRN'!$C$36,IF(AB195&gt;25,'(Linked) Hazard Risk Number HRN'!$C$35,IF(AB195&gt;5,'(Linked) Hazard Risk Number HRN'!$C$34,IF(AB195&gt;0,'(Linked) Hazard Risk Number HRN'!$C$33,""))))))</f>
        <v/>
      </c>
      <c r="AC193" s="362"/>
      <c r="AD193" s="365"/>
      <c r="AE193" s="54"/>
      <c r="AF193" s="17" t="str">
        <f>IF(ISBLANK(AE193),"",VLOOKUP(AE193,'(Linked) Hazard Risk Number HRN'!$B$6:$C$13,2,FALSE))</f>
        <v/>
      </c>
      <c r="AG193" s="371"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59"/>
      <c r="C194" s="363"/>
      <c r="D194" s="363"/>
      <c r="E194" s="366"/>
      <c r="F194" s="366"/>
      <c r="G194" s="369"/>
      <c r="H194" s="369"/>
      <c r="I194" s="369"/>
      <c r="J194" s="369"/>
      <c r="K194" s="55"/>
      <c r="L194" s="18" t="str">
        <f>IF(ISBLANK(K194),"",VLOOKUP(K194,'(Linked) Hazard Risk Number HRN'!$B$16:$C$26,2,FALSE))</f>
        <v/>
      </c>
      <c r="M194" s="372"/>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63"/>
      <c r="V194" s="55"/>
      <c r="W194" s="18" t="str">
        <f>IF(ISBLANK(V194),"",VLOOKUP(V194,'(Linked) Hazard Risk Number HRN'!$B$16:$C$26,2,FALSE))</f>
        <v/>
      </c>
      <c r="X194" s="372"/>
      <c r="Y194" s="363"/>
      <c r="Z194" s="55"/>
      <c r="AA194" s="18" t="str">
        <f>IF(ISBLANK(Z194),"",VLOOKUP(Z194,'(Linked) Hazard Risk Number HRN'!$B$16:$C$26,2,FALSE))</f>
        <v/>
      </c>
      <c r="AB194" s="372"/>
      <c r="AC194" s="363"/>
      <c r="AD194" s="373"/>
      <c r="AE194" s="55"/>
      <c r="AF194" s="18" t="str">
        <f>IF(ISBLANK(AE194),"",VLOOKUP(AE194,'(Linked) Hazard Risk Number HRN'!$B$16:$C$26,2,FALSE))</f>
        <v/>
      </c>
      <c r="AG194" s="372"/>
      <c r="AH194" s="10"/>
      <c r="AI194" s="10"/>
      <c r="AJ194" s="19"/>
    </row>
    <row r="195" spans="2:36" s="2" customFormat="1" ht="28.2" customHeight="1" thickTop="1" thickBot="1">
      <c r="B195" s="359"/>
      <c r="C195" s="363"/>
      <c r="D195" s="363"/>
      <c r="E195" s="366"/>
      <c r="F195" s="366"/>
      <c r="G195" s="369"/>
      <c r="H195" s="369"/>
      <c r="I195" s="369"/>
      <c r="J195" s="369"/>
      <c r="K195" s="56"/>
      <c r="L195" s="18" t="str">
        <f>IF(ISBLANK(K195),"",VLOOKUP(K195,'(Linked) Hazard Risk Number HRN'!$D$6:$E$14,2,FALSE))</f>
        <v/>
      </c>
      <c r="M195" s="375" t="str">
        <f>IF(OR(ISBLANK(K193),ISBLANK(K194),ISBLANK(K195),ISBLANK(K196)),"",L193*L194*L195*L196)</f>
        <v/>
      </c>
      <c r="N195" s="56"/>
      <c r="O195" s="18" t="str">
        <f>IF(ISBLANK(N195),"",VLOOKUP(N195,'(Linked) PLr Probability Factor'!$B$17:$C$20,2,FALSE))</f>
        <v/>
      </c>
      <c r="P195" s="18" t="s">
        <v>2</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63"/>
      <c r="V195" s="56"/>
      <c r="W195" s="18" t="str">
        <f>IF(ISBLANK(V195),"",VLOOKUP(V195,'(Linked) Hazard Risk Number HRN'!$D$6:$E$14,2,FALSE))</f>
        <v/>
      </c>
      <c r="X195" s="375" t="str">
        <f>IF(OR(ISBLANK(V193),ISBLANK(V194),ISBLANK(V195),ISBLANK(V196)),"",W193*W194*W195*W196)</f>
        <v/>
      </c>
      <c r="Y195" s="363"/>
      <c r="Z195" s="56"/>
      <c r="AA195" s="18" t="str">
        <f>IF(ISBLANK(Z195),"",VLOOKUP(Z195,'(Linked) Hazard Risk Number HRN'!$D$6:$E$14,2,FALSE))</f>
        <v/>
      </c>
      <c r="AB195" s="375" t="str">
        <f>IF(OR(ISBLANK(Z193),ISBLANK(Z194),ISBLANK(Z195),ISBLANK(Z196)),"",AA193*AA194*AA195*AA196)</f>
        <v/>
      </c>
      <c r="AC195" s="363"/>
      <c r="AD195" s="373"/>
      <c r="AE195" s="56"/>
      <c r="AF195" s="18" t="str">
        <f>IF(ISBLANK(AE195),"",VLOOKUP(AE195,'(Linked) Hazard Risk Number HRN'!$D$6:$E$14,2,FALSE))</f>
        <v/>
      </c>
      <c r="AG195" s="375" t="str">
        <f>IF(OR(ISBLANK(AE193),ISBLANK(AE194),ISBLANK(AE195),ISBLANK(AE196)),"",AF193*AF194*AF195*AF196)</f>
        <v/>
      </c>
      <c r="AH195" s="10"/>
      <c r="AI195" s="10"/>
      <c r="AJ195" s="20"/>
    </row>
    <row r="196" spans="2:36" s="2" customFormat="1" ht="28.2" customHeight="1" thickTop="1" thickBot="1">
      <c r="B196" s="359"/>
      <c r="C196" s="363"/>
      <c r="D196" s="363"/>
      <c r="E196" s="366"/>
      <c r="F196" s="366"/>
      <c r="G196" s="369"/>
      <c r="H196" s="369"/>
      <c r="I196" s="369"/>
      <c r="J196" s="369"/>
      <c r="K196" s="57"/>
      <c r="L196" s="30" t="str">
        <f>IF(ISBLANK(K196),"",VLOOKUP(K196,'(Linked) Hazard Risk Number HRN'!$D$17:$E$22,2,FALSE))</f>
        <v/>
      </c>
      <c r="M196" s="376"/>
      <c r="N196" s="56"/>
      <c r="O196" s="18" t="str">
        <f>IF(ISBLANK(N196),"",VLOOKUP(N196,'(Linked) PLr Probability Factor'!$B$23:$C$26,2,FALSE))</f>
        <v/>
      </c>
      <c r="P196" s="25" t="s">
        <v>22</v>
      </c>
      <c r="Q196" s="25">
        <f t="shared" ref="Q196" si="294">SUM(R193:R195)</f>
        <v>0</v>
      </c>
      <c r="R196" s="25">
        <f t="shared" si="289"/>
        <v>0</v>
      </c>
      <c r="S196" s="25"/>
      <c r="T196" s="51"/>
      <c r="U196" s="363"/>
      <c r="V196" s="57"/>
      <c r="W196" s="30" t="str">
        <f>IF(ISBLANK(V196),"",VLOOKUP(V196,'(Linked) Hazard Risk Number HRN'!$D$17:$E$22,2,FALSE))</f>
        <v/>
      </c>
      <c r="X196" s="376"/>
      <c r="Y196" s="363"/>
      <c r="Z196" s="57"/>
      <c r="AA196" s="30" t="str">
        <f>IF(ISBLANK(Z196),"",VLOOKUP(Z196,'(Linked) Hazard Risk Number HRN'!$D$17:$E$22,2,FALSE))</f>
        <v/>
      </c>
      <c r="AB196" s="376"/>
      <c r="AC196" s="363"/>
      <c r="AD196" s="373"/>
      <c r="AE196" s="57"/>
      <c r="AF196" s="30" t="str">
        <f>IF(ISBLANK(AE196),"",VLOOKUP(AE196,'(Linked) Hazard Risk Number HRN'!$D$17:$E$22,2,FALSE))</f>
        <v/>
      </c>
      <c r="AG196" s="376"/>
      <c r="AH196" s="10"/>
      <c r="AI196" s="10"/>
      <c r="AJ196" s="21"/>
    </row>
    <row r="197" spans="2:36" s="2" customFormat="1" ht="28.2" customHeight="1" thickTop="1" thickBot="1">
      <c r="B197" s="359"/>
      <c r="C197" s="364"/>
      <c r="D197" s="364"/>
      <c r="E197" s="367"/>
      <c r="F197" s="367"/>
      <c r="G197" s="370"/>
      <c r="H197" s="370"/>
      <c r="I197" s="370"/>
      <c r="J197" s="370"/>
      <c r="K197" s="135"/>
      <c r="L197" s="18"/>
      <c r="M197" s="377"/>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64"/>
      <c r="V197" s="135"/>
      <c r="W197" s="18"/>
      <c r="X197" s="377"/>
      <c r="Y197" s="364"/>
      <c r="Z197" s="135"/>
      <c r="AA197" s="18"/>
      <c r="AB197" s="377"/>
      <c r="AC197" s="364"/>
      <c r="AD197" s="374"/>
      <c r="AE197" s="135"/>
      <c r="AF197" s="18"/>
      <c r="AG197" s="377"/>
      <c r="AH197" s="10"/>
      <c r="AI197" s="10"/>
      <c r="AJ197" s="7"/>
    </row>
    <row r="198" spans="2:36" s="2" customFormat="1" ht="28.2" customHeight="1" thickTop="1" thickBot="1">
      <c r="B198" s="359">
        <v>39</v>
      </c>
      <c r="C198" s="362"/>
      <c r="D198" s="362"/>
      <c r="E198" s="365"/>
      <c r="F198" s="365"/>
      <c r="G198" s="368"/>
      <c r="H198" s="368"/>
      <c r="I198" s="368"/>
      <c r="J198" s="368"/>
      <c r="K198" s="54"/>
      <c r="L198" s="17" t="str">
        <f>IF(ISBLANK(K198),"",VLOOKUP(K198,'(Linked) Hazard Risk Number HRN'!$B$6:$C$13,2,FALSE))</f>
        <v/>
      </c>
      <c r="M198" s="371"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21</v>
      </c>
      <c r="Q198" s="17">
        <f t="shared" ref="Q198" si="296">COUNTIF((O198:O202), "C")</f>
        <v>0</v>
      </c>
      <c r="R198" s="17">
        <f t="shared" ref="R198:R201" si="297">Q198</f>
        <v>0</v>
      </c>
      <c r="S198" s="17" t="str">
        <f t="shared" ref="S198" si="298">IF(ISBLANK(K198),"",IF(L198&lt;2,"S1","S2"))</f>
        <v/>
      </c>
      <c r="T198" s="50"/>
      <c r="U198" s="362"/>
      <c r="V198" s="54"/>
      <c r="W198" s="17" t="str">
        <f>IF(ISBLANK(V198),"",VLOOKUP(V198,'(Linked) Hazard Risk Number HRN'!$B$6:$C$13,2,FALSE))</f>
        <v/>
      </c>
      <c r="X198" s="371" t="str">
        <f>IF(X200="","",IF(X200&gt;500,'(Linked) Hazard Risk Number HRN'!$C$37,IF(X200&gt;50,'(Linked) Hazard Risk Number HRN'!$C$36,IF(X200&gt;25,'(Linked) Hazard Risk Number HRN'!$C$35,IF(X200&gt;5,'(Linked) Hazard Risk Number HRN'!$C$34,IF(X200&gt;0,'(Linked) Hazard Risk Number HRN'!$C$33,""))))))</f>
        <v/>
      </c>
      <c r="Y198" s="362"/>
      <c r="Z198" s="54"/>
      <c r="AA198" s="17" t="str">
        <f>IF(ISBLANK(Z198),"",VLOOKUP(Z198,'(Linked) Hazard Risk Number HRN'!$B$6:$C$13,2,FALSE))</f>
        <v/>
      </c>
      <c r="AB198" s="371" t="str">
        <f>IF(AB200="","",IF(AB200&gt;500,'(Linked) Hazard Risk Number HRN'!$C$37,IF(AB200&gt;50,'(Linked) Hazard Risk Number HRN'!$C$36,IF(AB200&gt;25,'(Linked) Hazard Risk Number HRN'!$C$35,IF(AB200&gt;5,'(Linked) Hazard Risk Number HRN'!$C$34,IF(AB200&gt;0,'(Linked) Hazard Risk Number HRN'!$C$33,""))))))</f>
        <v/>
      </c>
      <c r="AC198" s="362"/>
      <c r="AD198" s="365"/>
      <c r="AE198" s="54"/>
      <c r="AF198" s="17" t="str">
        <f>IF(ISBLANK(AE198),"",VLOOKUP(AE198,'(Linked) Hazard Risk Number HRN'!$B$6:$C$13,2,FALSE))</f>
        <v/>
      </c>
      <c r="AG198" s="371"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59"/>
      <c r="C199" s="363"/>
      <c r="D199" s="363"/>
      <c r="E199" s="366"/>
      <c r="F199" s="366"/>
      <c r="G199" s="369"/>
      <c r="H199" s="369"/>
      <c r="I199" s="369"/>
      <c r="J199" s="369"/>
      <c r="K199" s="55"/>
      <c r="L199" s="18" t="str">
        <f>IF(ISBLANK(K199),"",VLOOKUP(K199,'(Linked) Hazard Risk Number HRN'!$B$16:$C$26,2,FALSE))</f>
        <v/>
      </c>
      <c r="M199" s="372"/>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63"/>
      <c r="V199" s="55"/>
      <c r="W199" s="18" t="str">
        <f>IF(ISBLANK(V199),"",VLOOKUP(V199,'(Linked) Hazard Risk Number HRN'!$B$16:$C$26,2,FALSE))</f>
        <v/>
      </c>
      <c r="X199" s="372"/>
      <c r="Y199" s="363"/>
      <c r="Z199" s="55"/>
      <c r="AA199" s="18" t="str">
        <f>IF(ISBLANK(Z199),"",VLOOKUP(Z199,'(Linked) Hazard Risk Number HRN'!$B$16:$C$26,2,FALSE))</f>
        <v/>
      </c>
      <c r="AB199" s="372"/>
      <c r="AC199" s="363"/>
      <c r="AD199" s="373"/>
      <c r="AE199" s="55"/>
      <c r="AF199" s="18" t="str">
        <f>IF(ISBLANK(AE199),"",VLOOKUP(AE199,'(Linked) Hazard Risk Number HRN'!$B$16:$C$26,2,FALSE))</f>
        <v/>
      </c>
      <c r="AG199" s="372"/>
      <c r="AH199" s="10"/>
      <c r="AI199" s="10"/>
      <c r="AJ199" s="19"/>
    </row>
    <row r="200" spans="2:36" s="2" customFormat="1" ht="28.2" customHeight="1" thickTop="1" thickBot="1">
      <c r="B200" s="359"/>
      <c r="C200" s="363"/>
      <c r="D200" s="363"/>
      <c r="E200" s="366"/>
      <c r="F200" s="366"/>
      <c r="G200" s="369"/>
      <c r="H200" s="369"/>
      <c r="I200" s="369"/>
      <c r="J200" s="369"/>
      <c r="K200" s="56"/>
      <c r="L200" s="18" t="str">
        <f>IF(ISBLANK(K200),"",VLOOKUP(K200,'(Linked) Hazard Risk Number HRN'!$D$6:$E$14,2,FALSE))</f>
        <v/>
      </c>
      <c r="M200" s="375" t="str">
        <f>IF(OR(ISBLANK(K198),ISBLANK(K199),ISBLANK(K200),ISBLANK(K201)),"",L198*L199*L200*L201)</f>
        <v/>
      </c>
      <c r="N200" s="56"/>
      <c r="O200" s="18" t="str">
        <f>IF(ISBLANK(N200),"",VLOOKUP(N200,'(Linked) PLr Probability Factor'!$B$17:$C$20,2,FALSE))</f>
        <v/>
      </c>
      <c r="P200" s="18" t="s">
        <v>2</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63"/>
      <c r="V200" s="56"/>
      <c r="W200" s="18" t="str">
        <f>IF(ISBLANK(V200),"",VLOOKUP(V200,'(Linked) Hazard Risk Number HRN'!$D$6:$E$14,2,FALSE))</f>
        <v/>
      </c>
      <c r="X200" s="375" t="str">
        <f>IF(OR(ISBLANK(V198),ISBLANK(V199),ISBLANK(V200),ISBLANK(V201)),"",W198*W199*W200*W201)</f>
        <v/>
      </c>
      <c r="Y200" s="363"/>
      <c r="Z200" s="56"/>
      <c r="AA200" s="18" t="str">
        <f>IF(ISBLANK(Z200),"",VLOOKUP(Z200,'(Linked) Hazard Risk Number HRN'!$D$6:$E$14,2,FALSE))</f>
        <v/>
      </c>
      <c r="AB200" s="375" t="str">
        <f>IF(OR(ISBLANK(Z198),ISBLANK(Z199),ISBLANK(Z200),ISBLANK(Z201)),"",AA198*AA199*AA200*AA201)</f>
        <v/>
      </c>
      <c r="AC200" s="363"/>
      <c r="AD200" s="373"/>
      <c r="AE200" s="56"/>
      <c r="AF200" s="18" t="str">
        <f>IF(ISBLANK(AE200),"",VLOOKUP(AE200,'(Linked) Hazard Risk Number HRN'!$D$6:$E$14,2,FALSE))</f>
        <v/>
      </c>
      <c r="AG200" s="375" t="str">
        <f>IF(OR(ISBLANK(AE198),ISBLANK(AE199),ISBLANK(AE200),ISBLANK(AE201)),"",AF198*AF199*AF200*AF201)</f>
        <v/>
      </c>
      <c r="AH200" s="10"/>
      <c r="AI200" s="10"/>
      <c r="AJ200" s="20"/>
    </row>
    <row r="201" spans="2:36" s="2" customFormat="1" ht="28.2" customHeight="1" thickTop="1" thickBot="1">
      <c r="B201" s="359"/>
      <c r="C201" s="363"/>
      <c r="D201" s="363"/>
      <c r="E201" s="366"/>
      <c r="F201" s="366"/>
      <c r="G201" s="369"/>
      <c r="H201" s="369"/>
      <c r="I201" s="369"/>
      <c r="J201" s="369"/>
      <c r="K201" s="57"/>
      <c r="L201" s="30" t="str">
        <f>IF(ISBLANK(K201),"",VLOOKUP(K201,'(Linked) Hazard Risk Number HRN'!$D$17:$E$22,2,FALSE))</f>
        <v/>
      </c>
      <c r="M201" s="376"/>
      <c r="N201" s="56"/>
      <c r="O201" s="18" t="str">
        <f>IF(ISBLANK(N201),"",VLOOKUP(N201,'(Linked) PLr Probability Factor'!$B$23:$C$26,2,FALSE))</f>
        <v/>
      </c>
      <c r="P201" s="25" t="s">
        <v>22</v>
      </c>
      <c r="Q201" s="25">
        <f t="shared" ref="Q201" si="302">SUM(R198:R200)</f>
        <v>0</v>
      </c>
      <c r="R201" s="25">
        <f t="shared" si="297"/>
        <v>0</v>
      </c>
      <c r="S201" s="25"/>
      <c r="T201" s="51"/>
      <c r="U201" s="363"/>
      <c r="V201" s="57"/>
      <c r="W201" s="30" t="str">
        <f>IF(ISBLANK(V201),"",VLOOKUP(V201,'(Linked) Hazard Risk Number HRN'!$D$17:$E$22,2,FALSE))</f>
        <v/>
      </c>
      <c r="X201" s="376"/>
      <c r="Y201" s="363"/>
      <c r="Z201" s="57"/>
      <c r="AA201" s="30" t="str">
        <f>IF(ISBLANK(Z201),"",VLOOKUP(Z201,'(Linked) Hazard Risk Number HRN'!$D$17:$E$22,2,FALSE))</f>
        <v/>
      </c>
      <c r="AB201" s="376"/>
      <c r="AC201" s="363"/>
      <c r="AD201" s="373"/>
      <c r="AE201" s="57"/>
      <c r="AF201" s="30" t="str">
        <f>IF(ISBLANK(AE201),"",VLOOKUP(AE201,'(Linked) Hazard Risk Number HRN'!$D$17:$E$22,2,FALSE))</f>
        <v/>
      </c>
      <c r="AG201" s="376"/>
      <c r="AH201" s="10"/>
      <c r="AI201" s="10"/>
      <c r="AJ201" s="21"/>
    </row>
    <row r="202" spans="2:36" s="2" customFormat="1" ht="28.2" customHeight="1" thickTop="1" thickBot="1">
      <c r="B202" s="359"/>
      <c r="C202" s="364"/>
      <c r="D202" s="364"/>
      <c r="E202" s="367"/>
      <c r="F202" s="367"/>
      <c r="G202" s="370"/>
      <c r="H202" s="370"/>
      <c r="I202" s="370"/>
      <c r="J202" s="370"/>
      <c r="K202" s="135"/>
      <c r="L202" s="18"/>
      <c r="M202" s="377"/>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64"/>
      <c r="V202" s="135"/>
      <c r="W202" s="18"/>
      <c r="X202" s="377"/>
      <c r="Y202" s="364"/>
      <c r="Z202" s="135"/>
      <c r="AA202" s="18"/>
      <c r="AB202" s="377"/>
      <c r="AC202" s="364"/>
      <c r="AD202" s="374"/>
      <c r="AE202" s="135"/>
      <c r="AF202" s="18"/>
      <c r="AG202" s="377"/>
      <c r="AH202" s="10"/>
      <c r="AI202" s="10"/>
      <c r="AJ202" s="7"/>
    </row>
    <row r="203" spans="2:36" s="2" customFormat="1" ht="28.2" customHeight="1" thickTop="1" thickBot="1">
      <c r="B203" s="359">
        <v>40</v>
      </c>
      <c r="C203" s="362"/>
      <c r="D203" s="362"/>
      <c r="E203" s="365"/>
      <c r="F203" s="365"/>
      <c r="G203" s="368"/>
      <c r="H203" s="368"/>
      <c r="I203" s="368"/>
      <c r="J203" s="368"/>
      <c r="K203" s="54"/>
      <c r="L203" s="17" t="str">
        <f>IF(ISBLANK(K203),"",VLOOKUP(K203,'(Linked) Hazard Risk Number HRN'!$B$6:$C$13,2,FALSE))</f>
        <v/>
      </c>
      <c r="M203" s="371"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21</v>
      </c>
      <c r="Q203" s="17">
        <f t="shared" ref="Q203" si="304">COUNTIF((O203:O207), "C")</f>
        <v>0</v>
      </c>
      <c r="R203" s="17">
        <f t="shared" ref="R203:R206" si="305">Q203</f>
        <v>0</v>
      </c>
      <c r="S203" s="17" t="str">
        <f t="shared" ref="S203" si="306">IF(ISBLANK(K203),"",IF(L203&lt;2,"S1","S2"))</f>
        <v/>
      </c>
      <c r="T203" s="50"/>
      <c r="U203" s="362"/>
      <c r="V203" s="54"/>
      <c r="W203" s="17" t="str">
        <f>IF(ISBLANK(V203),"",VLOOKUP(V203,'(Linked) Hazard Risk Number HRN'!$B$6:$C$13,2,FALSE))</f>
        <v/>
      </c>
      <c r="X203" s="371" t="str">
        <f>IF(X205="","",IF(X205&gt;500,'(Linked) Hazard Risk Number HRN'!$C$37,IF(X205&gt;50,'(Linked) Hazard Risk Number HRN'!$C$36,IF(X205&gt;25,'(Linked) Hazard Risk Number HRN'!$C$35,IF(X205&gt;5,'(Linked) Hazard Risk Number HRN'!$C$34,IF(X205&gt;0,'(Linked) Hazard Risk Number HRN'!$C$33,""))))))</f>
        <v/>
      </c>
      <c r="Y203" s="362"/>
      <c r="Z203" s="54"/>
      <c r="AA203" s="17" t="str">
        <f>IF(ISBLANK(Z203),"",VLOOKUP(Z203,'(Linked) Hazard Risk Number HRN'!$B$6:$C$13,2,FALSE))</f>
        <v/>
      </c>
      <c r="AB203" s="371" t="str">
        <f>IF(AB205="","",IF(AB205&gt;500,'(Linked) Hazard Risk Number HRN'!$C$37,IF(AB205&gt;50,'(Linked) Hazard Risk Number HRN'!$C$36,IF(AB205&gt;25,'(Linked) Hazard Risk Number HRN'!$C$35,IF(AB205&gt;5,'(Linked) Hazard Risk Number HRN'!$C$34,IF(AB205&gt;0,'(Linked) Hazard Risk Number HRN'!$C$33,""))))))</f>
        <v/>
      </c>
      <c r="AC203" s="362"/>
      <c r="AD203" s="365"/>
      <c r="AE203" s="54"/>
      <c r="AF203" s="17" t="str">
        <f>IF(ISBLANK(AE203),"",VLOOKUP(AE203,'(Linked) Hazard Risk Number HRN'!$B$6:$C$13,2,FALSE))</f>
        <v/>
      </c>
      <c r="AG203" s="371"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59"/>
      <c r="C204" s="363"/>
      <c r="D204" s="363"/>
      <c r="E204" s="366"/>
      <c r="F204" s="366"/>
      <c r="G204" s="369"/>
      <c r="H204" s="369"/>
      <c r="I204" s="369"/>
      <c r="J204" s="369"/>
      <c r="K204" s="55"/>
      <c r="L204" s="18" t="str">
        <f>IF(ISBLANK(K204),"",VLOOKUP(K204,'(Linked) Hazard Risk Number HRN'!$B$16:$C$26,2,FALSE))</f>
        <v/>
      </c>
      <c r="M204" s="372"/>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63"/>
      <c r="V204" s="55"/>
      <c r="W204" s="18" t="str">
        <f>IF(ISBLANK(V204),"",VLOOKUP(V204,'(Linked) Hazard Risk Number HRN'!$B$16:$C$26,2,FALSE))</f>
        <v/>
      </c>
      <c r="X204" s="372"/>
      <c r="Y204" s="363"/>
      <c r="Z204" s="55"/>
      <c r="AA204" s="18" t="str">
        <f>IF(ISBLANK(Z204),"",VLOOKUP(Z204,'(Linked) Hazard Risk Number HRN'!$B$16:$C$26,2,FALSE))</f>
        <v/>
      </c>
      <c r="AB204" s="372"/>
      <c r="AC204" s="363"/>
      <c r="AD204" s="373"/>
      <c r="AE204" s="55"/>
      <c r="AF204" s="18" t="str">
        <f>IF(ISBLANK(AE204),"",VLOOKUP(AE204,'(Linked) Hazard Risk Number HRN'!$B$16:$C$26,2,FALSE))</f>
        <v/>
      </c>
      <c r="AG204" s="372"/>
      <c r="AH204" s="10"/>
      <c r="AI204" s="10"/>
      <c r="AJ204" s="19"/>
    </row>
    <row r="205" spans="2:36" s="2" customFormat="1" ht="28.2" customHeight="1" thickTop="1" thickBot="1">
      <c r="B205" s="359"/>
      <c r="C205" s="363"/>
      <c r="D205" s="363"/>
      <c r="E205" s="366"/>
      <c r="F205" s="366"/>
      <c r="G205" s="369"/>
      <c r="H205" s="369"/>
      <c r="I205" s="369"/>
      <c r="J205" s="369"/>
      <c r="K205" s="56"/>
      <c r="L205" s="18" t="str">
        <f>IF(ISBLANK(K205),"",VLOOKUP(K205,'(Linked) Hazard Risk Number HRN'!$D$6:$E$14,2,FALSE))</f>
        <v/>
      </c>
      <c r="M205" s="375" t="str">
        <f>IF(OR(ISBLANK(K203),ISBLANK(K204),ISBLANK(K205),ISBLANK(K206)),"",L203*L204*L205*L206)</f>
        <v/>
      </c>
      <c r="N205" s="56"/>
      <c r="O205" s="18" t="str">
        <f>IF(ISBLANK(N205),"",VLOOKUP(N205,'(Linked) PLr Probability Factor'!$B$17:$C$20,2,FALSE))</f>
        <v/>
      </c>
      <c r="P205" s="18" t="s">
        <v>2</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63"/>
      <c r="V205" s="56"/>
      <c r="W205" s="18" t="str">
        <f>IF(ISBLANK(V205),"",VLOOKUP(V205,'(Linked) Hazard Risk Number HRN'!$D$6:$E$14,2,FALSE))</f>
        <v/>
      </c>
      <c r="X205" s="375" t="str">
        <f>IF(OR(ISBLANK(V203),ISBLANK(V204),ISBLANK(V205),ISBLANK(V206)),"",W203*W204*W205*W206)</f>
        <v/>
      </c>
      <c r="Y205" s="363"/>
      <c r="Z205" s="56"/>
      <c r="AA205" s="18" t="str">
        <f>IF(ISBLANK(Z205),"",VLOOKUP(Z205,'(Linked) Hazard Risk Number HRN'!$D$6:$E$14,2,FALSE))</f>
        <v/>
      </c>
      <c r="AB205" s="375" t="str">
        <f>IF(OR(ISBLANK(Z203),ISBLANK(Z204),ISBLANK(Z205),ISBLANK(Z206)),"",AA203*AA204*AA205*AA206)</f>
        <v/>
      </c>
      <c r="AC205" s="363"/>
      <c r="AD205" s="373"/>
      <c r="AE205" s="56"/>
      <c r="AF205" s="18" t="str">
        <f>IF(ISBLANK(AE205),"",VLOOKUP(AE205,'(Linked) Hazard Risk Number HRN'!$D$6:$E$14,2,FALSE))</f>
        <v/>
      </c>
      <c r="AG205" s="375" t="str">
        <f>IF(OR(ISBLANK(AE203),ISBLANK(AE204),ISBLANK(AE205),ISBLANK(AE206)),"",AF203*AF204*AF205*AF206)</f>
        <v/>
      </c>
      <c r="AH205" s="10"/>
      <c r="AI205" s="10"/>
      <c r="AJ205" s="20"/>
    </row>
    <row r="206" spans="2:36" s="2" customFormat="1" ht="28.2" customHeight="1" thickTop="1" thickBot="1">
      <c r="B206" s="359"/>
      <c r="C206" s="363"/>
      <c r="D206" s="363"/>
      <c r="E206" s="366"/>
      <c r="F206" s="366"/>
      <c r="G206" s="369"/>
      <c r="H206" s="369"/>
      <c r="I206" s="369"/>
      <c r="J206" s="369"/>
      <c r="K206" s="57"/>
      <c r="L206" s="30" t="str">
        <f>IF(ISBLANK(K206),"",VLOOKUP(K206,'(Linked) Hazard Risk Number HRN'!$D$17:$E$22,2,FALSE))</f>
        <v/>
      </c>
      <c r="M206" s="376"/>
      <c r="N206" s="56"/>
      <c r="O206" s="18" t="str">
        <f>IF(ISBLANK(N206),"",VLOOKUP(N206,'(Linked) PLr Probability Factor'!$B$23:$C$26,2,FALSE))</f>
        <v/>
      </c>
      <c r="P206" s="25" t="s">
        <v>22</v>
      </c>
      <c r="Q206" s="25">
        <f t="shared" ref="Q206" si="310">SUM(R203:R205)</f>
        <v>0</v>
      </c>
      <c r="R206" s="25">
        <f t="shared" si="305"/>
        <v>0</v>
      </c>
      <c r="S206" s="25"/>
      <c r="T206" s="51"/>
      <c r="U206" s="363"/>
      <c r="V206" s="57"/>
      <c r="W206" s="30" t="str">
        <f>IF(ISBLANK(V206),"",VLOOKUP(V206,'(Linked) Hazard Risk Number HRN'!$D$17:$E$22,2,FALSE))</f>
        <v/>
      </c>
      <c r="X206" s="376"/>
      <c r="Y206" s="363"/>
      <c r="Z206" s="57"/>
      <c r="AA206" s="30" t="str">
        <f>IF(ISBLANK(Z206),"",VLOOKUP(Z206,'(Linked) Hazard Risk Number HRN'!$D$17:$E$22,2,FALSE))</f>
        <v/>
      </c>
      <c r="AB206" s="376"/>
      <c r="AC206" s="363"/>
      <c r="AD206" s="373"/>
      <c r="AE206" s="57"/>
      <c r="AF206" s="30" t="str">
        <f>IF(ISBLANK(AE206),"",VLOOKUP(AE206,'(Linked) Hazard Risk Number HRN'!$D$17:$E$22,2,FALSE))</f>
        <v/>
      </c>
      <c r="AG206" s="376"/>
      <c r="AH206" s="10"/>
      <c r="AI206" s="10"/>
      <c r="AJ206" s="21"/>
    </row>
    <row r="207" spans="2:36" s="2" customFormat="1" ht="28.2" customHeight="1" thickTop="1" thickBot="1">
      <c r="B207" s="359"/>
      <c r="C207" s="364"/>
      <c r="D207" s="364"/>
      <c r="E207" s="367"/>
      <c r="F207" s="367"/>
      <c r="G207" s="370"/>
      <c r="H207" s="370"/>
      <c r="I207" s="370"/>
      <c r="J207" s="370"/>
      <c r="K207" s="135"/>
      <c r="L207" s="18"/>
      <c r="M207" s="377"/>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64"/>
      <c r="V207" s="135"/>
      <c r="W207" s="18"/>
      <c r="X207" s="377"/>
      <c r="Y207" s="364"/>
      <c r="Z207" s="135"/>
      <c r="AA207" s="18"/>
      <c r="AB207" s="377"/>
      <c r="AC207" s="364"/>
      <c r="AD207" s="374"/>
      <c r="AE207" s="135"/>
      <c r="AF207" s="18"/>
      <c r="AG207" s="377"/>
      <c r="AH207" s="10"/>
      <c r="AI207" s="10"/>
      <c r="AJ207" s="7"/>
    </row>
    <row r="208" spans="2:36" ht="28.2" customHeight="1" thickTop="1" thickBot="1">
      <c r="B208" s="359">
        <v>41</v>
      </c>
      <c r="C208" s="362"/>
      <c r="D208" s="362"/>
      <c r="E208" s="365"/>
      <c r="F208" s="365"/>
      <c r="G208" s="368"/>
      <c r="H208" s="368"/>
      <c r="I208" s="368"/>
      <c r="J208" s="368"/>
      <c r="K208" s="54"/>
      <c r="L208" s="17" t="str">
        <f>IF(ISBLANK(K208),"",VLOOKUP(K208,'(Linked) Hazard Risk Number HRN'!$B$6:$C$13,2,FALSE))</f>
        <v/>
      </c>
      <c r="M208" s="371"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21</v>
      </c>
      <c r="Q208" s="17">
        <f t="shared" ref="Q208" si="312">COUNTIF((O208:O212), "C")</f>
        <v>0</v>
      </c>
      <c r="R208" s="17">
        <f t="shared" ref="R208:R211" si="313">Q208</f>
        <v>0</v>
      </c>
      <c r="S208" s="17" t="str">
        <f t="shared" ref="S208" si="314">IF(ISBLANK(K208),"",IF(L208&lt;2,"S1","S2"))</f>
        <v/>
      </c>
      <c r="T208" s="50"/>
      <c r="U208" s="362"/>
      <c r="V208" s="54"/>
      <c r="W208" s="17" t="str">
        <f>IF(ISBLANK(V208),"",VLOOKUP(V208,'(Linked) Hazard Risk Number HRN'!$B$6:$C$13,2,FALSE))</f>
        <v/>
      </c>
      <c r="X208" s="371" t="str">
        <f>IF(X210="","",IF(X210&gt;500,'(Linked) Hazard Risk Number HRN'!$C$37,IF(X210&gt;50,'(Linked) Hazard Risk Number HRN'!$C$36,IF(X210&gt;25,'(Linked) Hazard Risk Number HRN'!$C$35,IF(X210&gt;5,'(Linked) Hazard Risk Number HRN'!$C$34,IF(X210&gt;0,'(Linked) Hazard Risk Number HRN'!$C$33,""))))))</f>
        <v/>
      </c>
      <c r="Y208" s="362"/>
      <c r="Z208" s="54"/>
      <c r="AA208" s="17" t="str">
        <f>IF(ISBLANK(Z208),"",VLOOKUP(Z208,'(Linked) Hazard Risk Number HRN'!$B$6:$C$13,2,FALSE))</f>
        <v/>
      </c>
      <c r="AB208" s="371" t="str">
        <f>IF(AB210="","",IF(AB210&gt;500,'(Linked) Hazard Risk Number HRN'!$C$37,IF(AB210&gt;50,'(Linked) Hazard Risk Number HRN'!$C$36,IF(AB210&gt;25,'(Linked) Hazard Risk Number HRN'!$C$35,IF(AB210&gt;5,'(Linked) Hazard Risk Number HRN'!$C$34,IF(AB210&gt;0,'(Linked) Hazard Risk Number HRN'!$C$33,""))))))</f>
        <v/>
      </c>
      <c r="AC208" s="362"/>
      <c r="AD208" s="365"/>
      <c r="AE208" s="54"/>
      <c r="AF208" s="17" t="str">
        <f>IF(ISBLANK(AE208),"",VLOOKUP(AE208,'(Linked) Hazard Risk Number HRN'!$B$6:$C$13,2,FALSE))</f>
        <v/>
      </c>
      <c r="AG208" s="371"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59"/>
      <c r="C209" s="363"/>
      <c r="D209" s="363"/>
      <c r="E209" s="366"/>
      <c r="F209" s="366"/>
      <c r="G209" s="369"/>
      <c r="H209" s="369"/>
      <c r="I209" s="369"/>
      <c r="J209" s="369"/>
      <c r="K209" s="55"/>
      <c r="L209" s="18" t="str">
        <f>IF(ISBLANK(K209),"",VLOOKUP(K209,'(Linked) Hazard Risk Number HRN'!$B$16:$C$26,2,FALSE))</f>
        <v/>
      </c>
      <c r="M209" s="372"/>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63"/>
      <c r="V209" s="55"/>
      <c r="W209" s="18" t="str">
        <f>IF(ISBLANK(V209),"",VLOOKUP(V209,'(Linked) Hazard Risk Number HRN'!$B$16:$C$26,2,FALSE))</f>
        <v/>
      </c>
      <c r="X209" s="372"/>
      <c r="Y209" s="363"/>
      <c r="Z209" s="55"/>
      <c r="AA209" s="18" t="str">
        <f>IF(ISBLANK(Z209),"",VLOOKUP(Z209,'(Linked) Hazard Risk Number HRN'!$B$16:$C$26,2,FALSE))</f>
        <v/>
      </c>
      <c r="AB209" s="372"/>
      <c r="AC209" s="363"/>
      <c r="AD209" s="373"/>
      <c r="AE209" s="55"/>
      <c r="AF209" s="18" t="str">
        <f>IF(ISBLANK(AE209),"",VLOOKUP(AE209,'(Linked) Hazard Risk Number HRN'!$B$16:$C$26,2,FALSE))</f>
        <v/>
      </c>
      <c r="AG209" s="372"/>
    </row>
    <row r="210" spans="2:33" ht="28.2" customHeight="1" thickTop="1" thickBot="1">
      <c r="B210" s="359"/>
      <c r="C210" s="363"/>
      <c r="D210" s="363"/>
      <c r="E210" s="366"/>
      <c r="F210" s="366"/>
      <c r="G210" s="369"/>
      <c r="H210" s="369"/>
      <c r="I210" s="369"/>
      <c r="J210" s="369"/>
      <c r="K210" s="56"/>
      <c r="L210" s="18" t="str">
        <f>IF(ISBLANK(K210),"",VLOOKUP(K210,'(Linked) Hazard Risk Number HRN'!$D$6:$E$14,2,FALSE))</f>
        <v/>
      </c>
      <c r="M210" s="375" t="str">
        <f>IF(OR(ISBLANK(K208),ISBLANK(K209),ISBLANK(K210),ISBLANK(K211)),"",L208*L209*L210*L211)</f>
        <v/>
      </c>
      <c r="N210" s="56"/>
      <c r="O210" s="18" t="str">
        <f>IF(ISBLANK(N210),"",VLOOKUP(N210,'(Linked) PLr Probability Factor'!$B$17:$C$20,2,FALSE))</f>
        <v/>
      </c>
      <c r="P210" s="18" t="s">
        <v>2</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63"/>
      <c r="V210" s="56"/>
      <c r="W210" s="18" t="str">
        <f>IF(ISBLANK(V210),"",VLOOKUP(V210,'(Linked) Hazard Risk Number HRN'!$D$6:$E$14,2,FALSE))</f>
        <v/>
      </c>
      <c r="X210" s="375" t="str">
        <f>IF(OR(ISBLANK(V208),ISBLANK(V209),ISBLANK(V210),ISBLANK(V211)),"",W208*W209*W210*W211)</f>
        <v/>
      </c>
      <c r="Y210" s="363"/>
      <c r="Z210" s="56"/>
      <c r="AA210" s="18" t="str">
        <f>IF(ISBLANK(Z210),"",VLOOKUP(Z210,'(Linked) Hazard Risk Number HRN'!$D$6:$E$14,2,FALSE))</f>
        <v/>
      </c>
      <c r="AB210" s="375" t="str">
        <f>IF(OR(ISBLANK(Z208),ISBLANK(Z209),ISBLANK(Z210),ISBLANK(Z211)),"",AA208*AA209*AA210*AA211)</f>
        <v/>
      </c>
      <c r="AC210" s="363"/>
      <c r="AD210" s="373"/>
      <c r="AE210" s="56"/>
      <c r="AF210" s="18" t="str">
        <f>IF(ISBLANK(AE210),"",VLOOKUP(AE210,'(Linked) Hazard Risk Number HRN'!$D$6:$E$14,2,FALSE))</f>
        <v/>
      </c>
      <c r="AG210" s="375" t="str">
        <f>IF(OR(ISBLANK(AE208),ISBLANK(AE209),ISBLANK(AE210),ISBLANK(AE211)),"",AF208*AF209*AF210*AF211)</f>
        <v/>
      </c>
    </row>
    <row r="211" spans="2:33" ht="28.2" customHeight="1" thickTop="1" thickBot="1">
      <c r="B211" s="359"/>
      <c r="C211" s="363"/>
      <c r="D211" s="363"/>
      <c r="E211" s="366"/>
      <c r="F211" s="366"/>
      <c r="G211" s="369"/>
      <c r="H211" s="369"/>
      <c r="I211" s="369"/>
      <c r="J211" s="369"/>
      <c r="K211" s="57"/>
      <c r="L211" s="30" t="str">
        <f>IF(ISBLANK(K211),"",VLOOKUP(K211,'(Linked) Hazard Risk Number HRN'!$D$17:$E$22,2,FALSE))</f>
        <v/>
      </c>
      <c r="M211" s="376"/>
      <c r="N211" s="56"/>
      <c r="O211" s="18" t="str">
        <f>IF(ISBLANK(N211),"",VLOOKUP(N211,'(Linked) PLr Probability Factor'!$B$23:$C$26,2,FALSE))</f>
        <v/>
      </c>
      <c r="P211" s="25" t="s">
        <v>22</v>
      </c>
      <c r="Q211" s="25">
        <f t="shared" ref="Q211" si="318">SUM(R208:R210)</f>
        <v>0</v>
      </c>
      <c r="R211" s="25">
        <f t="shared" si="313"/>
        <v>0</v>
      </c>
      <c r="S211" s="25"/>
      <c r="T211" s="51"/>
      <c r="U211" s="363"/>
      <c r="V211" s="57"/>
      <c r="W211" s="30" t="str">
        <f>IF(ISBLANK(V211),"",VLOOKUP(V211,'(Linked) Hazard Risk Number HRN'!$D$17:$E$22,2,FALSE))</f>
        <v/>
      </c>
      <c r="X211" s="376"/>
      <c r="Y211" s="363"/>
      <c r="Z211" s="57"/>
      <c r="AA211" s="30" t="str">
        <f>IF(ISBLANK(Z211),"",VLOOKUP(Z211,'(Linked) Hazard Risk Number HRN'!$D$17:$E$22,2,FALSE))</f>
        <v/>
      </c>
      <c r="AB211" s="376"/>
      <c r="AC211" s="363"/>
      <c r="AD211" s="373"/>
      <c r="AE211" s="57"/>
      <c r="AF211" s="30" t="str">
        <f>IF(ISBLANK(AE211),"",VLOOKUP(AE211,'(Linked) Hazard Risk Number HRN'!$D$17:$E$22,2,FALSE))</f>
        <v/>
      </c>
      <c r="AG211" s="376"/>
    </row>
    <row r="212" spans="2:33" ht="28.2" customHeight="1" thickTop="1" thickBot="1">
      <c r="B212" s="359"/>
      <c r="C212" s="364"/>
      <c r="D212" s="364"/>
      <c r="E212" s="367"/>
      <c r="F212" s="367"/>
      <c r="G212" s="370"/>
      <c r="H212" s="370"/>
      <c r="I212" s="370"/>
      <c r="J212" s="370"/>
      <c r="K212" s="135"/>
      <c r="L212" s="18"/>
      <c r="M212" s="377"/>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64"/>
      <c r="V212" s="135"/>
      <c r="W212" s="18"/>
      <c r="X212" s="377"/>
      <c r="Y212" s="364"/>
      <c r="Z212" s="135"/>
      <c r="AA212" s="18"/>
      <c r="AB212" s="377"/>
      <c r="AC212" s="364"/>
      <c r="AD212" s="374"/>
      <c r="AE212" s="135"/>
      <c r="AF212" s="18"/>
      <c r="AG212" s="377"/>
    </row>
    <row r="213" spans="2:33" ht="28.2" customHeight="1" thickTop="1" thickBot="1">
      <c r="B213" s="359">
        <v>42</v>
      </c>
      <c r="C213" s="362"/>
      <c r="D213" s="362"/>
      <c r="E213" s="365"/>
      <c r="F213" s="365"/>
      <c r="G213" s="368"/>
      <c r="H213" s="368"/>
      <c r="I213" s="368"/>
      <c r="J213" s="368"/>
      <c r="K213" s="54"/>
      <c r="L213" s="17" t="str">
        <f>IF(ISBLANK(K213),"",VLOOKUP(K213,'(Linked) Hazard Risk Number HRN'!$B$6:$C$13,2,FALSE))</f>
        <v/>
      </c>
      <c r="M213" s="371"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21</v>
      </c>
      <c r="Q213" s="17">
        <f t="shared" ref="Q213" si="320">COUNTIF((O213:O217), "C")</f>
        <v>0</v>
      </c>
      <c r="R213" s="17">
        <f t="shared" ref="R213:R216" si="321">Q213</f>
        <v>0</v>
      </c>
      <c r="S213" s="17" t="str">
        <f t="shared" ref="S213" si="322">IF(ISBLANK(K213),"",IF(L213&lt;2,"S1","S2"))</f>
        <v/>
      </c>
      <c r="T213" s="50"/>
      <c r="U213" s="362"/>
      <c r="V213" s="54"/>
      <c r="W213" s="17" t="str">
        <f>IF(ISBLANK(V213),"",VLOOKUP(V213,'(Linked) Hazard Risk Number HRN'!$B$6:$C$13,2,FALSE))</f>
        <v/>
      </c>
      <c r="X213" s="371" t="str">
        <f>IF(X215="","",IF(X215&gt;500,'(Linked) Hazard Risk Number HRN'!$C$37,IF(X215&gt;50,'(Linked) Hazard Risk Number HRN'!$C$36,IF(X215&gt;25,'(Linked) Hazard Risk Number HRN'!$C$35,IF(X215&gt;5,'(Linked) Hazard Risk Number HRN'!$C$34,IF(X215&gt;0,'(Linked) Hazard Risk Number HRN'!$C$33,""))))))</f>
        <v/>
      </c>
      <c r="Y213" s="362"/>
      <c r="Z213" s="54"/>
      <c r="AA213" s="17" t="str">
        <f>IF(ISBLANK(Z213),"",VLOOKUP(Z213,'(Linked) Hazard Risk Number HRN'!$B$6:$C$13,2,FALSE))</f>
        <v/>
      </c>
      <c r="AB213" s="371" t="str">
        <f>IF(AB215="","",IF(AB215&gt;500,'(Linked) Hazard Risk Number HRN'!$C$37,IF(AB215&gt;50,'(Linked) Hazard Risk Number HRN'!$C$36,IF(AB215&gt;25,'(Linked) Hazard Risk Number HRN'!$C$35,IF(AB215&gt;5,'(Linked) Hazard Risk Number HRN'!$C$34,IF(AB215&gt;0,'(Linked) Hazard Risk Number HRN'!$C$33,""))))))</f>
        <v/>
      </c>
      <c r="AC213" s="362"/>
      <c r="AD213" s="365"/>
      <c r="AE213" s="54"/>
      <c r="AF213" s="17" t="str">
        <f>IF(ISBLANK(AE213),"",VLOOKUP(AE213,'(Linked) Hazard Risk Number HRN'!$B$6:$C$13,2,FALSE))</f>
        <v/>
      </c>
      <c r="AG213" s="371"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59"/>
      <c r="C214" s="363"/>
      <c r="D214" s="363"/>
      <c r="E214" s="366"/>
      <c r="F214" s="366"/>
      <c r="G214" s="369"/>
      <c r="H214" s="369"/>
      <c r="I214" s="369"/>
      <c r="J214" s="369"/>
      <c r="K214" s="55"/>
      <c r="L214" s="18" t="str">
        <f>IF(ISBLANK(K214),"",VLOOKUP(K214,'(Linked) Hazard Risk Number HRN'!$B$16:$C$26,2,FALSE))</f>
        <v/>
      </c>
      <c r="M214" s="372"/>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63"/>
      <c r="V214" s="55"/>
      <c r="W214" s="18" t="str">
        <f>IF(ISBLANK(V214),"",VLOOKUP(V214,'(Linked) Hazard Risk Number HRN'!$B$16:$C$26,2,FALSE))</f>
        <v/>
      </c>
      <c r="X214" s="372"/>
      <c r="Y214" s="363"/>
      <c r="Z214" s="55"/>
      <c r="AA214" s="18" t="str">
        <f>IF(ISBLANK(Z214),"",VLOOKUP(Z214,'(Linked) Hazard Risk Number HRN'!$B$16:$C$26,2,FALSE))</f>
        <v/>
      </c>
      <c r="AB214" s="372"/>
      <c r="AC214" s="363"/>
      <c r="AD214" s="373"/>
      <c r="AE214" s="55"/>
      <c r="AF214" s="18" t="str">
        <f>IF(ISBLANK(AE214),"",VLOOKUP(AE214,'(Linked) Hazard Risk Number HRN'!$B$16:$C$26,2,FALSE))</f>
        <v/>
      </c>
      <c r="AG214" s="372"/>
    </row>
    <row r="215" spans="2:33" ht="28.2" customHeight="1" thickTop="1" thickBot="1">
      <c r="B215" s="359"/>
      <c r="C215" s="363"/>
      <c r="D215" s="363"/>
      <c r="E215" s="366"/>
      <c r="F215" s="366"/>
      <c r="G215" s="369"/>
      <c r="H215" s="369"/>
      <c r="I215" s="369"/>
      <c r="J215" s="369"/>
      <c r="K215" s="56"/>
      <c r="L215" s="18" t="str">
        <f>IF(ISBLANK(K215),"",VLOOKUP(K215,'(Linked) Hazard Risk Number HRN'!$D$6:$E$14,2,FALSE))</f>
        <v/>
      </c>
      <c r="M215" s="375" t="str">
        <f>IF(OR(ISBLANK(K213),ISBLANK(K214),ISBLANK(K215),ISBLANK(K216)),"",L213*L214*L215*L216)</f>
        <v/>
      </c>
      <c r="N215" s="56"/>
      <c r="O215" s="18" t="str">
        <f>IF(ISBLANK(N215),"",VLOOKUP(N215,'(Linked) PLr Probability Factor'!$B$17:$C$20,2,FALSE))</f>
        <v/>
      </c>
      <c r="P215" s="18" t="s">
        <v>2</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63"/>
      <c r="V215" s="56"/>
      <c r="W215" s="18" t="str">
        <f>IF(ISBLANK(V215),"",VLOOKUP(V215,'(Linked) Hazard Risk Number HRN'!$D$6:$E$14,2,FALSE))</f>
        <v/>
      </c>
      <c r="X215" s="375" t="str">
        <f>IF(OR(ISBLANK(V213),ISBLANK(V214),ISBLANK(V215),ISBLANK(V216)),"",W213*W214*W215*W216)</f>
        <v/>
      </c>
      <c r="Y215" s="363"/>
      <c r="Z215" s="56"/>
      <c r="AA215" s="18" t="str">
        <f>IF(ISBLANK(Z215),"",VLOOKUP(Z215,'(Linked) Hazard Risk Number HRN'!$D$6:$E$14,2,FALSE))</f>
        <v/>
      </c>
      <c r="AB215" s="375" t="str">
        <f>IF(OR(ISBLANK(Z213),ISBLANK(Z214),ISBLANK(Z215),ISBLANK(Z216)),"",AA213*AA214*AA215*AA216)</f>
        <v/>
      </c>
      <c r="AC215" s="363"/>
      <c r="AD215" s="373"/>
      <c r="AE215" s="56"/>
      <c r="AF215" s="18" t="str">
        <f>IF(ISBLANK(AE215),"",VLOOKUP(AE215,'(Linked) Hazard Risk Number HRN'!$D$6:$E$14,2,FALSE))</f>
        <v/>
      </c>
      <c r="AG215" s="375" t="str">
        <f>IF(OR(ISBLANK(AE213),ISBLANK(AE214),ISBLANK(AE215),ISBLANK(AE216)),"",AF213*AF214*AF215*AF216)</f>
        <v/>
      </c>
    </row>
    <row r="216" spans="2:33" ht="28.2" customHeight="1" thickTop="1" thickBot="1">
      <c r="B216" s="359"/>
      <c r="C216" s="363"/>
      <c r="D216" s="363"/>
      <c r="E216" s="366"/>
      <c r="F216" s="366"/>
      <c r="G216" s="369"/>
      <c r="H216" s="369"/>
      <c r="I216" s="369"/>
      <c r="J216" s="369"/>
      <c r="K216" s="57"/>
      <c r="L216" s="30" t="str">
        <f>IF(ISBLANK(K216),"",VLOOKUP(K216,'(Linked) Hazard Risk Number HRN'!$D$17:$E$22,2,FALSE))</f>
        <v/>
      </c>
      <c r="M216" s="376"/>
      <c r="N216" s="56"/>
      <c r="O216" s="18" t="str">
        <f>IF(ISBLANK(N216),"",VLOOKUP(N216,'(Linked) PLr Probability Factor'!$B$23:$C$26,2,FALSE))</f>
        <v/>
      </c>
      <c r="P216" s="25" t="s">
        <v>22</v>
      </c>
      <c r="Q216" s="25">
        <f t="shared" ref="Q216" si="326">SUM(R213:R215)</f>
        <v>0</v>
      </c>
      <c r="R216" s="25">
        <f t="shared" si="321"/>
        <v>0</v>
      </c>
      <c r="S216" s="25"/>
      <c r="T216" s="51"/>
      <c r="U216" s="363"/>
      <c r="V216" s="57"/>
      <c r="W216" s="30" t="str">
        <f>IF(ISBLANK(V216),"",VLOOKUP(V216,'(Linked) Hazard Risk Number HRN'!$D$17:$E$22,2,FALSE))</f>
        <v/>
      </c>
      <c r="X216" s="376"/>
      <c r="Y216" s="363"/>
      <c r="Z216" s="57"/>
      <c r="AA216" s="30" t="str">
        <f>IF(ISBLANK(Z216),"",VLOOKUP(Z216,'(Linked) Hazard Risk Number HRN'!$D$17:$E$22,2,FALSE))</f>
        <v/>
      </c>
      <c r="AB216" s="376"/>
      <c r="AC216" s="363"/>
      <c r="AD216" s="373"/>
      <c r="AE216" s="57"/>
      <c r="AF216" s="30" t="str">
        <f>IF(ISBLANK(AE216),"",VLOOKUP(AE216,'(Linked) Hazard Risk Number HRN'!$D$17:$E$22,2,FALSE))</f>
        <v/>
      </c>
      <c r="AG216" s="376"/>
    </row>
    <row r="217" spans="2:33" ht="28.2" customHeight="1" thickTop="1" thickBot="1">
      <c r="B217" s="359"/>
      <c r="C217" s="364"/>
      <c r="D217" s="364"/>
      <c r="E217" s="367"/>
      <c r="F217" s="367"/>
      <c r="G217" s="370"/>
      <c r="H217" s="370"/>
      <c r="I217" s="370"/>
      <c r="J217" s="370"/>
      <c r="K217" s="135"/>
      <c r="L217" s="18"/>
      <c r="M217" s="377"/>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64"/>
      <c r="V217" s="135"/>
      <c r="W217" s="18"/>
      <c r="X217" s="377"/>
      <c r="Y217" s="364"/>
      <c r="Z217" s="135"/>
      <c r="AA217" s="18"/>
      <c r="AB217" s="377"/>
      <c r="AC217" s="364"/>
      <c r="AD217" s="374"/>
      <c r="AE217" s="135"/>
      <c r="AF217" s="18"/>
      <c r="AG217" s="377"/>
    </row>
    <row r="218" spans="2:33" ht="28.2" customHeight="1" thickTop="1" thickBot="1">
      <c r="B218" s="359">
        <v>43</v>
      </c>
      <c r="C218" s="362"/>
      <c r="D218" s="362"/>
      <c r="E218" s="365"/>
      <c r="F218" s="365"/>
      <c r="G218" s="368"/>
      <c r="H218" s="368"/>
      <c r="I218" s="368"/>
      <c r="J218" s="368"/>
      <c r="K218" s="54"/>
      <c r="L218" s="17" t="str">
        <f>IF(ISBLANK(K218),"",VLOOKUP(K218,'(Linked) Hazard Risk Number HRN'!$B$6:$C$13,2,FALSE))</f>
        <v/>
      </c>
      <c r="M218" s="371"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21</v>
      </c>
      <c r="Q218" s="17">
        <f t="shared" ref="Q218" si="328">COUNTIF((O218:O222), "C")</f>
        <v>0</v>
      </c>
      <c r="R218" s="17">
        <f t="shared" ref="R218:R221" si="329">Q218</f>
        <v>0</v>
      </c>
      <c r="S218" s="17" t="str">
        <f t="shared" ref="S218" si="330">IF(ISBLANK(K218),"",IF(L218&lt;2,"S1","S2"))</f>
        <v/>
      </c>
      <c r="T218" s="50"/>
      <c r="U218" s="362"/>
      <c r="V218" s="54"/>
      <c r="W218" s="17" t="str">
        <f>IF(ISBLANK(V218),"",VLOOKUP(V218,'(Linked) Hazard Risk Number HRN'!$B$6:$C$13,2,FALSE))</f>
        <v/>
      </c>
      <c r="X218" s="371" t="str">
        <f>IF(X220="","",IF(X220&gt;500,'(Linked) Hazard Risk Number HRN'!$C$37,IF(X220&gt;50,'(Linked) Hazard Risk Number HRN'!$C$36,IF(X220&gt;25,'(Linked) Hazard Risk Number HRN'!$C$35,IF(X220&gt;5,'(Linked) Hazard Risk Number HRN'!$C$34,IF(X220&gt;0,'(Linked) Hazard Risk Number HRN'!$C$33,""))))))</f>
        <v/>
      </c>
      <c r="Y218" s="362"/>
      <c r="Z218" s="54"/>
      <c r="AA218" s="17" t="str">
        <f>IF(ISBLANK(Z218),"",VLOOKUP(Z218,'(Linked) Hazard Risk Number HRN'!$B$6:$C$13,2,FALSE))</f>
        <v/>
      </c>
      <c r="AB218" s="371" t="str">
        <f>IF(AB220="","",IF(AB220&gt;500,'(Linked) Hazard Risk Number HRN'!$C$37,IF(AB220&gt;50,'(Linked) Hazard Risk Number HRN'!$C$36,IF(AB220&gt;25,'(Linked) Hazard Risk Number HRN'!$C$35,IF(AB220&gt;5,'(Linked) Hazard Risk Number HRN'!$C$34,IF(AB220&gt;0,'(Linked) Hazard Risk Number HRN'!$C$33,""))))))</f>
        <v/>
      </c>
      <c r="AC218" s="362"/>
      <c r="AD218" s="365"/>
      <c r="AE218" s="54"/>
      <c r="AF218" s="17" t="str">
        <f>IF(ISBLANK(AE218),"",VLOOKUP(AE218,'(Linked) Hazard Risk Number HRN'!$B$6:$C$13,2,FALSE))</f>
        <v/>
      </c>
      <c r="AG218" s="371"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59"/>
      <c r="C219" s="363"/>
      <c r="D219" s="363"/>
      <c r="E219" s="366"/>
      <c r="F219" s="366"/>
      <c r="G219" s="369"/>
      <c r="H219" s="369"/>
      <c r="I219" s="369"/>
      <c r="J219" s="369"/>
      <c r="K219" s="55"/>
      <c r="L219" s="18" t="str">
        <f>IF(ISBLANK(K219),"",VLOOKUP(K219,'(Linked) Hazard Risk Number HRN'!$B$16:$C$26,2,FALSE))</f>
        <v/>
      </c>
      <c r="M219" s="372"/>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63"/>
      <c r="V219" s="55"/>
      <c r="W219" s="18" t="str">
        <f>IF(ISBLANK(V219),"",VLOOKUP(V219,'(Linked) Hazard Risk Number HRN'!$B$16:$C$26,2,FALSE))</f>
        <v/>
      </c>
      <c r="X219" s="372"/>
      <c r="Y219" s="363"/>
      <c r="Z219" s="55"/>
      <c r="AA219" s="18" t="str">
        <f>IF(ISBLANK(Z219),"",VLOOKUP(Z219,'(Linked) Hazard Risk Number HRN'!$B$16:$C$26,2,FALSE))</f>
        <v/>
      </c>
      <c r="AB219" s="372"/>
      <c r="AC219" s="363"/>
      <c r="AD219" s="373"/>
      <c r="AE219" s="55"/>
      <c r="AF219" s="18" t="str">
        <f>IF(ISBLANK(AE219),"",VLOOKUP(AE219,'(Linked) Hazard Risk Number HRN'!$B$16:$C$26,2,FALSE))</f>
        <v/>
      </c>
      <c r="AG219" s="372"/>
    </row>
    <row r="220" spans="2:33" ht="28.2" customHeight="1" thickTop="1" thickBot="1">
      <c r="B220" s="359"/>
      <c r="C220" s="363"/>
      <c r="D220" s="363"/>
      <c r="E220" s="366"/>
      <c r="F220" s="366"/>
      <c r="G220" s="369"/>
      <c r="H220" s="369"/>
      <c r="I220" s="369"/>
      <c r="J220" s="369"/>
      <c r="K220" s="56"/>
      <c r="L220" s="18" t="str">
        <f>IF(ISBLANK(K220),"",VLOOKUP(K220,'(Linked) Hazard Risk Number HRN'!$D$6:$E$14,2,FALSE))</f>
        <v/>
      </c>
      <c r="M220" s="375" t="str">
        <f>IF(OR(ISBLANK(K218),ISBLANK(K219),ISBLANK(K220),ISBLANK(K221)),"",L218*L219*L220*L221)</f>
        <v/>
      </c>
      <c r="N220" s="56"/>
      <c r="O220" s="18" t="str">
        <f>IF(ISBLANK(N220),"",VLOOKUP(N220,'(Linked) PLr Probability Factor'!$B$17:$C$20,2,FALSE))</f>
        <v/>
      </c>
      <c r="P220" s="18" t="s">
        <v>2</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63"/>
      <c r="V220" s="56"/>
      <c r="W220" s="18" t="str">
        <f>IF(ISBLANK(V220),"",VLOOKUP(V220,'(Linked) Hazard Risk Number HRN'!$D$6:$E$14,2,FALSE))</f>
        <v/>
      </c>
      <c r="X220" s="375" t="str">
        <f>IF(OR(ISBLANK(V218),ISBLANK(V219),ISBLANK(V220),ISBLANK(V221)),"",W218*W219*W220*W221)</f>
        <v/>
      </c>
      <c r="Y220" s="363"/>
      <c r="Z220" s="56"/>
      <c r="AA220" s="18" t="str">
        <f>IF(ISBLANK(Z220),"",VLOOKUP(Z220,'(Linked) Hazard Risk Number HRN'!$D$6:$E$14,2,FALSE))</f>
        <v/>
      </c>
      <c r="AB220" s="375" t="str">
        <f>IF(OR(ISBLANK(Z218),ISBLANK(Z219),ISBLANK(Z220),ISBLANK(Z221)),"",AA218*AA219*AA220*AA221)</f>
        <v/>
      </c>
      <c r="AC220" s="363"/>
      <c r="AD220" s="373"/>
      <c r="AE220" s="56"/>
      <c r="AF220" s="18" t="str">
        <f>IF(ISBLANK(AE220),"",VLOOKUP(AE220,'(Linked) Hazard Risk Number HRN'!$D$6:$E$14,2,FALSE))</f>
        <v/>
      </c>
      <c r="AG220" s="375" t="str">
        <f>IF(OR(ISBLANK(AE218),ISBLANK(AE219),ISBLANK(AE220),ISBLANK(AE221)),"",AF218*AF219*AF220*AF221)</f>
        <v/>
      </c>
    </row>
    <row r="221" spans="2:33" ht="28.2" customHeight="1" thickTop="1" thickBot="1">
      <c r="B221" s="359"/>
      <c r="C221" s="363"/>
      <c r="D221" s="363"/>
      <c r="E221" s="366"/>
      <c r="F221" s="366"/>
      <c r="G221" s="369"/>
      <c r="H221" s="369"/>
      <c r="I221" s="369"/>
      <c r="J221" s="369"/>
      <c r="K221" s="57"/>
      <c r="L221" s="30" t="str">
        <f>IF(ISBLANK(K221),"",VLOOKUP(K221,'(Linked) Hazard Risk Number HRN'!$D$17:$E$22,2,FALSE))</f>
        <v/>
      </c>
      <c r="M221" s="376"/>
      <c r="N221" s="56"/>
      <c r="O221" s="18" t="str">
        <f>IF(ISBLANK(N221),"",VLOOKUP(N221,'(Linked) PLr Probability Factor'!$B$23:$C$26,2,FALSE))</f>
        <v/>
      </c>
      <c r="P221" s="25" t="s">
        <v>22</v>
      </c>
      <c r="Q221" s="25">
        <f t="shared" ref="Q221" si="334">SUM(R218:R220)</f>
        <v>0</v>
      </c>
      <c r="R221" s="25">
        <f t="shared" si="329"/>
        <v>0</v>
      </c>
      <c r="S221" s="25"/>
      <c r="T221" s="51"/>
      <c r="U221" s="363"/>
      <c r="V221" s="57"/>
      <c r="W221" s="30" t="str">
        <f>IF(ISBLANK(V221),"",VLOOKUP(V221,'(Linked) Hazard Risk Number HRN'!$D$17:$E$22,2,FALSE))</f>
        <v/>
      </c>
      <c r="X221" s="376"/>
      <c r="Y221" s="363"/>
      <c r="Z221" s="57"/>
      <c r="AA221" s="30" t="str">
        <f>IF(ISBLANK(Z221),"",VLOOKUP(Z221,'(Linked) Hazard Risk Number HRN'!$D$17:$E$22,2,FALSE))</f>
        <v/>
      </c>
      <c r="AB221" s="376"/>
      <c r="AC221" s="363"/>
      <c r="AD221" s="373"/>
      <c r="AE221" s="57"/>
      <c r="AF221" s="30" t="str">
        <f>IF(ISBLANK(AE221),"",VLOOKUP(AE221,'(Linked) Hazard Risk Number HRN'!$D$17:$E$22,2,FALSE))</f>
        <v/>
      </c>
      <c r="AG221" s="376"/>
    </row>
    <row r="222" spans="2:33" ht="28.2" customHeight="1" thickTop="1" thickBot="1">
      <c r="B222" s="359"/>
      <c r="C222" s="364"/>
      <c r="D222" s="364"/>
      <c r="E222" s="367"/>
      <c r="F222" s="367"/>
      <c r="G222" s="370"/>
      <c r="H222" s="370"/>
      <c r="I222" s="370"/>
      <c r="J222" s="370"/>
      <c r="K222" s="135"/>
      <c r="L222" s="18"/>
      <c r="M222" s="377"/>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64"/>
      <c r="V222" s="135"/>
      <c r="W222" s="18"/>
      <c r="X222" s="377"/>
      <c r="Y222" s="364"/>
      <c r="Z222" s="135"/>
      <c r="AA222" s="18"/>
      <c r="AB222" s="377"/>
      <c r="AC222" s="364"/>
      <c r="AD222" s="374"/>
      <c r="AE222" s="135"/>
      <c r="AF222" s="18"/>
      <c r="AG222" s="377"/>
    </row>
    <row r="223" spans="2:33" ht="28.2" customHeight="1" thickTop="1" thickBot="1">
      <c r="B223" s="359">
        <v>44</v>
      </c>
      <c r="C223" s="362"/>
      <c r="D223" s="362"/>
      <c r="E223" s="365"/>
      <c r="F223" s="365"/>
      <c r="G223" s="368"/>
      <c r="H223" s="368"/>
      <c r="I223" s="368"/>
      <c r="J223" s="368"/>
      <c r="K223" s="54"/>
      <c r="L223" s="17" t="str">
        <f>IF(ISBLANK(K223),"",VLOOKUP(K223,'(Linked) Hazard Risk Number HRN'!$B$6:$C$13,2,FALSE))</f>
        <v/>
      </c>
      <c r="M223" s="371"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21</v>
      </c>
      <c r="Q223" s="17">
        <f t="shared" ref="Q223" si="336">COUNTIF((O223:O227), "C")</f>
        <v>0</v>
      </c>
      <c r="R223" s="17">
        <f t="shared" ref="R223:R226" si="337">Q223</f>
        <v>0</v>
      </c>
      <c r="S223" s="17" t="str">
        <f t="shared" ref="S223" si="338">IF(ISBLANK(K223),"",IF(L223&lt;2,"S1","S2"))</f>
        <v/>
      </c>
      <c r="T223" s="50"/>
      <c r="U223" s="362"/>
      <c r="V223" s="54"/>
      <c r="W223" s="17" t="str">
        <f>IF(ISBLANK(V223),"",VLOOKUP(V223,'(Linked) Hazard Risk Number HRN'!$B$6:$C$13,2,FALSE))</f>
        <v/>
      </c>
      <c r="X223" s="371" t="str">
        <f>IF(X225="","",IF(X225&gt;500,'(Linked) Hazard Risk Number HRN'!$C$37,IF(X225&gt;50,'(Linked) Hazard Risk Number HRN'!$C$36,IF(X225&gt;25,'(Linked) Hazard Risk Number HRN'!$C$35,IF(X225&gt;5,'(Linked) Hazard Risk Number HRN'!$C$34,IF(X225&gt;0,'(Linked) Hazard Risk Number HRN'!$C$33,""))))))</f>
        <v/>
      </c>
      <c r="Y223" s="362"/>
      <c r="Z223" s="54"/>
      <c r="AA223" s="17" t="str">
        <f>IF(ISBLANK(Z223),"",VLOOKUP(Z223,'(Linked) Hazard Risk Number HRN'!$B$6:$C$13,2,FALSE))</f>
        <v/>
      </c>
      <c r="AB223" s="371" t="str">
        <f>IF(AB225="","",IF(AB225&gt;500,'(Linked) Hazard Risk Number HRN'!$C$37,IF(AB225&gt;50,'(Linked) Hazard Risk Number HRN'!$C$36,IF(AB225&gt;25,'(Linked) Hazard Risk Number HRN'!$C$35,IF(AB225&gt;5,'(Linked) Hazard Risk Number HRN'!$C$34,IF(AB225&gt;0,'(Linked) Hazard Risk Number HRN'!$C$33,""))))))</f>
        <v/>
      </c>
      <c r="AC223" s="362"/>
      <c r="AD223" s="365"/>
      <c r="AE223" s="54"/>
      <c r="AF223" s="17" t="str">
        <f>IF(ISBLANK(AE223),"",VLOOKUP(AE223,'(Linked) Hazard Risk Number HRN'!$B$6:$C$13,2,FALSE))</f>
        <v/>
      </c>
      <c r="AG223" s="371"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59"/>
      <c r="C224" s="363"/>
      <c r="D224" s="363"/>
      <c r="E224" s="366"/>
      <c r="F224" s="366"/>
      <c r="G224" s="369"/>
      <c r="H224" s="369"/>
      <c r="I224" s="369"/>
      <c r="J224" s="369"/>
      <c r="K224" s="55"/>
      <c r="L224" s="18" t="str">
        <f>IF(ISBLANK(K224),"",VLOOKUP(K224,'(Linked) Hazard Risk Number HRN'!$B$16:$C$26,2,FALSE))</f>
        <v/>
      </c>
      <c r="M224" s="372"/>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63"/>
      <c r="V224" s="55"/>
      <c r="W224" s="18" t="str">
        <f>IF(ISBLANK(V224),"",VLOOKUP(V224,'(Linked) Hazard Risk Number HRN'!$B$16:$C$26,2,FALSE))</f>
        <v/>
      </c>
      <c r="X224" s="372"/>
      <c r="Y224" s="363"/>
      <c r="Z224" s="55"/>
      <c r="AA224" s="18" t="str">
        <f>IF(ISBLANK(Z224),"",VLOOKUP(Z224,'(Linked) Hazard Risk Number HRN'!$B$16:$C$26,2,FALSE))</f>
        <v/>
      </c>
      <c r="AB224" s="372"/>
      <c r="AC224" s="363"/>
      <c r="AD224" s="373"/>
      <c r="AE224" s="55"/>
      <c r="AF224" s="18" t="str">
        <f>IF(ISBLANK(AE224),"",VLOOKUP(AE224,'(Linked) Hazard Risk Number HRN'!$B$16:$C$26,2,FALSE))</f>
        <v/>
      </c>
      <c r="AG224" s="372"/>
    </row>
    <row r="225" spans="2:33" ht="28.2" customHeight="1" thickTop="1" thickBot="1">
      <c r="B225" s="359"/>
      <c r="C225" s="363"/>
      <c r="D225" s="363"/>
      <c r="E225" s="366"/>
      <c r="F225" s="366"/>
      <c r="G225" s="369"/>
      <c r="H225" s="369"/>
      <c r="I225" s="369"/>
      <c r="J225" s="369"/>
      <c r="K225" s="56"/>
      <c r="L225" s="18" t="str">
        <f>IF(ISBLANK(K225),"",VLOOKUP(K225,'(Linked) Hazard Risk Number HRN'!$D$6:$E$14,2,FALSE))</f>
        <v/>
      </c>
      <c r="M225" s="375" t="str">
        <f>IF(OR(ISBLANK(K223),ISBLANK(K224),ISBLANK(K225),ISBLANK(K226)),"",L223*L224*L225*L226)</f>
        <v/>
      </c>
      <c r="N225" s="56"/>
      <c r="O225" s="18" t="str">
        <f>IF(ISBLANK(N225),"",VLOOKUP(N225,'(Linked) PLr Probability Factor'!$B$17:$C$20,2,FALSE))</f>
        <v/>
      </c>
      <c r="P225" s="18" t="s">
        <v>2</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63"/>
      <c r="V225" s="56"/>
      <c r="W225" s="18" t="str">
        <f>IF(ISBLANK(V225),"",VLOOKUP(V225,'(Linked) Hazard Risk Number HRN'!$D$6:$E$14,2,FALSE))</f>
        <v/>
      </c>
      <c r="X225" s="375" t="str">
        <f>IF(OR(ISBLANK(V223),ISBLANK(V224),ISBLANK(V225),ISBLANK(V226)),"",W223*W224*W225*W226)</f>
        <v/>
      </c>
      <c r="Y225" s="363"/>
      <c r="Z225" s="56"/>
      <c r="AA225" s="18" t="str">
        <f>IF(ISBLANK(Z225),"",VLOOKUP(Z225,'(Linked) Hazard Risk Number HRN'!$D$6:$E$14,2,FALSE))</f>
        <v/>
      </c>
      <c r="AB225" s="375" t="str">
        <f>IF(OR(ISBLANK(Z223),ISBLANK(Z224),ISBLANK(Z225),ISBLANK(Z226)),"",AA223*AA224*AA225*AA226)</f>
        <v/>
      </c>
      <c r="AC225" s="363"/>
      <c r="AD225" s="373"/>
      <c r="AE225" s="56"/>
      <c r="AF225" s="18" t="str">
        <f>IF(ISBLANK(AE225),"",VLOOKUP(AE225,'(Linked) Hazard Risk Number HRN'!$D$6:$E$14,2,FALSE))</f>
        <v/>
      </c>
      <c r="AG225" s="375" t="str">
        <f>IF(OR(ISBLANK(AE223),ISBLANK(AE224),ISBLANK(AE225),ISBLANK(AE226)),"",AF223*AF224*AF225*AF226)</f>
        <v/>
      </c>
    </row>
    <row r="226" spans="2:33" ht="28.2" customHeight="1" thickTop="1" thickBot="1">
      <c r="B226" s="359"/>
      <c r="C226" s="363"/>
      <c r="D226" s="363"/>
      <c r="E226" s="366"/>
      <c r="F226" s="366"/>
      <c r="G226" s="369"/>
      <c r="H226" s="369"/>
      <c r="I226" s="369"/>
      <c r="J226" s="369"/>
      <c r="K226" s="57"/>
      <c r="L226" s="30" t="str">
        <f>IF(ISBLANK(K226),"",VLOOKUP(K226,'(Linked) Hazard Risk Number HRN'!$D$17:$E$22,2,FALSE))</f>
        <v/>
      </c>
      <c r="M226" s="376"/>
      <c r="N226" s="56"/>
      <c r="O226" s="18" t="str">
        <f>IF(ISBLANK(N226),"",VLOOKUP(N226,'(Linked) PLr Probability Factor'!$B$23:$C$26,2,FALSE))</f>
        <v/>
      </c>
      <c r="P226" s="25" t="s">
        <v>22</v>
      </c>
      <c r="Q226" s="25">
        <f t="shared" ref="Q226" si="342">SUM(R223:R225)</f>
        <v>0</v>
      </c>
      <c r="R226" s="25">
        <f t="shared" si="337"/>
        <v>0</v>
      </c>
      <c r="S226" s="25"/>
      <c r="T226" s="51"/>
      <c r="U226" s="363"/>
      <c r="V226" s="57"/>
      <c r="W226" s="30" t="str">
        <f>IF(ISBLANK(V226),"",VLOOKUP(V226,'(Linked) Hazard Risk Number HRN'!$D$17:$E$22,2,FALSE))</f>
        <v/>
      </c>
      <c r="X226" s="376"/>
      <c r="Y226" s="363"/>
      <c r="Z226" s="57"/>
      <c r="AA226" s="30" t="str">
        <f>IF(ISBLANK(Z226),"",VLOOKUP(Z226,'(Linked) Hazard Risk Number HRN'!$D$17:$E$22,2,FALSE))</f>
        <v/>
      </c>
      <c r="AB226" s="376"/>
      <c r="AC226" s="363"/>
      <c r="AD226" s="373"/>
      <c r="AE226" s="57"/>
      <c r="AF226" s="30" t="str">
        <f>IF(ISBLANK(AE226),"",VLOOKUP(AE226,'(Linked) Hazard Risk Number HRN'!$D$17:$E$22,2,FALSE))</f>
        <v/>
      </c>
      <c r="AG226" s="376"/>
    </row>
    <row r="227" spans="2:33" ht="28.2" customHeight="1" thickTop="1" thickBot="1">
      <c r="B227" s="359"/>
      <c r="C227" s="364"/>
      <c r="D227" s="364"/>
      <c r="E227" s="367"/>
      <c r="F227" s="367"/>
      <c r="G227" s="370"/>
      <c r="H227" s="370"/>
      <c r="I227" s="370"/>
      <c r="J227" s="370"/>
      <c r="K227" s="135"/>
      <c r="L227" s="18"/>
      <c r="M227" s="377"/>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64"/>
      <c r="V227" s="135"/>
      <c r="W227" s="18"/>
      <c r="X227" s="377"/>
      <c r="Y227" s="364"/>
      <c r="Z227" s="135"/>
      <c r="AA227" s="18"/>
      <c r="AB227" s="377"/>
      <c r="AC227" s="364"/>
      <c r="AD227" s="374"/>
      <c r="AE227" s="135"/>
      <c r="AF227" s="18"/>
      <c r="AG227" s="377"/>
    </row>
    <row r="228" spans="2:33" ht="28.2" customHeight="1" thickTop="1" thickBot="1">
      <c r="B228" s="359">
        <v>45</v>
      </c>
      <c r="C228" s="362"/>
      <c r="D228" s="362"/>
      <c r="E228" s="365"/>
      <c r="F228" s="365"/>
      <c r="G228" s="368"/>
      <c r="H228" s="368"/>
      <c r="I228" s="368"/>
      <c r="J228" s="368"/>
      <c r="K228" s="54"/>
      <c r="L228" s="17" t="str">
        <f>IF(ISBLANK(K228),"",VLOOKUP(K228,'(Linked) Hazard Risk Number HRN'!$B$6:$C$13,2,FALSE))</f>
        <v/>
      </c>
      <c r="M228" s="371"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21</v>
      </c>
      <c r="Q228" s="17">
        <f t="shared" ref="Q228" si="344">COUNTIF((O228:O232), "C")</f>
        <v>0</v>
      </c>
      <c r="R228" s="17">
        <f t="shared" ref="R228:R231" si="345">Q228</f>
        <v>0</v>
      </c>
      <c r="S228" s="17" t="str">
        <f t="shared" ref="S228" si="346">IF(ISBLANK(K228),"",IF(L228&lt;2,"S1","S2"))</f>
        <v/>
      </c>
      <c r="T228" s="50"/>
      <c r="U228" s="362"/>
      <c r="V228" s="54"/>
      <c r="W228" s="17" t="str">
        <f>IF(ISBLANK(V228),"",VLOOKUP(V228,'(Linked) Hazard Risk Number HRN'!$B$6:$C$13,2,FALSE))</f>
        <v/>
      </c>
      <c r="X228" s="371" t="str">
        <f>IF(X230="","",IF(X230&gt;500,'(Linked) Hazard Risk Number HRN'!$C$37,IF(X230&gt;50,'(Linked) Hazard Risk Number HRN'!$C$36,IF(X230&gt;25,'(Linked) Hazard Risk Number HRN'!$C$35,IF(X230&gt;5,'(Linked) Hazard Risk Number HRN'!$C$34,IF(X230&gt;0,'(Linked) Hazard Risk Number HRN'!$C$33,""))))))</f>
        <v/>
      </c>
      <c r="Y228" s="362"/>
      <c r="Z228" s="54"/>
      <c r="AA228" s="17" t="str">
        <f>IF(ISBLANK(Z228),"",VLOOKUP(Z228,'(Linked) Hazard Risk Number HRN'!$B$6:$C$13,2,FALSE))</f>
        <v/>
      </c>
      <c r="AB228" s="371" t="str">
        <f>IF(AB230="","",IF(AB230&gt;500,'(Linked) Hazard Risk Number HRN'!$C$37,IF(AB230&gt;50,'(Linked) Hazard Risk Number HRN'!$C$36,IF(AB230&gt;25,'(Linked) Hazard Risk Number HRN'!$C$35,IF(AB230&gt;5,'(Linked) Hazard Risk Number HRN'!$C$34,IF(AB230&gt;0,'(Linked) Hazard Risk Number HRN'!$C$33,""))))))</f>
        <v/>
      </c>
      <c r="AC228" s="362"/>
      <c r="AD228" s="365"/>
      <c r="AE228" s="54"/>
      <c r="AF228" s="17" t="str">
        <f>IF(ISBLANK(AE228),"",VLOOKUP(AE228,'(Linked) Hazard Risk Number HRN'!$B$6:$C$13,2,FALSE))</f>
        <v/>
      </c>
      <c r="AG228" s="371"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59"/>
      <c r="C229" s="363"/>
      <c r="D229" s="363"/>
      <c r="E229" s="366"/>
      <c r="F229" s="366"/>
      <c r="G229" s="369"/>
      <c r="H229" s="369"/>
      <c r="I229" s="369"/>
      <c r="J229" s="369"/>
      <c r="K229" s="55"/>
      <c r="L229" s="18" t="str">
        <f>IF(ISBLANK(K229),"",VLOOKUP(K229,'(Linked) Hazard Risk Number HRN'!$B$16:$C$26,2,FALSE))</f>
        <v/>
      </c>
      <c r="M229" s="372"/>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63"/>
      <c r="V229" s="55"/>
      <c r="W229" s="18" t="str">
        <f>IF(ISBLANK(V229),"",VLOOKUP(V229,'(Linked) Hazard Risk Number HRN'!$B$16:$C$26,2,FALSE))</f>
        <v/>
      </c>
      <c r="X229" s="372"/>
      <c r="Y229" s="363"/>
      <c r="Z229" s="55"/>
      <c r="AA229" s="18" t="str">
        <f>IF(ISBLANK(Z229),"",VLOOKUP(Z229,'(Linked) Hazard Risk Number HRN'!$B$16:$C$26,2,FALSE))</f>
        <v/>
      </c>
      <c r="AB229" s="372"/>
      <c r="AC229" s="363"/>
      <c r="AD229" s="373"/>
      <c r="AE229" s="55"/>
      <c r="AF229" s="18" t="str">
        <f>IF(ISBLANK(AE229),"",VLOOKUP(AE229,'(Linked) Hazard Risk Number HRN'!$B$16:$C$26,2,FALSE))</f>
        <v/>
      </c>
      <c r="AG229" s="372"/>
    </row>
    <row r="230" spans="2:33" ht="28.2" customHeight="1" thickTop="1" thickBot="1">
      <c r="B230" s="359"/>
      <c r="C230" s="363"/>
      <c r="D230" s="363"/>
      <c r="E230" s="366"/>
      <c r="F230" s="366"/>
      <c r="G230" s="369"/>
      <c r="H230" s="369"/>
      <c r="I230" s="369"/>
      <c r="J230" s="369"/>
      <c r="K230" s="56"/>
      <c r="L230" s="18" t="str">
        <f>IF(ISBLANK(K230),"",VLOOKUP(K230,'(Linked) Hazard Risk Number HRN'!$D$6:$E$14,2,FALSE))</f>
        <v/>
      </c>
      <c r="M230" s="375" t="str">
        <f>IF(OR(ISBLANK(K228),ISBLANK(K229),ISBLANK(K230),ISBLANK(K231)),"",L228*L229*L230*L231)</f>
        <v/>
      </c>
      <c r="N230" s="56"/>
      <c r="O230" s="18" t="str">
        <f>IF(ISBLANK(N230),"",VLOOKUP(N230,'(Linked) PLr Probability Factor'!$B$17:$C$20,2,FALSE))</f>
        <v/>
      </c>
      <c r="P230" s="18" t="s">
        <v>2</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63"/>
      <c r="V230" s="56"/>
      <c r="W230" s="18" t="str">
        <f>IF(ISBLANK(V230),"",VLOOKUP(V230,'(Linked) Hazard Risk Number HRN'!$D$6:$E$14,2,FALSE))</f>
        <v/>
      </c>
      <c r="X230" s="375" t="str">
        <f>IF(OR(ISBLANK(V228),ISBLANK(V229),ISBLANK(V230),ISBLANK(V231)),"",W228*W229*W230*W231)</f>
        <v/>
      </c>
      <c r="Y230" s="363"/>
      <c r="Z230" s="56"/>
      <c r="AA230" s="18" t="str">
        <f>IF(ISBLANK(Z230),"",VLOOKUP(Z230,'(Linked) Hazard Risk Number HRN'!$D$6:$E$14,2,FALSE))</f>
        <v/>
      </c>
      <c r="AB230" s="375" t="str">
        <f>IF(OR(ISBLANK(Z228),ISBLANK(Z229),ISBLANK(Z230),ISBLANK(Z231)),"",AA228*AA229*AA230*AA231)</f>
        <v/>
      </c>
      <c r="AC230" s="363"/>
      <c r="AD230" s="373"/>
      <c r="AE230" s="56"/>
      <c r="AF230" s="18" t="str">
        <f>IF(ISBLANK(AE230),"",VLOOKUP(AE230,'(Linked) Hazard Risk Number HRN'!$D$6:$E$14,2,FALSE))</f>
        <v/>
      </c>
      <c r="AG230" s="375" t="str">
        <f>IF(OR(ISBLANK(AE228),ISBLANK(AE229),ISBLANK(AE230),ISBLANK(AE231)),"",AF228*AF229*AF230*AF231)</f>
        <v/>
      </c>
    </row>
    <row r="231" spans="2:33" ht="28.2" customHeight="1" thickTop="1" thickBot="1">
      <c r="B231" s="359"/>
      <c r="C231" s="363"/>
      <c r="D231" s="363"/>
      <c r="E231" s="366"/>
      <c r="F231" s="366"/>
      <c r="G231" s="369"/>
      <c r="H231" s="369"/>
      <c r="I231" s="369"/>
      <c r="J231" s="369"/>
      <c r="K231" s="57"/>
      <c r="L231" s="30" t="str">
        <f>IF(ISBLANK(K231),"",VLOOKUP(K231,'(Linked) Hazard Risk Number HRN'!$D$17:$E$22,2,FALSE))</f>
        <v/>
      </c>
      <c r="M231" s="376"/>
      <c r="N231" s="56"/>
      <c r="O231" s="18" t="str">
        <f>IF(ISBLANK(N231),"",VLOOKUP(N231,'(Linked) PLr Probability Factor'!$B$23:$C$26,2,FALSE))</f>
        <v/>
      </c>
      <c r="P231" s="25" t="s">
        <v>22</v>
      </c>
      <c r="Q231" s="25">
        <f t="shared" ref="Q231" si="350">SUM(R228:R230)</f>
        <v>0</v>
      </c>
      <c r="R231" s="25">
        <f t="shared" si="345"/>
        <v>0</v>
      </c>
      <c r="S231" s="25"/>
      <c r="T231" s="51"/>
      <c r="U231" s="363"/>
      <c r="V231" s="57"/>
      <c r="W231" s="30" t="str">
        <f>IF(ISBLANK(V231),"",VLOOKUP(V231,'(Linked) Hazard Risk Number HRN'!$D$17:$E$22,2,FALSE))</f>
        <v/>
      </c>
      <c r="X231" s="376"/>
      <c r="Y231" s="363"/>
      <c r="Z231" s="57"/>
      <c r="AA231" s="30" t="str">
        <f>IF(ISBLANK(Z231),"",VLOOKUP(Z231,'(Linked) Hazard Risk Number HRN'!$D$17:$E$22,2,FALSE))</f>
        <v/>
      </c>
      <c r="AB231" s="376"/>
      <c r="AC231" s="363"/>
      <c r="AD231" s="373"/>
      <c r="AE231" s="57"/>
      <c r="AF231" s="30" t="str">
        <f>IF(ISBLANK(AE231),"",VLOOKUP(AE231,'(Linked) Hazard Risk Number HRN'!$D$17:$E$22,2,FALSE))</f>
        <v/>
      </c>
      <c r="AG231" s="376"/>
    </row>
    <row r="232" spans="2:33" ht="28.2" customHeight="1" thickTop="1" thickBot="1">
      <c r="B232" s="359"/>
      <c r="C232" s="364"/>
      <c r="D232" s="364"/>
      <c r="E232" s="367"/>
      <c r="F232" s="367"/>
      <c r="G232" s="370"/>
      <c r="H232" s="370"/>
      <c r="I232" s="370"/>
      <c r="J232" s="370"/>
      <c r="K232" s="135"/>
      <c r="L232" s="18"/>
      <c r="M232" s="377"/>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64"/>
      <c r="V232" s="135"/>
      <c r="W232" s="18"/>
      <c r="X232" s="377"/>
      <c r="Y232" s="364"/>
      <c r="Z232" s="135"/>
      <c r="AA232" s="18"/>
      <c r="AB232" s="377"/>
      <c r="AC232" s="364"/>
      <c r="AD232" s="374"/>
      <c r="AE232" s="135"/>
      <c r="AF232" s="18"/>
      <c r="AG232" s="377"/>
    </row>
    <row r="233" spans="2:33" ht="28.2" customHeight="1" thickTop="1" thickBot="1">
      <c r="B233" s="359">
        <v>46</v>
      </c>
      <c r="C233" s="362"/>
      <c r="D233" s="362"/>
      <c r="E233" s="365"/>
      <c r="F233" s="365"/>
      <c r="G233" s="368"/>
      <c r="H233" s="368"/>
      <c r="I233" s="368"/>
      <c r="J233" s="368"/>
      <c r="K233" s="54"/>
      <c r="L233" s="17" t="str">
        <f>IF(ISBLANK(K233),"",VLOOKUP(K233,'(Linked) Hazard Risk Number HRN'!$B$6:$C$13,2,FALSE))</f>
        <v/>
      </c>
      <c r="M233" s="371"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21</v>
      </c>
      <c r="Q233" s="17">
        <f t="shared" ref="Q233" si="352">COUNTIF((O233:O237), "C")</f>
        <v>0</v>
      </c>
      <c r="R233" s="17">
        <f t="shared" ref="R233:R236" si="353">Q233</f>
        <v>0</v>
      </c>
      <c r="S233" s="17" t="str">
        <f t="shared" ref="S233" si="354">IF(ISBLANK(K233),"",IF(L233&lt;2,"S1","S2"))</f>
        <v/>
      </c>
      <c r="T233" s="50"/>
      <c r="U233" s="362"/>
      <c r="V233" s="54"/>
      <c r="W233" s="17" t="str">
        <f>IF(ISBLANK(V233),"",VLOOKUP(V233,'(Linked) Hazard Risk Number HRN'!$B$6:$C$13,2,FALSE))</f>
        <v/>
      </c>
      <c r="X233" s="371" t="str">
        <f>IF(X235="","",IF(X235&gt;500,'(Linked) Hazard Risk Number HRN'!$C$37,IF(X235&gt;50,'(Linked) Hazard Risk Number HRN'!$C$36,IF(X235&gt;25,'(Linked) Hazard Risk Number HRN'!$C$35,IF(X235&gt;5,'(Linked) Hazard Risk Number HRN'!$C$34,IF(X235&gt;0,'(Linked) Hazard Risk Number HRN'!$C$33,""))))))</f>
        <v/>
      </c>
      <c r="Y233" s="362"/>
      <c r="Z233" s="54"/>
      <c r="AA233" s="17" t="str">
        <f>IF(ISBLANK(Z233),"",VLOOKUP(Z233,'(Linked) Hazard Risk Number HRN'!$B$6:$C$13,2,FALSE))</f>
        <v/>
      </c>
      <c r="AB233" s="371" t="str">
        <f>IF(AB235="","",IF(AB235&gt;500,'(Linked) Hazard Risk Number HRN'!$C$37,IF(AB235&gt;50,'(Linked) Hazard Risk Number HRN'!$C$36,IF(AB235&gt;25,'(Linked) Hazard Risk Number HRN'!$C$35,IF(AB235&gt;5,'(Linked) Hazard Risk Number HRN'!$C$34,IF(AB235&gt;0,'(Linked) Hazard Risk Number HRN'!$C$33,""))))))</f>
        <v/>
      </c>
      <c r="AC233" s="362"/>
      <c r="AD233" s="365"/>
      <c r="AE233" s="54"/>
      <c r="AF233" s="17" t="str">
        <f>IF(ISBLANK(AE233),"",VLOOKUP(AE233,'(Linked) Hazard Risk Number HRN'!$B$6:$C$13,2,FALSE))</f>
        <v/>
      </c>
      <c r="AG233" s="371"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59"/>
      <c r="C234" s="363"/>
      <c r="D234" s="363"/>
      <c r="E234" s="366"/>
      <c r="F234" s="366"/>
      <c r="G234" s="369"/>
      <c r="H234" s="369"/>
      <c r="I234" s="369"/>
      <c r="J234" s="369"/>
      <c r="K234" s="55"/>
      <c r="L234" s="18" t="str">
        <f>IF(ISBLANK(K234),"",VLOOKUP(K234,'(Linked) Hazard Risk Number HRN'!$B$16:$C$26,2,FALSE))</f>
        <v/>
      </c>
      <c r="M234" s="372"/>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63"/>
      <c r="V234" s="55"/>
      <c r="W234" s="18" t="str">
        <f>IF(ISBLANK(V234),"",VLOOKUP(V234,'(Linked) Hazard Risk Number HRN'!$B$16:$C$26,2,FALSE))</f>
        <v/>
      </c>
      <c r="X234" s="372"/>
      <c r="Y234" s="363"/>
      <c r="Z234" s="55"/>
      <c r="AA234" s="18" t="str">
        <f>IF(ISBLANK(Z234),"",VLOOKUP(Z234,'(Linked) Hazard Risk Number HRN'!$B$16:$C$26,2,FALSE))</f>
        <v/>
      </c>
      <c r="AB234" s="372"/>
      <c r="AC234" s="363"/>
      <c r="AD234" s="373"/>
      <c r="AE234" s="55"/>
      <c r="AF234" s="18" t="str">
        <f>IF(ISBLANK(AE234),"",VLOOKUP(AE234,'(Linked) Hazard Risk Number HRN'!$B$16:$C$26,2,FALSE))</f>
        <v/>
      </c>
      <c r="AG234" s="372"/>
    </row>
    <row r="235" spans="2:33" ht="28.2" customHeight="1" thickTop="1" thickBot="1">
      <c r="B235" s="359"/>
      <c r="C235" s="363"/>
      <c r="D235" s="363"/>
      <c r="E235" s="366"/>
      <c r="F235" s="366"/>
      <c r="G235" s="369"/>
      <c r="H235" s="369"/>
      <c r="I235" s="369"/>
      <c r="J235" s="369"/>
      <c r="K235" s="56"/>
      <c r="L235" s="18" t="str">
        <f>IF(ISBLANK(K235),"",VLOOKUP(K235,'(Linked) Hazard Risk Number HRN'!$D$6:$E$14,2,FALSE))</f>
        <v/>
      </c>
      <c r="M235" s="375" t="str">
        <f>IF(OR(ISBLANK(K233),ISBLANK(K234),ISBLANK(K235),ISBLANK(K236)),"",L233*L234*L235*L236)</f>
        <v/>
      </c>
      <c r="N235" s="56"/>
      <c r="O235" s="18" t="str">
        <f>IF(ISBLANK(N235),"",VLOOKUP(N235,'(Linked) PLr Probability Factor'!$B$17:$C$20,2,FALSE))</f>
        <v/>
      </c>
      <c r="P235" s="18" t="s">
        <v>2</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63"/>
      <c r="V235" s="56"/>
      <c r="W235" s="18" t="str">
        <f>IF(ISBLANK(V235),"",VLOOKUP(V235,'(Linked) Hazard Risk Number HRN'!$D$6:$E$14,2,FALSE))</f>
        <v/>
      </c>
      <c r="X235" s="375" t="str">
        <f>IF(OR(ISBLANK(V233),ISBLANK(V234),ISBLANK(V235),ISBLANK(V236)),"",W233*W234*W235*W236)</f>
        <v/>
      </c>
      <c r="Y235" s="363"/>
      <c r="Z235" s="56"/>
      <c r="AA235" s="18" t="str">
        <f>IF(ISBLANK(Z235),"",VLOOKUP(Z235,'(Linked) Hazard Risk Number HRN'!$D$6:$E$14,2,FALSE))</f>
        <v/>
      </c>
      <c r="AB235" s="375" t="str">
        <f>IF(OR(ISBLANK(Z233),ISBLANK(Z234),ISBLANK(Z235),ISBLANK(Z236)),"",AA233*AA234*AA235*AA236)</f>
        <v/>
      </c>
      <c r="AC235" s="363"/>
      <c r="AD235" s="373"/>
      <c r="AE235" s="56"/>
      <c r="AF235" s="18" t="str">
        <f>IF(ISBLANK(AE235),"",VLOOKUP(AE235,'(Linked) Hazard Risk Number HRN'!$D$6:$E$14,2,FALSE))</f>
        <v/>
      </c>
      <c r="AG235" s="375" t="str">
        <f>IF(OR(ISBLANK(AE233),ISBLANK(AE234),ISBLANK(AE235),ISBLANK(AE236)),"",AF233*AF234*AF235*AF236)</f>
        <v/>
      </c>
    </row>
    <row r="236" spans="2:33" ht="28.2" customHeight="1" thickTop="1" thickBot="1">
      <c r="B236" s="359"/>
      <c r="C236" s="363"/>
      <c r="D236" s="363"/>
      <c r="E236" s="366"/>
      <c r="F236" s="366"/>
      <c r="G236" s="369"/>
      <c r="H236" s="369"/>
      <c r="I236" s="369"/>
      <c r="J236" s="369"/>
      <c r="K236" s="57"/>
      <c r="L236" s="30" t="str">
        <f>IF(ISBLANK(K236),"",VLOOKUP(K236,'(Linked) Hazard Risk Number HRN'!$D$17:$E$22,2,FALSE))</f>
        <v/>
      </c>
      <c r="M236" s="376"/>
      <c r="N236" s="56"/>
      <c r="O236" s="18" t="str">
        <f>IF(ISBLANK(N236),"",VLOOKUP(N236,'(Linked) PLr Probability Factor'!$B$23:$C$26,2,FALSE))</f>
        <v/>
      </c>
      <c r="P236" s="25" t="s">
        <v>22</v>
      </c>
      <c r="Q236" s="25">
        <f t="shared" ref="Q236" si="358">SUM(R233:R235)</f>
        <v>0</v>
      </c>
      <c r="R236" s="25">
        <f t="shared" si="353"/>
        <v>0</v>
      </c>
      <c r="S236" s="25"/>
      <c r="T236" s="51"/>
      <c r="U236" s="363"/>
      <c r="V236" s="57"/>
      <c r="W236" s="30" t="str">
        <f>IF(ISBLANK(V236),"",VLOOKUP(V236,'(Linked) Hazard Risk Number HRN'!$D$17:$E$22,2,FALSE))</f>
        <v/>
      </c>
      <c r="X236" s="376"/>
      <c r="Y236" s="363"/>
      <c r="Z236" s="57"/>
      <c r="AA236" s="30" t="str">
        <f>IF(ISBLANK(Z236),"",VLOOKUP(Z236,'(Linked) Hazard Risk Number HRN'!$D$17:$E$22,2,FALSE))</f>
        <v/>
      </c>
      <c r="AB236" s="376"/>
      <c r="AC236" s="363"/>
      <c r="AD236" s="373"/>
      <c r="AE236" s="57"/>
      <c r="AF236" s="30" t="str">
        <f>IF(ISBLANK(AE236),"",VLOOKUP(AE236,'(Linked) Hazard Risk Number HRN'!$D$17:$E$22,2,FALSE))</f>
        <v/>
      </c>
      <c r="AG236" s="376"/>
    </row>
    <row r="237" spans="2:33" ht="28.2" customHeight="1" thickTop="1" thickBot="1">
      <c r="B237" s="359"/>
      <c r="C237" s="364"/>
      <c r="D237" s="364"/>
      <c r="E237" s="367"/>
      <c r="F237" s="367"/>
      <c r="G237" s="370"/>
      <c r="H237" s="370"/>
      <c r="I237" s="370"/>
      <c r="J237" s="370"/>
      <c r="K237" s="135"/>
      <c r="L237" s="18"/>
      <c r="M237" s="377"/>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64"/>
      <c r="V237" s="135"/>
      <c r="W237" s="18"/>
      <c r="X237" s="377"/>
      <c r="Y237" s="364"/>
      <c r="Z237" s="135"/>
      <c r="AA237" s="18"/>
      <c r="AB237" s="377"/>
      <c r="AC237" s="364"/>
      <c r="AD237" s="374"/>
      <c r="AE237" s="135"/>
      <c r="AF237" s="18"/>
      <c r="AG237" s="377"/>
    </row>
    <row r="238" spans="2:33" ht="28.2" customHeight="1" thickTop="1" thickBot="1">
      <c r="B238" s="359">
        <v>47</v>
      </c>
      <c r="C238" s="362"/>
      <c r="D238" s="362"/>
      <c r="E238" s="365"/>
      <c r="F238" s="365"/>
      <c r="G238" s="368"/>
      <c r="H238" s="368"/>
      <c r="I238" s="368"/>
      <c r="J238" s="368"/>
      <c r="K238" s="54"/>
      <c r="L238" s="17" t="str">
        <f>IF(ISBLANK(K238),"",VLOOKUP(K238,'(Linked) Hazard Risk Number HRN'!$B$6:$C$13,2,FALSE))</f>
        <v/>
      </c>
      <c r="M238" s="371"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21</v>
      </c>
      <c r="Q238" s="17">
        <f t="shared" ref="Q238" si="360">COUNTIF((O238:O242), "C")</f>
        <v>0</v>
      </c>
      <c r="R238" s="17">
        <f t="shared" ref="R238:R241" si="361">Q238</f>
        <v>0</v>
      </c>
      <c r="S238" s="17" t="str">
        <f t="shared" ref="S238" si="362">IF(ISBLANK(K238),"",IF(L238&lt;2,"S1","S2"))</f>
        <v/>
      </c>
      <c r="T238" s="50"/>
      <c r="U238" s="362"/>
      <c r="V238" s="54"/>
      <c r="W238" s="17" t="str">
        <f>IF(ISBLANK(V238),"",VLOOKUP(V238,'(Linked) Hazard Risk Number HRN'!$B$6:$C$13,2,FALSE))</f>
        <v/>
      </c>
      <c r="X238" s="371" t="str">
        <f>IF(X240="","",IF(X240&gt;500,'(Linked) Hazard Risk Number HRN'!$C$37,IF(X240&gt;50,'(Linked) Hazard Risk Number HRN'!$C$36,IF(X240&gt;25,'(Linked) Hazard Risk Number HRN'!$C$35,IF(X240&gt;5,'(Linked) Hazard Risk Number HRN'!$C$34,IF(X240&gt;0,'(Linked) Hazard Risk Number HRN'!$C$33,""))))))</f>
        <v/>
      </c>
      <c r="Y238" s="362"/>
      <c r="Z238" s="54"/>
      <c r="AA238" s="17" t="str">
        <f>IF(ISBLANK(Z238),"",VLOOKUP(Z238,'(Linked) Hazard Risk Number HRN'!$B$6:$C$13,2,FALSE))</f>
        <v/>
      </c>
      <c r="AB238" s="371" t="str">
        <f>IF(AB240="","",IF(AB240&gt;500,'(Linked) Hazard Risk Number HRN'!$C$37,IF(AB240&gt;50,'(Linked) Hazard Risk Number HRN'!$C$36,IF(AB240&gt;25,'(Linked) Hazard Risk Number HRN'!$C$35,IF(AB240&gt;5,'(Linked) Hazard Risk Number HRN'!$C$34,IF(AB240&gt;0,'(Linked) Hazard Risk Number HRN'!$C$33,""))))))</f>
        <v/>
      </c>
      <c r="AC238" s="362"/>
      <c r="AD238" s="365"/>
      <c r="AE238" s="54"/>
      <c r="AF238" s="17" t="str">
        <f>IF(ISBLANK(AE238),"",VLOOKUP(AE238,'(Linked) Hazard Risk Number HRN'!$B$6:$C$13,2,FALSE))</f>
        <v/>
      </c>
      <c r="AG238" s="371"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59"/>
      <c r="C239" s="363"/>
      <c r="D239" s="363"/>
      <c r="E239" s="366"/>
      <c r="F239" s="366"/>
      <c r="G239" s="369"/>
      <c r="H239" s="369"/>
      <c r="I239" s="369"/>
      <c r="J239" s="369"/>
      <c r="K239" s="55"/>
      <c r="L239" s="18" t="str">
        <f>IF(ISBLANK(K239),"",VLOOKUP(K239,'(Linked) Hazard Risk Number HRN'!$B$16:$C$26,2,FALSE))</f>
        <v/>
      </c>
      <c r="M239" s="372"/>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63"/>
      <c r="V239" s="55"/>
      <c r="W239" s="18" t="str">
        <f>IF(ISBLANK(V239),"",VLOOKUP(V239,'(Linked) Hazard Risk Number HRN'!$B$16:$C$26,2,FALSE))</f>
        <v/>
      </c>
      <c r="X239" s="372"/>
      <c r="Y239" s="363"/>
      <c r="Z239" s="55"/>
      <c r="AA239" s="18" t="str">
        <f>IF(ISBLANK(Z239),"",VLOOKUP(Z239,'(Linked) Hazard Risk Number HRN'!$B$16:$C$26,2,FALSE))</f>
        <v/>
      </c>
      <c r="AB239" s="372"/>
      <c r="AC239" s="363"/>
      <c r="AD239" s="373"/>
      <c r="AE239" s="55"/>
      <c r="AF239" s="18" t="str">
        <f>IF(ISBLANK(AE239),"",VLOOKUP(AE239,'(Linked) Hazard Risk Number HRN'!$B$16:$C$26,2,FALSE))</f>
        <v/>
      </c>
      <c r="AG239" s="372"/>
    </row>
    <row r="240" spans="2:33" ht="28.2" customHeight="1" thickTop="1" thickBot="1">
      <c r="B240" s="359"/>
      <c r="C240" s="363"/>
      <c r="D240" s="363"/>
      <c r="E240" s="366"/>
      <c r="F240" s="366"/>
      <c r="G240" s="369"/>
      <c r="H240" s="369"/>
      <c r="I240" s="369"/>
      <c r="J240" s="369"/>
      <c r="K240" s="56"/>
      <c r="L240" s="18" t="str">
        <f>IF(ISBLANK(K240),"",VLOOKUP(K240,'(Linked) Hazard Risk Number HRN'!$D$6:$E$14,2,FALSE))</f>
        <v/>
      </c>
      <c r="M240" s="375" t="str">
        <f>IF(OR(ISBLANK(K238),ISBLANK(K239),ISBLANK(K240),ISBLANK(K241)),"",L238*L239*L240*L241)</f>
        <v/>
      </c>
      <c r="N240" s="56"/>
      <c r="O240" s="18" t="str">
        <f>IF(ISBLANK(N240),"",VLOOKUP(N240,'(Linked) PLr Probability Factor'!$B$17:$C$20,2,FALSE))</f>
        <v/>
      </c>
      <c r="P240" s="18" t="s">
        <v>2</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63"/>
      <c r="V240" s="56"/>
      <c r="W240" s="18" t="str">
        <f>IF(ISBLANK(V240),"",VLOOKUP(V240,'(Linked) Hazard Risk Number HRN'!$D$6:$E$14,2,FALSE))</f>
        <v/>
      </c>
      <c r="X240" s="375" t="str">
        <f>IF(OR(ISBLANK(V238),ISBLANK(V239),ISBLANK(V240),ISBLANK(V241)),"",W238*W239*W240*W241)</f>
        <v/>
      </c>
      <c r="Y240" s="363"/>
      <c r="Z240" s="56"/>
      <c r="AA240" s="18" t="str">
        <f>IF(ISBLANK(Z240),"",VLOOKUP(Z240,'(Linked) Hazard Risk Number HRN'!$D$6:$E$14,2,FALSE))</f>
        <v/>
      </c>
      <c r="AB240" s="375" t="str">
        <f>IF(OR(ISBLANK(Z238),ISBLANK(Z239),ISBLANK(Z240),ISBLANK(Z241)),"",AA238*AA239*AA240*AA241)</f>
        <v/>
      </c>
      <c r="AC240" s="363"/>
      <c r="AD240" s="373"/>
      <c r="AE240" s="56"/>
      <c r="AF240" s="18" t="str">
        <f>IF(ISBLANK(AE240),"",VLOOKUP(AE240,'(Linked) Hazard Risk Number HRN'!$D$6:$E$14,2,FALSE))</f>
        <v/>
      </c>
      <c r="AG240" s="375" t="str">
        <f>IF(OR(ISBLANK(AE238),ISBLANK(AE239),ISBLANK(AE240),ISBLANK(AE241)),"",AF238*AF239*AF240*AF241)</f>
        <v/>
      </c>
    </row>
    <row r="241" spans="2:36" ht="28.2" customHeight="1" thickTop="1" thickBot="1">
      <c r="B241" s="359"/>
      <c r="C241" s="363"/>
      <c r="D241" s="363"/>
      <c r="E241" s="366"/>
      <c r="F241" s="366"/>
      <c r="G241" s="369"/>
      <c r="H241" s="369"/>
      <c r="I241" s="369"/>
      <c r="J241" s="369"/>
      <c r="K241" s="57"/>
      <c r="L241" s="30" t="str">
        <f>IF(ISBLANK(K241),"",VLOOKUP(K241,'(Linked) Hazard Risk Number HRN'!$D$17:$E$22,2,FALSE))</f>
        <v/>
      </c>
      <c r="M241" s="376"/>
      <c r="N241" s="56"/>
      <c r="O241" s="18" t="str">
        <f>IF(ISBLANK(N241),"",VLOOKUP(N241,'(Linked) PLr Probability Factor'!$B$23:$C$26,2,FALSE))</f>
        <v/>
      </c>
      <c r="P241" s="25" t="s">
        <v>22</v>
      </c>
      <c r="Q241" s="25">
        <f t="shared" ref="Q241" si="366">SUM(R238:R240)</f>
        <v>0</v>
      </c>
      <c r="R241" s="25">
        <f t="shared" si="361"/>
        <v>0</v>
      </c>
      <c r="S241" s="25"/>
      <c r="T241" s="51"/>
      <c r="U241" s="363"/>
      <c r="V241" s="57"/>
      <c r="W241" s="30" t="str">
        <f>IF(ISBLANK(V241),"",VLOOKUP(V241,'(Linked) Hazard Risk Number HRN'!$D$17:$E$22,2,FALSE))</f>
        <v/>
      </c>
      <c r="X241" s="376"/>
      <c r="Y241" s="363"/>
      <c r="Z241" s="57"/>
      <c r="AA241" s="30" t="str">
        <f>IF(ISBLANK(Z241),"",VLOOKUP(Z241,'(Linked) Hazard Risk Number HRN'!$D$17:$E$22,2,FALSE))</f>
        <v/>
      </c>
      <c r="AB241" s="376"/>
      <c r="AC241" s="363"/>
      <c r="AD241" s="373"/>
      <c r="AE241" s="57"/>
      <c r="AF241" s="30" t="str">
        <f>IF(ISBLANK(AE241),"",VLOOKUP(AE241,'(Linked) Hazard Risk Number HRN'!$D$17:$E$22,2,FALSE))</f>
        <v/>
      </c>
      <c r="AG241" s="376"/>
    </row>
    <row r="242" spans="2:36" ht="28.2" customHeight="1" thickTop="1" thickBot="1">
      <c r="B242" s="359"/>
      <c r="C242" s="364"/>
      <c r="D242" s="364"/>
      <c r="E242" s="367"/>
      <c r="F242" s="367"/>
      <c r="G242" s="370"/>
      <c r="H242" s="370"/>
      <c r="I242" s="370"/>
      <c r="J242" s="370"/>
      <c r="K242" s="135"/>
      <c r="L242" s="18"/>
      <c r="M242" s="377"/>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64"/>
      <c r="V242" s="135"/>
      <c r="W242" s="18"/>
      <c r="X242" s="377"/>
      <c r="Y242" s="364"/>
      <c r="Z242" s="135"/>
      <c r="AA242" s="18"/>
      <c r="AB242" s="377"/>
      <c r="AC242" s="364"/>
      <c r="AD242" s="374"/>
      <c r="AE242" s="135"/>
      <c r="AF242" s="18"/>
      <c r="AG242" s="377"/>
    </row>
    <row r="243" spans="2:36" s="2" customFormat="1" ht="28.2" customHeight="1" thickTop="1">
      <c r="B243" s="359">
        <v>48</v>
      </c>
      <c r="C243" s="362"/>
      <c r="D243" s="362"/>
      <c r="E243" s="365"/>
      <c r="F243" s="365"/>
      <c r="G243" s="368"/>
      <c r="H243" s="368"/>
      <c r="I243" s="368"/>
      <c r="J243" s="368"/>
      <c r="K243" s="54"/>
      <c r="L243" s="17" t="str">
        <f>IF(ISBLANK(K243),"",VLOOKUP(K243,'(Linked) Hazard Risk Number HRN'!$B$6:$C$13,2,FALSE))</f>
        <v/>
      </c>
      <c r="M243" s="371"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21</v>
      </c>
      <c r="Q243" s="17">
        <f t="shared" ref="Q243" si="368">COUNTIF((O243:O247), "C")</f>
        <v>0</v>
      </c>
      <c r="R243" s="17">
        <f t="shared" ref="R243:R246" si="369">Q243</f>
        <v>0</v>
      </c>
      <c r="S243" s="17" t="str">
        <f t="shared" ref="S243" si="370">IF(ISBLANK(K243),"",IF(L243&lt;2,"S1","S2"))</f>
        <v/>
      </c>
      <c r="T243" s="50"/>
      <c r="U243" s="362"/>
      <c r="V243" s="54"/>
      <c r="W243" s="17" t="str">
        <f>IF(ISBLANK(V243),"",VLOOKUP(V243,'(Linked) Hazard Risk Number HRN'!$B$6:$C$13,2,FALSE))</f>
        <v/>
      </c>
      <c r="X243" s="371" t="str">
        <f>IF(X245="","",IF(X245&gt;500,'(Linked) Hazard Risk Number HRN'!$C$37,IF(X245&gt;50,'(Linked) Hazard Risk Number HRN'!$C$36,IF(X245&gt;25,'(Linked) Hazard Risk Number HRN'!$C$35,IF(X245&gt;5,'(Linked) Hazard Risk Number HRN'!$C$34,IF(X245&gt;0,'(Linked) Hazard Risk Number HRN'!$C$33,""))))))</f>
        <v/>
      </c>
      <c r="Y243" s="362"/>
      <c r="Z243" s="54"/>
      <c r="AA243" s="17" t="str">
        <f>IF(ISBLANK(Z243),"",VLOOKUP(Z243,'(Linked) Hazard Risk Number HRN'!$B$6:$C$13,2,FALSE))</f>
        <v/>
      </c>
      <c r="AB243" s="371" t="str">
        <f>IF(AB245="","",IF(AB245&gt;500,'(Linked) Hazard Risk Number HRN'!$C$37,IF(AB245&gt;50,'(Linked) Hazard Risk Number HRN'!$C$36,IF(AB245&gt;25,'(Linked) Hazard Risk Number HRN'!$C$35,IF(AB245&gt;5,'(Linked) Hazard Risk Number HRN'!$C$34,IF(AB245&gt;0,'(Linked) Hazard Risk Number HRN'!$C$33,""))))))</f>
        <v/>
      </c>
      <c r="AC243" s="362"/>
      <c r="AD243" s="365"/>
      <c r="AE243" s="54"/>
      <c r="AF243" s="17" t="str">
        <f>IF(ISBLANK(AE243),"",VLOOKUP(AE243,'(Linked) Hazard Risk Number HRN'!$B$6:$C$13,2,FALSE))</f>
        <v/>
      </c>
      <c r="AG243" s="371"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60"/>
      <c r="C244" s="363"/>
      <c r="D244" s="363"/>
      <c r="E244" s="366"/>
      <c r="F244" s="366"/>
      <c r="G244" s="369"/>
      <c r="H244" s="369"/>
      <c r="I244" s="369"/>
      <c r="J244" s="369"/>
      <c r="K244" s="55"/>
      <c r="L244" s="18" t="str">
        <f>IF(ISBLANK(K244),"",VLOOKUP(K244,'(Linked) Hazard Risk Number HRN'!$B$16:$C$26,2,FALSE))</f>
        <v/>
      </c>
      <c r="M244" s="372"/>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63"/>
      <c r="V244" s="55"/>
      <c r="W244" s="18" t="str">
        <f>IF(ISBLANK(V244),"",VLOOKUP(V244,'(Linked) Hazard Risk Number HRN'!$B$16:$C$26,2,FALSE))</f>
        <v/>
      </c>
      <c r="X244" s="372"/>
      <c r="Y244" s="363"/>
      <c r="Z244" s="55"/>
      <c r="AA244" s="18" t="str">
        <f>IF(ISBLANK(Z244),"",VLOOKUP(Z244,'(Linked) Hazard Risk Number HRN'!$B$16:$C$26,2,FALSE))</f>
        <v/>
      </c>
      <c r="AB244" s="372"/>
      <c r="AC244" s="363"/>
      <c r="AD244" s="373"/>
      <c r="AE244" s="55"/>
      <c r="AF244" s="18" t="str">
        <f>IF(ISBLANK(AE244),"",VLOOKUP(AE244,'(Linked) Hazard Risk Number HRN'!$B$16:$C$26,2,FALSE))</f>
        <v/>
      </c>
      <c r="AG244" s="372"/>
      <c r="AH244" s="24"/>
      <c r="AI244" s="24"/>
      <c r="AJ244" s="53"/>
    </row>
    <row r="245" spans="2:36" s="2" customFormat="1" ht="28.2" customHeight="1" thickTop="1">
      <c r="B245" s="360"/>
      <c r="C245" s="363"/>
      <c r="D245" s="363"/>
      <c r="E245" s="366"/>
      <c r="F245" s="366"/>
      <c r="G245" s="369"/>
      <c r="H245" s="369"/>
      <c r="I245" s="369"/>
      <c r="J245" s="369"/>
      <c r="K245" s="56"/>
      <c r="L245" s="18" t="str">
        <f>IF(ISBLANK(K245),"",VLOOKUP(K245,'(Linked) Hazard Risk Number HRN'!$D$6:$E$14,2,FALSE))</f>
        <v/>
      </c>
      <c r="M245" s="375" t="str">
        <f>IF(OR(ISBLANK(K243),ISBLANK(K244),ISBLANK(K245),ISBLANK(K246)),"",L243*L244*L245*L246)</f>
        <v/>
      </c>
      <c r="N245" s="56"/>
      <c r="O245" s="18" t="str">
        <f>IF(ISBLANK(N245),"",VLOOKUP(N245,'(Linked) PLr Probability Factor'!$B$17:$C$20,2,FALSE))</f>
        <v/>
      </c>
      <c r="P245" s="18" t="s">
        <v>2</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63"/>
      <c r="V245" s="56"/>
      <c r="W245" s="18" t="str">
        <f>IF(ISBLANK(V245),"",VLOOKUP(V245,'(Linked) Hazard Risk Number HRN'!$D$6:$E$14,2,FALSE))</f>
        <v/>
      </c>
      <c r="X245" s="375" t="str">
        <f>IF(OR(ISBLANK(V243),ISBLANK(V244),ISBLANK(V245),ISBLANK(V246)),"",W243*W244*W245*W246)</f>
        <v/>
      </c>
      <c r="Y245" s="363"/>
      <c r="Z245" s="56"/>
      <c r="AA245" s="18" t="str">
        <f>IF(ISBLANK(Z245),"",VLOOKUP(Z245,'(Linked) Hazard Risk Number HRN'!$D$6:$E$14,2,FALSE))</f>
        <v/>
      </c>
      <c r="AB245" s="375" t="str">
        <f>IF(OR(ISBLANK(Z243),ISBLANK(Z244),ISBLANK(Z245),ISBLANK(Z246)),"",AA243*AA244*AA245*AA246)</f>
        <v/>
      </c>
      <c r="AC245" s="363"/>
      <c r="AD245" s="373"/>
      <c r="AE245" s="56"/>
      <c r="AF245" s="18" t="str">
        <f>IF(ISBLANK(AE245),"",VLOOKUP(AE245,'(Linked) Hazard Risk Number HRN'!$D$6:$E$14,2,FALSE))</f>
        <v/>
      </c>
      <c r="AG245" s="375" t="str">
        <f>IF(OR(ISBLANK(AE243),ISBLANK(AE244),ISBLANK(AE245),ISBLANK(AE246)),"",AF243*AF244*AF245*AF246)</f>
        <v/>
      </c>
      <c r="AH245" s="24"/>
      <c r="AI245" s="24"/>
      <c r="AJ245" s="53"/>
    </row>
    <row r="246" spans="2:36" s="2" customFormat="1" ht="28.2" customHeight="1">
      <c r="B246" s="360"/>
      <c r="C246" s="363"/>
      <c r="D246" s="363"/>
      <c r="E246" s="366"/>
      <c r="F246" s="366"/>
      <c r="G246" s="369"/>
      <c r="H246" s="369"/>
      <c r="I246" s="369"/>
      <c r="J246" s="369"/>
      <c r="K246" s="57"/>
      <c r="L246" s="30" t="str">
        <f>IF(ISBLANK(K246),"",VLOOKUP(K246,'(Linked) Hazard Risk Number HRN'!$D$17:$E$22,2,FALSE))</f>
        <v/>
      </c>
      <c r="M246" s="376"/>
      <c r="N246" s="56"/>
      <c r="O246" s="18" t="str">
        <f>IF(ISBLANK(N246),"",VLOOKUP(N246,'(Linked) PLr Probability Factor'!$B$23:$C$26,2,FALSE))</f>
        <v/>
      </c>
      <c r="P246" s="25" t="s">
        <v>22</v>
      </c>
      <c r="Q246" s="25">
        <f t="shared" ref="Q246" si="374">SUM(R243:R245)</f>
        <v>0</v>
      </c>
      <c r="R246" s="25">
        <f t="shared" si="369"/>
        <v>0</v>
      </c>
      <c r="S246" s="25"/>
      <c r="T246" s="51"/>
      <c r="U246" s="363"/>
      <c r="V246" s="57"/>
      <c r="W246" s="30" t="str">
        <f>IF(ISBLANK(V246),"",VLOOKUP(V246,'(Linked) Hazard Risk Number HRN'!$D$17:$E$22,2,FALSE))</f>
        <v/>
      </c>
      <c r="X246" s="376"/>
      <c r="Y246" s="363"/>
      <c r="Z246" s="57"/>
      <c r="AA246" s="30" t="str">
        <f>IF(ISBLANK(Z246),"",VLOOKUP(Z246,'(Linked) Hazard Risk Number HRN'!$D$17:$E$22,2,FALSE))</f>
        <v/>
      </c>
      <c r="AB246" s="376"/>
      <c r="AC246" s="363"/>
      <c r="AD246" s="373"/>
      <c r="AE246" s="57"/>
      <c r="AF246" s="30" t="str">
        <f>IF(ISBLANK(AE246),"",VLOOKUP(AE246,'(Linked) Hazard Risk Number HRN'!$D$17:$E$22,2,FALSE))</f>
        <v/>
      </c>
      <c r="AG246" s="376"/>
      <c r="AH246" s="24"/>
      <c r="AI246" s="24"/>
      <c r="AJ246" s="53"/>
    </row>
    <row r="247" spans="2:36" s="2" customFormat="1" ht="28.2" customHeight="1" thickBot="1">
      <c r="B247" s="361"/>
      <c r="C247" s="364"/>
      <c r="D247" s="364"/>
      <c r="E247" s="367"/>
      <c r="F247" s="367"/>
      <c r="G247" s="370"/>
      <c r="H247" s="370"/>
      <c r="I247" s="370"/>
      <c r="J247" s="370"/>
      <c r="K247" s="135"/>
      <c r="L247" s="18"/>
      <c r="M247" s="377"/>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64"/>
      <c r="V247" s="135"/>
      <c r="W247" s="18"/>
      <c r="X247" s="377"/>
      <c r="Y247" s="364"/>
      <c r="Z247" s="135"/>
      <c r="AA247" s="18"/>
      <c r="AB247" s="377"/>
      <c r="AC247" s="364"/>
      <c r="AD247" s="374"/>
      <c r="AE247" s="135"/>
      <c r="AF247" s="18"/>
      <c r="AG247" s="377"/>
      <c r="AH247" s="24"/>
      <c r="AI247" s="24"/>
      <c r="AJ247" s="53"/>
    </row>
    <row r="248" spans="2:36" s="2" customFormat="1" ht="28.2" customHeight="1" thickTop="1">
      <c r="B248" s="359">
        <v>49</v>
      </c>
      <c r="C248" s="362"/>
      <c r="D248" s="362"/>
      <c r="E248" s="365"/>
      <c r="F248" s="365"/>
      <c r="G248" s="368"/>
      <c r="H248" s="368"/>
      <c r="I248" s="368"/>
      <c r="J248" s="368"/>
      <c r="K248" s="54"/>
      <c r="L248" s="17" t="str">
        <f>IF(ISBLANK(K248),"",VLOOKUP(K248,'(Linked) Hazard Risk Number HRN'!$B$6:$C$13,2,FALSE))</f>
        <v/>
      </c>
      <c r="M248" s="371"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21</v>
      </c>
      <c r="Q248" s="17">
        <f t="shared" ref="Q248" si="376">COUNTIF((O248:O252), "C")</f>
        <v>0</v>
      </c>
      <c r="R248" s="17">
        <f t="shared" ref="R248:R251" si="377">Q248</f>
        <v>0</v>
      </c>
      <c r="S248" s="17" t="str">
        <f t="shared" ref="S248" si="378">IF(ISBLANK(K248),"",IF(L248&lt;2,"S1","S2"))</f>
        <v/>
      </c>
      <c r="T248" s="50"/>
      <c r="U248" s="362"/>
      <c r="V248" s="54"/>
      <c r="W248" s="17" t="str">
        <f>IF(ISBLANK(V248),"",VLOOKUP(V248,'(Linked) Hazard Risk Number HRN'!$B$6:$C$13,2,FALSE))</f>
        <v/>
      </c>
      <c r="X248" s="371" t="str">
        <f>IF(X250="","",IF(X250&gt;500,'(Linked) Hazard Risk Number HRN'!$C$37,IF(X250&gt;50,'(Linked) Hazard Risk Number HRN'!$C$36,IF(X250&gt;25,'(Linked) Hazard Risk Number HRN'!$C$35,IF(X250&gt;5,'(Linked) Hazard Risk Number HRN'!$C$34,IF(X250&gt;0,'(Linked) Hazard Risk Number HRN'!$C$33,""))))))</f>
        <v/>
      </c>
      <c r="Y248" s="362"/>
      <c r="Z248" s="54"/>
      <c r="AA248" s="17" t="str">
        <f>IF(ISBLANK(Z248),"",VLOOKUP(Z248,'(Linked) Hazard Risk Number HRN'!$B$6:$C$13,2,FALSE))</f>
        <v/>
      </c>
      <c r="AB248" s="371" t="str">
        <f>IF(AB250="","",IF(AB250&gt;500,'(Linked) Hazard Risk Number HRN'!$C$37,IF(AB250&gt;50,'(Linked) Hazard Risk Number HRN'!$C$36,IF(AB250&gt;25,'(Linked) Hazard Risk Number HRN'!$C$35,IF(AB250&gt;5,'(Linked) Hazard Risk Number HRN'!$C$34,IF(AB250&gt;0,'(Linked) Hazard Risk Number HRN'!$C$33,""))))))</f>
        <v/>
      </c>
      <c r="AC248" s="362"/>
      <c r="AD248" s="365"/>
      <c r="AE248" s="54"/>
      <c r="AF248" s="17" t="str">
        <f>IF(ISBLANK(AE248),"",VLOOKUP(AE248,'(Linked) Hazard Risk Number HRN'!$B$6:$C$13,2,FALSE))</f>
        <v/>
      </c>
      <c r="AG248" s="371"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60"/>
      <c r="C249" s="363"/>
      <c r="D249" s="363"/>
      <c r="E249" s="366"/>
      <c r="F249" s="366"/>
      <c r="G249" s="369"/>
      <c r="H249" s="369"/>
      <c r="I249" s="369"/>
      <c r="J249" s="369"/>
      <c r="K249" s="55"/>
      <c r="L249" s="18" t="str">
        <f>IF(ISBLANK(K249),"",VLOOKUP(K249,'(Linked) Hazard Risk Number HRN'!$B$16:$C$26,2,FALSE))</f>
        <v/>
      </c>
      <c r="M249" s="372"/>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63"/>
      <c r="V249" s="55"/>
      <c r="W249" s="18" t="str">
        <f>IF(ISBLANK(V249),"",VLOOKUP(V249,'(Linked) Hazard Risk Number HRN'!$B$16:$C$26,2,FALSE))</f>
        <v/>
      </c>
      <c r="X249" s="372"/>
      <c r="Y249" s="363"/>
      <c r="Z249" s="55"/>
      <c r="AA249" s="18" t="str">
        <f>IF(ISBLANK(Z249),"",VLOOKUP(Z249,'(Linked) Hazard Risk Number HRN'!$B$16:$C$26,2,FALSE))</f>
        <v/>
      </c>
      <c r="AB249" s="372"/>
      <c r="AC249" s="363"/>
      <c r="AD249" s="373"/>
      <c r="AE249" s="55"/>
      <c r="AF249" s="18" t="str">
        <f>IF(ISBLANK(AE249),"",VLOOKUP(AE249,'(Linked) Hazard Risk Number HRN'!$B$16:$C$26,2,FALSE))</f>
        <v/>
      </c>
      <c r="AG249" s="372"/>
      <c r="AH249" s="10"/>
      <c r="AI249" s="10"/>
      <c r="AJ249" s="19"/>
    </row>
    <row r="250" spans="2:36" s="2" customFormat="1" ht="28.2" customHeight="1" thickTop="1">
      <c r="B250" s="360"/>
      <c r="C250" s="363"/>
      <c r="D250" s="363"/>
      <c r="E250" s="366"/>
      <c r="F250" s="366"/>
      <c r="G250" s="369"/>
      <c r="H250" s="369"/>
      <c r="I250" s="369"/>
      <c r="J250" s="369"/>
      <c r="K250" s="56"/>
      <c r="L250" s="18" t="str">
        <f>IF(ISBLANK(K250),"",VLOOKUP(K250,'(Linked) Hazard Risk Number HRN'!$D$6:$E$14,2,FALSE))</f>
        <v/>
      </c>
      <c r="M250" s="375" t="str">
        <f>IF(OR(ISBLANK(K248),ISBLANK(K249),ISBLANK(K250),ISBLANK(K251)),"",L248*L249*L250*L251)</f>
        <v/>
      </c>
      <c r="N250" s="56"/>
      <c r="O250" s="18" t="str">
        <f>IF(ISBLANK(N250),"",VLOOKUP(N250,'(Linked) PLr Probability Factor'!$B$17:$C$20,2,FALSE))</f>
        <v/>
      </c>
      <c r="P250" s="18" t="s">
        <v>2</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63"/>
      <c r="V250" s="56"/>
      <c r="W250" s="18" t="str">
        <f>IF(ISBLANK(V250),"",VLOOKUP(V250,'(Linked) Hazard Risk Number HRN'!$D$6:$E$14,2,FALSE))</f>
        <v/>
      </c>
      <c r="X250" s="375" t="str">
        <f>IF(OR(ISBLANK(V248),ISBLANK(V249),ISBLANK(V250),ISBLANK(V251)),"",W248*W249*W250*W251)</f>
        <v/>
      </c>
      <c r="Y250" s="363"/>
      <c r="Z250" s="56"/>
      <c r="AA250" s="18" t="str">
        <f>IF(ISBLANK(Z250),"",VLOOKUP(Z250,'(Linked) Hazard Risk Number HRN'!$D$6:$E$14,2,FALSE))</f>
        <v/>
      </c>
      <c r="AB250" s="375" t="str">
        <f>IF(OR(ISBLANK(Z248),ISBLANK(Z249),ISBLANK(Z250),ISBLANK(Z251)),"",AA248*AA249*AA250*AA251)</f>
        <v/>
      </c>
      <c r="AC250" s="363"/>
      <c r="AD250" s="373"/>
      <c r="AE250" s="56"/>
      <c r="AF250" s="18" t="str">
        <f>IF(ISBLANK(AE250),"",VLOOKUP(AE250,'(Linked) Hazard Risk Number HRN'!$D$6:$E$14,2,FALSE))</f>
        <v/>
      </c>
      <c r="AG250" s="375" t="str">
        <f>IF(OR(ISBLANK(AE248),ISBLANK(AE249),ISBLANK(AE250),ISBLANK(AE251)),"",AF248*AF249*AF250*AF251)</f>
        <v/>
      </c>
      <c r="AH250" s="10"/>
      <c r="AI250" s="10"/>
      <c r="AJ250" s="20"/>
    </row>
    <row r="251" spans="2:36" s="2" customFormat="1" ht="28.2" customHeight="1">
      <c r="B251" s="360"/>
      <c r="C251" s="363"/>
      <c r="D251" s="363"/>
      <c r="E251" s="366"/>
      <c r="F251" s="366"/>
      <c r="G251" s="369"/>
      <c r="H251" s="369"/>
      <c r="I251" s="369"/>
      <c r="J251" s="369"/>
      <c r="K251" s="57"/>
      <c r="L251" s="30" t="str">
        <f>IF(ISBLANK(K251),"",VLOOKUP(K251,'(Linked) Hazard Risk Number HRN'!$D$17:$E$22,2,FALSE))</f>
        <v/>
      </c>
      <c r="M251" s="376"/>
      <c r="N251" s="56"/>
      <c r="O251" s="18" t="str">
        <f>IF(ISBLANK(N251),"",VLOOKUP(N251,'(Linked) PLr Probability Factor'!$B$23:$C$26,2,FALSE))</f>
        <v/>
      </c>
      <c r="P251" s="25" t="s">
        <v>22</v>
      </c>
      <c r="Q251" s="25">
        <f t="shared" ref="Q251" si="382">SUM(R248:R250)</f>
        <v>0</v>
      </c>
      <c r="R251" s="25">
        <f t="shared" si="377"/>
        <v>0</v>
      </c>
      <c r="S251" s="25"/>
      <c r="T251" s="51"/>
      <c r="U251" s="363"/>
      <c r="V251" s="57"/>
      <c r="W251" s="30" t="str">
        <f>IF(ISBLANK(V251),"",VLOOKUP(V251,'(Linked) Hazard Risk Number HRN'!$D$17:$E$22,2,FALSE))</f>
        <v/>
      </c>
      <c r="X251" s="376"/>
      <c r="Y251" s="363"/>
      <c r="Z251" s="57"/>
      <c r="AA251" s="30" t="str">
        <f>IF(ISBLANK(Z251),"",VLOOKUP(Z251,'(Linked) Hazard Risk Number HRN'!$D$17:$E$22,2,FALSE))</f>
        <v/>
      </c>
      <c r="AB251" s="376"/>
      <c r="AC251" s="363"/>
      <c r="AD251" s="373"/>
      <c r="AE251" s="57"/>
      <c r="AF251" s="30" t="str">
        <f>IF(ISBLANK(AE251),"",VLOOKUP(AE251,'(Linked) Hazard Risk Number HRN'!$D$17:$E$22,2,FALSE))</f>
        <v/>
      </c>
      <c r="AG251" s="376"/>
      <c r="AH251" s="10"/>
      <c r="AI251" s="10"/>
      <c r="AJ251" s="21"/>
    </row>
    <row r="252" spans="2:36" s="2" customFormat="1" ht="28.2" customHeight="1" thickBot="1">
      <c r="B252" s="361"/>
      <c r="C252" s="364"/>
      <c r="D252" s="364"/>
      <c r="E252" s="367"/>
      <c r="F252" s="367"/>
      <c r="G252" s="370"/>
      <c r="H252" s="370"/>
      <c r="I252" s="370"/>
      <c r="J252" s="370"/>
      <c r="K252" s="135"/>
      <c r="L252" s="18"/>
      <c r="M252" s="377"/>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64"/>
      <c r="V252" s="135"/>
      <c r="W252" s="18"/>
      <c r="X252" s="377"/>
      <c r="Y252" s="364"/>
      <c r="Z252" s="135"/>
      <c r="AA252" s="18"/>
      <c r="AB252" s="377"/>
      <c r="AC252" s="364"/>
      <c r="AD252" s="374"/>
      <c r="AE252" s="135"/>
      <c r="AF252" s="18"/>
      <c r="AG252" s="377"/>
      <c r="AH252" s="10"/>
      <c r="AI252" s="10"/>
      <c r="AJ252" s="7"/>
    </row>
    <row r="253" spans="2:36" s="2" customFormat="1" ht="28.2" customHeight="1" thickTop="1">
      <c r="B253" s="359">
        <v>50</v>
      </c>
      <c r="C253" s="362"/>
      <c r="D253" s="362"/>
      <c r="E253" s="365"/>
      <c r="F253" s="365"/>
      <c r="G253" s="368"/>
      <c r="H253" s="368"/>
      <c r="I253" s="368"/>
      <c r="J253" s="368"/>
      <c r="K253" s="54"/>
      <c r="L253" s="17" t="str">
        <f>IF(ISBLANK(K253),"",VLOOKUP(K253,'(Linked) Hazard Risk Number HRN'!$B$6:$C$13,2,FALSE))</f>
        <v/>
      </c>
      <c r="M253" s="371"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21</v>
      </c>
      <c r="Q253" s="17">
        <f t="shared" ref="Q253" si="384">COUNTIF((O253:O257), "C")</f>
        <v>0</v>
      </c>
      <c r="R253" s="17">
        <f t="shared" ref="R253:R256" si="385">Q253</f>
        <v>0</v>
      </c>
      <c r="S253" s="17" t="str">
        <f t="shared" ref="S253" si="386">IF(ISBLANK(K253),"",IF(L253&lt;2,"S1","S2"))</f>
        <v/>
      </c>
      <c r="T253" s="50"/>
      <c r="U253" s="362"/>
      <c r="V253" s="54"/>
      <c r="W253" s="17" t="str">
        <f>IF(ISBLANK(V253),"",VLOOKUP(V253,'(Linked) Hazard Risk Number HRN'!$B$6:$C$13,2,FALSE))</f>
        <v/>
      </c>
      <c r="X253" s="371" t="str">
        <f>IF(X255="","",IF(X255&gt;500,'(Linked) Hazard Risk Number HRN'!$C$37,IF(X255&gt;50,'(Linked) Hazard Risk Number HRN'!$C$36,IF(X255&gt;25,'(Linked) Hazard Risk Number HRN'!$C$35,IF(X255&gt;5,'(Linked) Hazard Risk Number HRN'!$C$34,IF(X255&gt;0,'(Linked) Hazard Risk Number HRN'!$C$33,""))))))</f>
        <v/>
      </c>
      <c r="Y253" s="362"/>
      <c r="Z253" s="54"/>
      <c r="AA253" s="17" t="str">
        <f>IF(ISBLANK(Z253),"",VLOOKUP(Z253,'(Linked) Hazard Risk Number HRN'!$B$6:$C$13,2,FALSE))</f>
        <v/>
      </c>
      <c r="AB253" s="371" t="str">
        <f>IF(AB255="","",IF(AB255&gt;500,'(Linked) Hazard Risk Number HRN'!$C$37,IF(AB255&gt;50,'(Linked) Hazard Risk Number HRN'!$C$36,IF(AB255&gt;25,'(Linked) Hazard Risk Number HRN'!$C$35,IF(AB255&gt;5,'(Linked) Hazard Risk Number HRN'!$C$34,IF(AB255&gt;0,'(Linked) Hazard Risk Number HRN'!$C$33,""))))))</f>
        <v/>
      </c>
      <c r="AC253" s="362"/>
      <c r="AD253" s="365"/>
      <c r="AE253" s="54"/>
      <c r="AF253" s="17" t="str">
        <f>IF(ISBLANK(AE253),"",VLOOKUP(AE253,'(Linked) Hazard Risk Number HRN'!$B$6:$C$13,2,FALSE))</f>
        <v/>
      </c>
      <c r="AG253" s="371"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60"/>
      <c r="C254" s="363"/>
      <c r="D254" s="363"/>
      <c r="E254" s="366"/>
      <c r="F254" s="366"/>
      <c r="G254" s="369"/>
      <c r="H254" s="369"/>
      <c r="I254" s="369"/>
      <c r="J254" s="369"/>
      <c r="K254" s="55"/>
      <c r="L254" s="18" t="str">
        <f>IF(ISBLANK(K254),"",VLOOKUP(K254,'(Linked) Hazard Risk Number HRN'!$B$16:$C$26,2,FALSE))</f>
        <v/>
      </c>
      <c r="M254" s="372"/>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63"/>
      <c r="V254" s="55"/>
      <c r="W254" s="18" t="str">
        <f>IF(ISBLANK(V254),"",VLOOKUP(V254,'(Linked) Hazard Risk Number HRN'!$B$16:$C$26,2,FALSE))</f>
        <v/>
      </c>
      <c r="X254" s="372"/>
      <c r="Y254" s="363"/>
      <c r="Z254" s="55"/>
      <c r="AA254" s="18" t="str">
        <f>IF(ISBLANK(Z254),"",VLOOKUP(Z254,'(Linked) Hazard Risk Number HRN'!$B$16:$C$26,2,FALSE))</f>
        <v/>
      </c>
      <c r="AB254" s="372"/>
      <c r="AC254" s="363"/>
      <c r="AD254" s="373"/>
      <c r="AE254" s="55"/>
      <c r="AF254" s="18" t="str">
        <f>IF(ISBLANK(AE254),"",VLOOKUP(AE254,'(Linked) Hazard Risk Number HRN'!$B$16:$C$26,2,FALSE))</f>
        <v/>
      </c>
      <c r="AG254" s="372"/>
      <c r="AH254" s="10"/>
      <c r="AI254" s="10"/>
      <c r="AJ254" s="19"/>
    </row>
    <row r="255" spans="2:36" s="2" customFormat="1" ht="28.2" customHeight="1" thickTop="1">
      <c r="B255" s="360"/>
      <c r="C255" s="363"/>
      <c r="D255" s="363"/>
      <c r="E255" s="366"/>
      <c r="F255" s="366"/>
      <c r="G255" s="369"/>
      <c r="H255" s="369"/>
      <c r="I255" s="369"/>
      <c r="J255" s="369"/>
      <c r="K255" s="56"/>
      <c r="L255" s="18" t="str">
        <f>IF(ISBLANK(K255),"",VLOOKUP(K255,'(Linked) Hazard Risk Number HRN'!$D$6:$E$14,2,FALSE))</f>
        <v/>
      </c>
      <c r="M255" s="375" t="str">
        <f>IF(OR(ISBLANK(K253),ISBLANK(K254),ISBLANK(K255),ISBLANK(K256)),"",L253*L254*L255*L256)</f>
        <v/>
      </c>
      <c r="N255" s="56"/>
      <c r="O255" s="18" t="str">
        <f>IF(ISBLANK(N255),"",VLOOKUP(N255,'(Linked) PLr Probability Factor'!$B$17:$C$20,2,FALSE))</f>
        <v/>
      </c>
      <c r="P255" s="18" t="s">
        <v>2</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63"/>
      <c r="V255" s="56"/>
      <c r="W255" s="18" t="str">
        <f>IF(ISBLANK(V255),"",VLOOKUP(V255,'(Linked) Hazard Risk Number HRN'!$D$6:$E$14,2,FALSE))</f>
        <v/>
      </c>
      <c r="X255" s="375" t="str">
        <f>IF(OR(ISBLANK(V253),ISBLANK(V254),ISBLANK(V255),ISBLANK(V256)),"",W253*W254*W255*W256)</f>
        <v/>
      </c>
      <c r="Y255" s="363"/>
      <c r="Z255" s="56"/>
      <c r="AA255" s="18" t="str">
        <f>IF(ISBLANK(Z255),"",VLOOKUP(Z255,'(Linked) Hazard Risk Number HRN'!$D$6:$E$14,2,FALSE))</f>
        <v/>
      </c>
      <c r="AB255" s="375" t="str">
        <f>IF(OR(ISBLANK(Z253),ISBLANK(Z254),ISBLANK(Z255),ISBLANK(Z256)),"",AA253*AA254*AA255*AA256)</f>
        <v/>
      </c>
      <c r="AC255" s="363"/>
      <c r="AD255" s="373"/>
      <c r="AE255" s="56"/>
      <c r="AF255" s="18" t="str">
        <f>IF(ISBLANK(AE255),"",VLOOKUP(AE255,'(Linked) Hazard Risk Number HRN'!$D$6:$E$14,2,FALSE))</f>
        <v/>
      </c>
      <c r="AG255" s="375" t="str">
        <f>IF(OR(ISBLANK(AE253),ISBLANK(AE254),ISBLANK(AE255),ISBLANK(AE256)),"",AF253*AF254*AF255*AF256)</f>
        <v/>
      </c>
      <c r="AH255" s="10"/>
      <c r="AI255" s="10"/>
      <c r="AJ255" s="20"/>
    </row>
    <row r="256" spans="2:36" s="2" customFormat="1" ht="28.2" customHeight="1">
      <c r="B256" s="360"/>
      <c r="C256" s="363"/>
      <c r="D256" s="363"/>
      <c r="E256" s="366"/>
      <c r="F256" s="366"/>
      <c r="G256" s="369"/>
      <c r="H256" s="369"/>
      <c r="I256" s="369"/>
      <c r="J256" s="369"/>
      <c r="K256" s="57"/>
      <c r="L256" s="30" t="str">
        <f>IF(ISBLANK(K256),"",VLOOKUP(K256,'(Linked) Hazard Risk Number HRN'!$D$17:$E$22,2,FALSE))</f>
        <v/>
      </c>
      <c r="M256" s="376"/>
      <c r="N256" s="56"/>
      <c r="O256" s="18" t="str">
        <f>IF(ISBLANK(N256),"",VLOOKUP(N256,'(Linked) PLr Probability Factor'!$B$23:$C$26,2,FALSE))</f>
        <v/>
      </c>
      <c r="P256" s="25" t="s">
        <v>22</v>
      </c>
      <c r="Q256" s="25">
        <f t="shared" ref="Q256" si="390">SUM(R253:R255)</f>
        <v>0</v>
      </c>
      <c r="R256" s="25">
        <f t="shared" si="385"/>
        <v>0</v>
      </c>
      <c r="S256" s="25"/>
      <c r="T256" s="51"/>
      <c r="U256" s="363"/>
      <c r="V256" s="57"/>
      <c r="W256" s="30" t="str">
        <f>IF(ISBLANK(V256),"",VLOOKUP(V256,'(Linked) Hazard Risk Number HRN'!$D$17:$E$22,2,FALSE))</f>
        <v/>
      </c>
      <c r="X256" s="376"/>
      <c r="Y256" s="363"/>
      <c r="Z256" s="57"/>
      <c r="AA256" s="30" t="str">
        <f>IF(ISBLANK(Z256),"",VLOOKUP(Z256,'(Linked) Hazard Risk Number HRN'!$D$17:$E$22,2,FALSE))</f>
        <v/>
      </c>
      <c r="AB256" s="376"/>
      <c r="AC256" s="363"/>
      <c r="AD256" s="373"/>
      <c r="AE256" s="57"/>
      <c r="AF256" s="30" t="str">
        <f>IF(ISBLANK(AE256),"",VLOOKUP(AE256,'(Linked) Hazard Risk Number HRN'!$D$17:$E$22,2,FALSE))</f>
        <v/>
      </c>
      <c r="AG256" s="376"/>
      <c r="AH256" s="10"/>
      <c r="AI256" s="10"/>
      <c r="AJ256" s="21"/>
    </row>
    <row r="257" spans="2:36" s="2" customFormat="1" ht="28.2" customHeight="1" thickBot="1">
      <c r="B257" s="361"/>
      <c r="C257" s="364"/>
      <c r="D257" s="364"/>
      <c r="E257" s="367"/>
      <c r="F257" s="367"/>
      <c r="G257" s="370"/>
      <c r="H257" s="370"/>
      <c r="I257" s="370"/>
      <c r="J257" s="370"/>
      <c r="K257" s="135"/>
      <c r="L257" s="18"/>
      <c r="M257" s="377"/>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64"/>
      <c r="V257" s="135"/>
      <c r="W257" s="18"/>
      <c r="X257" s="377"/>
      <c r="Y257" s="364"/>
      <c r="Z257" s="135"/>
      <c r="AA257" s="18"/>
      <c r="AB257" s="377"/>
      <c r="AC257" s="364"/>
      <c r="AD257" s="374"/>
      <c r="AE257" s="135"/>
      <c r="AF257" s="18"/>
      <c r="AG257" s="377"/>
      <c r="AH257" s="10"/>
      <c r="AI257" s="10"/>
      <c r="AJ257" s="7"/>
    </row>
    <row r="258" spans="2:36" s="2" customFormat="1" ht="28.2" customHeight="1" thickTop="1">
      <c r="B258" s="359">
        <v>51</v>
      </c>
      <c r="C258" s="362"/>
      <c r="D258" s="362"/>
      <c r="E258" s="365"/>
      <c r="F258" s="365"/>
      <c r="G258" s="368"/>
      <c r="H258" s="368"/>
      <c r="I258" s="368"/>
      <c r="J258" s="368"/>
      <c r="K258" s="54"/>
      <c r="L258" s="17" t="str">
        <f>IF(ISBLANK(K258),"",VLOOKUP(K258,'(Linked) Hazard Risk Number HRN'!$B$6:$C$13,2,FALSE))</f>
        <v/>
      </c>
      <c r="M258" s="371"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21</v>
      </c>
      <c r="Q258" s="17">
        <f t="shared" ref="Q258" si="392">COUNTIF((O258:O262), "C")</f>
        <v>0</v>
      </c>
      <c r="R258" s="17">
        <f t="shared" ref="R258:R261" si="393">Q258</f>
        <v>0</v>
      </c>
      <c r="S258" s="17" t="str">
        <f t="shared" ref="S258" si="394">IF(ISBLANK(K258),"",IF(L258&lt;2,"S1","S2"))</f>
        <v/>
      </c>
      <c r="T258" s="50"/>
      <c r="U258" s="362"/>
      <c r="V258" s="54"/>
      <c r="W258" s="17" t="str">
        <f>IF(ISBLANK(V258),"",VLOOKUP(V258,'(Linked) Hazard Risk Number HRN'!$B$6:$C$13,2,FALSE))</f>
        <v/>
      </c>
      <c r="X258" s="371" t="str">
        <f>IF(X260="","",IF(X260&gt;500,'(Linked) Hazard Risk Number HRN'!$C$37,IF(X260&gt;50,'(Linked) Hazard Risk Number HRN'!$C$36,IF(X260&gt;25,'(Linked) Hazard Risk Number HRN'!$C$35,IF(X260&gt;5,'(Linked) Hazard Risk Number HRN'!$C$34,IF(X260&gt;0,'(Linked) Hazard Risk Number HRN'!$C$33,""))))))</f>
        <v/>
      </c>
      <c r="Y258" s="362"/>
      <c r="Z258" s="54"/>
      <c r="AA258" s="17" t="str">
        <f>IF(ISBLANK(Z258),"",VLOOKUP(Z258,'(Linked) Hazard Risk Number HRN'!$B$6:$C$13,2,FALSE))</f>
        <v/>
      </c>
      <c r="AB258" s="371" t="str">
        <f>IF(AB260="","",IF(AB260&gt;500,'(Linked) Hazard Risk Number HRN'!$C$37,IF(AB260&gt;50,'(Linked) Hazard Risk Number HRN'!$C$36,IF(AB260&gt;25,'(Linked) Hazard Risk Number HRN'!$C$35,IF(AB260&gt;5,'(Linked) Hazard Risk Number HRN'!$C$34,IF(AB260&gt;0,'(Linked) Hazard Risk Number HRN'!$C$33,""))))))</f>
        <v/>
      </c>
      <c r="AC258" s="362"/>
      <c r="AD258" s="365"/>
      <c r="AE258" s="54"/>
      <c r="AF258" s="17" t="str">
        <f>IF(ISBLANK(AE258),"",VLOOKUP(AE258,'(Linked) Hazard Risk Number HRN'!$B$6:$C$13,2,FALSE))</f>
        <v/>
      </c>
      <c r="AG258" s="371"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60"/>
      <c r="C259" s="363"/>
      <c r="D259" s="363"/>
      <c r="E259" s="366"/>
      <c r="F259" s="366"/>
      <c r="G259" s="369"/>
      <c r="H259" s="369"/>
      <c r="I259" s="369"/>
      <c r="J259" s="369"/>
      <c r="K259" s="55"/>
      <c r="L259" s="18" t="str">
        <f>IF(ISBLANK(K259),"",VLOOKUP(K259,'(Linked) Hazard Risk Number HRN'!$B$16:$C$26,2,FALSE))</f>
        <v/>
      </c>
      <c r="M259" s="372"/>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63"/>
      <c r="V259" s="55"/>
      <c r="W259" s="18" t="str">
        <f>IF(ISBLANK(V259),"",VLOOKUP(V259,'(Linked) Hazard Risk Number HRN'!$B$16:$C$26,2,FALSE))</f>
        <v/>
      </c>
      <c r="X259" s="372"/>
      <c r="Y259" s="363"/>
      <c r="Z259" s="55"/>
      <c r="AA259" s="18" t="str">
        <f>IF(ISBLANK(Z259),"",VLOOKUP(Z259,'(Linked) Hazard Risk Number HRN'!$B$16:$C$26,2,FALSE))</f>
        <v/>
      </c>
      <c r="AB259" s="372"/>
      <c r="AC259" s="363"/>
      <c r="AD259" s="373"/>
      <c r="AE259" s="55"/>
      <c r="AF259" s="18" t="str">
        <f>IF(ISBLANK(AE259),"",VLOOKUP(AE259,'(Linked) Hazard Risk Number HRN'!$B$16:$C$26,2,FALSE))</f>
        <v/>
      </c>
      <c r="AG259" s="372"/>
      <c r="AH259" s="10"/>
      <c r="AI259" s="10"/>
      <c r="AJ259" s="19"/>
    </row>
    <row r="260" spans="2:36" s="2" customFormat="1" ht="28.2" customHeight="1" thickTop="1">
      <c r="B260" s="360"/>
      <c r="C260" s="363"/>
      <c r="D260" s="363"/>
      <c r="E260" s="366"/>
      <c r="F260" s="366"/>
      <c r="G260" s="369"/>
      <c r="H260" s="369"/>
      <c r="I260" s="369"/>
      <c r="J260" s="369"/>
      <c r="K260" s="56"/>
      <c r="L260" s="18" t="str">
        <f>IF(ISBLANK(K260),"",VLOOKUP(K260,'(Linked) Hazard Risk Number HRN'!$D$6:$E$14,2,FALSE))</f>
        <v/>
      </c>
      <c r="M260" s="375" t="str">
        <f>IF(OR(ISBLANK(K258),ISBLANK(K259),ISBLANK(K260),ISBLANK(K261)),"",L258*L259*L260*L261)</f>
        <v/>
      </c>
      <c r="N260" s="56"/>
      <c r="O260" s="18" t="str">
        <f>IF(ISBLANK(N260),"",VLOOKUP(N260,'(Linked) PLr Probability Factor'!$B$17:$C$20,2,FALSE))</f>
        <v/>
      </c>
      <c r="P260" s="18" t="s">
        <v>2</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63"/>
      <c r="V260" s="56"/>
      <c r="W260" s="18" t="str">
        <f>IF(ISBLANK(V260),"",VLOOKUP(V260,'(Linked) Hazard Risk Number HRN'!$D$6:$E$14,2,FALSE))</f>
        <v/>
      </c>
      <c r="X260" s="375" t="str">
        <f>IF(OR(ISBLANK(V258),ISBLANK(V259),ISBLANK(V260),ISBLANK(V261)),"",W258*W259*W260*W261)</f>
        <v/>
      </c>
      <c r="Y260" s="363"/>
      <c r="Z260" s="56"/>
      <c r="AA260" s="18" t="str">
        <f>IF(ISBLANK(Z260),"",VLOOKUP(Z260,'(Linked) Hazard Risk Number HRN'!$D$6:$E$14,2,FALSE))</f>
        <v/>
      </c>
      <c r="AB260" s="375" t="str">
        <f>IF(OR(ISBLANK(Z258),ISBLANK(Z259),ISBLANK(Z260),ISBLANK(Z261)),"",AA258*AA259*AA260*AA261)</f>
        <v/>
      </c>
      <c r="AC260" s="363"/>
      <c r="AD260" s="373"/>
      <c r="AE260" s="56"/>
      <c r="AF260" s="18" t="str">
        <f>IF(ISBLANK(AE260),"",VLOOKUP(AE260,'(Linked) Hazard Risk Number HRN'!$D$6:$E$14,2,FALSE))</f>
        <v/>
      </c>
      <c r="AG260" s="375" t="str">
        <f>IF(OR(ISBLANK(AE258),ISBLANK(AE259),ISBLANK(AE260),ISBLANK(AE261)),"",AF258*AF259*AF260*AF261)</f>
        <v/>
      </c>
      <c r="AH260" s="10"/>
      <c r="AI260" s="10"/>
      <c r="AJ260" s="20"/>
    </row>
    <row r="261" spans="2:36" s="2" customFormat="1" ht="28.2" customHeight="1">
      <c r="B261" s="360"/>
      <c r="C261" s="363"/>
      <c r="D261" s="363"/>
      <c r="E261" s="366"/>
      <c r="F261" s="366"/>
      <c r="G261" s="369"/>
      <c r="H261" s="369"/>
      <c r="I261" s="369"/>
      <c r="J261" s="369"/>
      <c r="K261" s="57"/>
      <c r="L261" s="30" t="str">
        <f>IF(ISBLANK(K261),"",VLOOKUP(K261,'(Linked) Hazard Risk Number HRN'!$D$17:$E$22,2,FALSE))</f>
        <v/>
      </c>
      <c r="M261" s="376"/>
      <c r="N261" s="56"/>
      <c r="O261" s="18" t="str">
        <f>IF(ISBLANK(N261),"",VLOOKUP(N261,'(Linked) PLr Probability Factor'!$B$23:$C$26,2,FALSE))</f>
        <v/>
      </c>
      <c r="P261" s="25" t="s">
        <v>22</v>
      </c>
      <c r="Q261" s="25">
        <f t="shared" ref="Q261" si="398">SUM(R258:R260)</f>
        <v>0</v>
      </c>
      <c r="R261" s="25">
        <f t="shared" si="393"/>
        <v>0</v>
      </c>
      <c r="S261" s="25"/>
      <c r="T261" s="51"/>
      <c r="U261" s="363"/>
      <c r="V261" s="57"/>
      <c r="W261" s="30" t="str">
        <f>IF(ISBLANK(V261),"",VLOOKUP(V261,'(Linked) Hazard Risk Number HRN'!$D$17:$E$22,2,FALSE))</f>
        <v/>
      </c>
      <c r="X261" s="376"/>
      <c r="Y261" s="363"/>
      <c r="Z261" s="57"/>
      <c r="AA261" s="30" t="str">
        <f>IF(ISBLANK(Z261),"",VLOOKUP(Z261,'(Linked) Hazard Risk Number HRN'!$D$17:$E$22,2,FALSE))</f>
        <v/>
      </c>
      <c r="AB261" s="376"/>
      <c r="AC261" s="363"/>
      <c r="AD261" s="373"/>
      <c r="AE261" s="57"/>
      <c r="AF261" s="30" t="str">
        <f>IF(ISBLANK(AE261),"",VLOOKUP(AE261,'(Linked) Hazard Risk Number HRN'!$D$17:$E$22,2,FALSE))</f>
        <v/>
      </c>
      <c r="AG261" s="376"/>
      <c r="AH261" s="10"/>
      <c r="AI261" s="10"/>
      <c r="AJ261" s="21"/>
    </row>
    <row r="262" spans="2:36" s="2" customFormat="1" ht="28.2" customHeight="1" thickBot="1">
      <c r="B262" s="361"/>
      <c r="C262" s="364"/>
      <c r="D262" s="364"/>
      <c r="E262" s="367"/>
      <c r="F262" s="367"/>
      <c r="G262" s="370"/>
      <c r="H262" s="370"/>
      <c r="I262" s="370"/>
      <c r="J262" s="370"/>
      <c r="K262" s="135"/>
      <c r="L262" s="18"/>
      <c r="M262" s="377"/>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64"/>
      <c r="V262" s="135"/>
      <c r="W262" s="18"/>
      <c r="X262" s="377"/>
      <c r="Y262" s="364"/>
      <c r="Z262" s="135"/>
      <c r="AA262" s="18"/>
      <c r="AB262" s="377"/>
      <c r="AC262" s="364"/>
      <c r="AD262" s="374"/>
      <c r="AE262" s="135"/>
      <c r="AF262" s="18"/>
      <c r="AG262" s="377"/>
      <c r="AH262" s="10"/>
      <c r="AI262" s="10"/>
      <c r="AJ262" s="7"/>
    </row>
    <row r="263" spans="2:36" s="2" customFormat="1" ht="28.2" customHeight="1" thickTop="1">
      <c r="B263" s="359">
        <v>52</v>
      </c>
      <c r="C263" s="362"/>
      <c r="D263" s="362"/>
      <c r="E263" s="365"/>
      <c r="F263" s="365"/>
      <c r="G263" s="368"/>
      <c r="H263" s="368"/>
      <c r="I263" s="368"/>
      <c r="J263" s="368"/>
      <c r="K263" s="54"/>
      <c r="L263" s="17" t="str">
        <f>IF(ISBLANK(K263),"",VLOOKUP(K263,'(Linked) Hazard Risk Number HRN'!$B$6:$C$13,2,FALSE))</f>
        <v/>
      </c>
      <c r="M263" s="371"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21</v>
      </c>
      <c r="Q263" s="17">
        <f t="shared" ref="Q263" si="400">COUNTIF((O263:O267), "C")</f>
        <v>0</v>
      </c>
      <c r="R263" s="17">
        <f t="shared" ref="R263:R266" si="401">Q263</f>
        <v>0</v>
      </c>
      <c r="S263" s="17" t="str">
        <f t="shared" ref="S263" si="402">IF(ISBLANK(K263),"",IF(L263&lt;2,"S1","S2"))</f>
        <v/>
      </c>
      <c r="T263" s="50"/>
      <c r="U263" s="362"/>
      <c r="V263" s="54"/>
      <c r="W263" s="17" t="str">
        <f>IF(ISBLANK(V263),"",VLOOKUP(V263,'(Linked) Hazard Risk Number HRN'!$B$6:$C$13,2,FALSE))</f>
        <v/>
      </c>
      <c r="X263" s="371" t="str">
        <f>IF(X265="","",IF(X265&gt;500,'(Linked) Hazard Risk Number HRN'!$C$37,IF(X265&gt;50,'(Linked) Hazard Risk Number HRN'!$C$36,IF(X265&gt;25,'(Linked) Hazard Risk Number HRN'!$C$35,IF(X265&gt;5,'(Linked) Hazard Risk Number HRN'!$C$34,IF(X265&gt;0,'(Linked) Hazard Risk Number HRN'!$C$33,""))))))</f>
        <v/>
      </c>
      <c r="Y263" s="362"/>
      <c r="Z263" s="54"/>
      <c r="AA263" s="17" t="str">
        <f>IF(ISBLANK(Z263),"",VLOOKUP(Z263,'(Linked) Hazard Risk Number HRN'!$B$6:$C$13,2,FALSE))</f>
        <v/>
      </c>
      <c r="AB263" s="371" t="str">
        <f>IF(AB265="","",IF(AB265&gt;500,'(Linked) Hazard Risk Number HRN'!$C$37,IF(AB265&gt;50,'(Linked) Hazard Risk Number HRN'!$C$36,IF(AB265&gt;25,'(Linked) Hazard Risk Number HRN'!$C$35,IF(AB265&gt;5,'(Linked) Hazard Risk Number HRN'!$C$34,IF(AB265&gt;0,'(Linked) Hazard Risk Number HRN'!$C$33,""))))))</f>
        <v/>
      </c>
      <c r="AC263" s="362"/>
      <c r="AD263" s="365"/>
      <c r="AE263" s="54"/>
      <c r="AF263" s="17" t="str">
        <f>IF(ISBLANK(AE263),"",VLOOKUP(AE263,'(Linked) Hazard Risk Number HRN'!$B$6:$C$13,2,FALSE))</f>
        <v/>
      </c>
      <c r="AG263" s="371"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60"/>
      <c r="C264" s="363"/>
      <c r="D264" s="363"/>
      <c r="E264" s="366"/>
      <c r="F264" s="366"/>
      <c r="G264" s="369"/>
      <c r="H264" s="369"/>
      <c r="I264" s="369"/>
      <c r="J264" s="369"/>
      <c r="K264" s="55"/>
      <c r="L264" s="18" t="str">
        <f>IF(ISBLANK(K264),"",VLOOKUP(K264,'(Linked) Hazard Risk Number HRN'!$B$16:$C$26,2,FALSE))</f>
        <v/>
      </c>
      <c r="M264" s="372"/>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63"/>
      <c r="V264" s="55"/>
      <c r="W264" s="18" t="str">
        <f>IF(ISBLANK(V264),"",VLOOKUP(V264,'(Linked) Hazard Risk Number HRN'!$B$16:$C$26,2,FALSE))</f>
        <v/>
      </c>
      <c r="X264" s="372"/>
      <c r="Y264" s="363"/>
      <c r="Z264" s="55"/>
      <c r="AA264" s="18" t="str">
        <f>IF(ISBLANK(Z264),"",VLOOKUP(Z264,'(Linked) Hazard Risk Number HRN'!$B$16:$C$26,2,FALSE))</f>
        <v/>
      </c>
      <c r="AB264" s="372"/>
      <c r="AC264" s="363"/>
      <c r="AD264" s="373"/>
      <c r="AE264" s="55"/>
      <c r="AF264" s="18" t="str">
        <f>IF(ISBLANK(AE264),"",VLOOKUP(AE264,'(Linked) Hazard Risk Number HRN'!$B$16:$C$26,2,FALSE))</f>
        <v/>
      </c>
      <c r="AG264" s="372"/>
      <c r="AH264" s="10"/>
      <c r="AI264" s="10"/>
      <c r="AJ264" s="19"/>
    </row>
    <row r="265" spans="2:36" s="2" customFormat="1" ht="28.2" customHeight="1" thickTop="1">
      <c r="B265" s="360"/>
      <c r="C265" s="363"/>
      <c r="D265" s="363"/>
      <c r="E265" s="366"/>
      <c r="F265" s="366"/>
      <c r="G265" s="369"/>
      <c r="H265" s="369"/>
      <c r="I265" s="369"/>
      <c r="J265" s="369"/>
      <c r="K265" s="56"/>
      <c r="L265" s="18" t="str">
        <f>IF(ISBLANK(K265),"",VLOOKUP(K265,'(Linked) Hazard Risk Number HRN'!$D$6:$E$14,2,FALSE))</f>
        <v/>
      </c>
      <c r="M265" s="375" t="str">
        <f>IF(OR(ISBLANK(K263),ISBLANK(K264),ISBLANK(K265),ISBLANK(K266)),"",L263*L264*L265*L266)</f>
        <v/>
      </c>
      <c r="N265" s="56"/>
      <c r="O265" s="18" t="str">
        <f>IF(ISBLANK(N265),"",VLOOKUP(N265,'(Linked) PLr Probability Factor'!$B$17:$C$20,2,FALSE))</f>
        <v/>
      </c>
      <c r="P265" s="18" t="s">
        <v>2</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63"/>
      <c r="V265" s="56"/>
      <c r="W265" s="18" t="str">
        <f>IF(ISBLANK(V265),"",VLOOKUP(V265,'(Linked) Hazard Risk Number HRN'!$D$6:$E$14,2,FALSE))</f>
        <v/>
      </c>
      <c r="X265" s="375" t="str">
        <f>IF(OR(ISBLANK(V263),ISBLANK(V264),ISBLANK(V265),ISBLANK(V266)),"",W263*W264*W265*W266)</f>
        <v/>
      </c>
      <c r="Y265" s="363"/>
      <c r="Z265" s="56"/>
      <c r="AA265" s="18" t="str">
        <f>IF(ISBLANK(Z265),"",VLOOKUP(Z265,'(Linked) Hazard Risk Number HRN'!$D$6:$E$14,2,FALSE))</f>
        <v/>
      </c>
      <c r="AB265" s="375" t="str">
        <f>IF(OR(ISBLANK(Z263),ISBLANK(Z264),ISBLANK(Z265),ISBLANK(Z266)),"",AA263*AA264*AA265*AA266)</f>
        <v/>
      </c>
      <c r="AC265" s="363"/>
      <c r="AD265" s="373"/>
      <c r="AE265" s="56"/>
      <c r="AF265" s="18" t="str">
        <f>IF(ISBLANK(AE265),"",VLOOKUP(AE265,'(Linked) Hazard Risk Number HRN'!$D$6:$E$14,2,FALSE))</f>
        <v/>
      </c>
      <c r="AG265" s="375" t="str">
        <f>IF(OR(ISBLANK(AE263),ISBLANK(AE264),ISBLANK(AE265),ISBLANK(AE266)),"",AF263*AF264*AF265*AF266)</f>
        <v/>
      </c>
      <c r="AH265" s="10"/>
      <c r="AI265" s="10"/>
      <c r="AJ265" s="20"/>
    </row>
    <row r="266" spans="2:36" s="2" customFormat="1" ht="28.2" customHeight="1">
      <c r="B266" s="360"/>
      <c r="C266" s="363"/>
      <c r="D266" s="363"/>
      <c r="E266" s="366"/>
      <c r="F266" s="366"/>
      <c r="G266" s="369"/>
      <c r="H266" s="369"/>
      <c r="I266" s="369"/>
      <c r="J266" s="369"/>
      <c r="K266" s="57"/>
      <c r="L266" s="30" t="str">
        <f>IF(ISBLANK(K266),"",VLOOKUP(K266,'(Linked) Hazard Risk Number HRN'!$D$17:$E$22,2,FALSE))</f>
        <v/>
      </c>
      <c r="M266" s="376"/>
      <c r="N266" s="56"/>
      <c r="O266" s="18" t="str">
        <f>IF(ISBLANK(N266),"",VLOOKUP(N266,'(Linked) PLr Probability Factor'!$B$23:$C$26,2,FALSE))</f>
        <v/>
      </c>
      <c r="P266" s="25" t="s">
        <v>22</v>
      </c>
      <c r="Q266" s="25">
        <f t="shared" ref="Q266" si="406">SUM(R263:R265)</f>
        <v>0</v>
      </c>
      <c r="R266" s="25">
        <f t="shared" si="401"/>
        <v>0</v>
      </c>
      <c r="S266" s="25"/>
      <c r="T266" s="51"/>
      <c r="U266" s="363"/>
      <c r="V266" s="57"/>
      <c r="W266" s="30" t="str">
        <f>IF(ISBLANK(V266),"",VLOOKUP(V266,'(Linked) Hazard Risk Number HRN'!$D$17:$E$22,2,FALSE))</f>
        <v/>
      </c>
      <c r="X266" s="376"/>
      <c r="Y266" s="363"/>
      <c r="Z266" s="57"/>
      <c r="AA266" s="30" t="str">
        <f>IF(ISBLANK(Z266),"",VLOOKUP(Z266,'(Linked) Hazard Risk Number HRN'!$D$17:$E$22,2,FALSE))</f>
        <v/>
      </c>
      <c r="AB266" s="376"/>
      <c r="AC266" s="363"/>
      <c r="AD266" s="373"/>
      <c r="AE266" s="57"/>
      <c r="AF266" s="30" t="str">
        <f>IF(ISBLANK(AE266),"",VLOOKUP(AE266,'(Linked) Hazard Risk Number HRN'!$D$17:$E$22,2,FALSE))</f>
        <v/>
      </c>
      <c r="AG266" s="376"/>
      <c r="AH266" s="10"/>
      <c r="AI266" s="10"/>
      <c r="AJ266" s="21"/>
    </row>
    <row r="267" spans="2:36" s="2" customFormat="1" ht="28.2" customHeight="1" thickBot="1">
      <c r="B267" s="361"/>
      <c r="C267" s="364"/>
      <c r="D267" s="364"/>
      <c r="E267" s="367"/>
      <c r="F267" s="367"/>
      <c r="G267" s="370"/>
      <c r="H267" s="370"/>
      <c r="I267" s="370"/>
      <c r="J267" s="370"/>
      <c r="K267" s="135"/>
      <c r="L267" s="18"/>
      <c r="M267" s="377"/>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64"/>
      <c r="V267" s="135"/>
      <c r="W267" s="18"/>
      <c r="X267" s="377"/>
      <c r="Y267" s="364"/>
      <c r="Z267" s="135"/>
      <c r="AA267" s="18"/>
      <c r="AB267" s="377"/>
      <c r="AC267" s="364"/>
      <c r="AD267" s="374"/>
      <c r="AE267" s="135"/>
      <c r="AF267" s="18"/>
      <c r="AG267" s="377"/>
      <c r="AH267" s="10"/>
      <c r="AI267" s="10"/>
      <c r="AJ267" s="7"/>
    </row>
    <row r="268" spans="2:36" s="2" customFormat="1" ht="28.2" customHeight="1" thickTop="1">
      <c r="B268" s="359">
        <v>53</v>
      </c>
      <c r="C268" s="362"/>
      <c r="D268" s="362"/>
      <c r="E268" s="365"/>
      <c r="F268" s="365"/>
      <c r="G268" s="368"/>
      <c r="H268" s="368"/>
      <c r="I268" s="368"/>
      <c r="J268" s="368"/>
      <c r="K268" s="54"/>
      <c r="L268" s="17" t="str">
        <f>IF(ISBLANK(K268),"",VLOOKUP(K268,'(Linked) Hazard Risk Number HRN'!$B$6:$C$13,2,FALSE))</f>
        <v/>
      </c>
      <c r="M268" s="371"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21</v>
      </c>
      <c r="Q268" s="17">
        <f t="shared" ref="Q268" si="408">COUNTIF((O268:O272), "C")</f>
        <v>0</v>
      </c>
      <c r="R268" s="17">
        <f t="shared" ref="R268:R271" si="409">Q268</f>
        <v>0</v>
      </c>
      <c r="S268" s="17" t="str">
        <f t="shared" ref="S268" si="410">IF(ISBLANK(K268),"",IF(L268&lt;2,"S1","S2"))</f>
        <v/>
      </c>
      <c r="T268" s="50"/>
      <c r="U268" s="362"/>
      <c r="V268" s="54"/>
      <c r="W268" s="17" t="str">
        <f>IF(ISBLANK(V268),"",VLOOKUP(V268,'(Linked) Hazard Risk Number HRN'!$B$6:$C$13,2,FALSE))</f>
        <v/>
      </c>
      <c r="X268" s="371" t="str">
        <f>IF(X270="","",IF(X270&gt;500,'(Linked) Hazard Risk Number HRN'!$C$37,IF(X270&gt;50,'(Linked) Hazard Risk Number HRN'!$C$36,IF(X270&gt;25,'(Linked) Hazard Risk Number HRN'!$C$35,IF(X270&gt;5,'(Linked) Hazard Risk Number HRN'!$C$34,IF(X270&gt;0,'(Linked) Hazard Risk Number HRN'!$C$33,""))))))</f>
        <v/>
      </c>
      <c r="Y268" s="362"/>
      <c r="Z268" s="54"/>
      <c r="AA268" s="17" t="str">
        <f>IF(ISBLANK(Z268),"",VLOOKUP(Z268,'(Linked) Hazard Risk Number HRN'!$B$6:$C$13,2,FALSE))</f>
        <v/>
      </c>
      <c r="AB268" s="371" t="str">
        <f>IF(AB270="","",IF(AB270&gt;500,'(Linked) Hazard Risk Number HRN'!$C$37,IF(AB270&gt;50,'(Linked) Hazard Risk Number HRN'!$C$36,IF(AB270&gt;25,'(Linked) Hazard Risk Number HRN'!$C$35,IF(AB270&gt;5,'(Linked) Hazard Risk Number HRN'!$C$34,IF(AB270&gt;0,'(Linked) Hazard Risk Number HRN'!$C$33,""))))))</f>
        <v/>
      </c>
      <c r="AC268" s="362"/>
      <c r="AD268" s="365"/>
      <c r="AE268" s="54"/>
      <c r="AF268" s="17" t="str">
        <f>IF(ISBLANK(AE268),"",VLOOKUP(AE268,'(Linked) Hazard Risk Number HRN'!$B$6:$C$13,2,FALSE))</f>
        <v/>
      </c>
      <c r="AG268" s="371"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60"/>
      <c r="C269" s="363"/>
      <c r="D269" s="363"/>
      <c r="E269" s="366"/>
      <c r="F269" s="366"/>
      <c r="G269" s="369"/>
      <c r="H269" s="369"/>
      <c r="I269" s="369"/>
      <c r="J269" s="369"/>
      <c r="K269" s="55"/>
      <c r="L269" s="18" t="str">
        <f>IF(ISBLANK(K269),"",VLOOKUP(K269,'(Linked) Hazard Risk Number HRN'!$B$16:$C$26,2,FALSE))</f>
        <v/>
      </c>
      <c r="M269" s="372"/>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63"/>
      <c r="V269" s="55"/>
      <c r="W269" s="18" t="str">
        <f>IF(ISBLANK(V269),"",VLOOKUP(V269,'(Linked) Hazard Risk Number HRN'!$B$16:$C$26,2,FALSE))</f>
        <v/>
      </c>
      <c r="X269" s="372"/>
      <c r="Y269" s="363"/>
      <c r="Z269" s="55"/>
      <c r="AA269" s="18" t="str">
        <f>IF(ISBLANK(Z269),"",VLOOKUP(Z269,'(Linked) Hazard Risk Number HRN'!$B$16:$C$26,2,FALSE))</f>
        <v/>
      </c>
      <c r="AB269" s="372"/>
      <c r="AC269" s="363"/>
      <c r="AD269" s="373"/>
      <c r="AE269" s="55"/>
      <c r="AF269" s="18" t="str">
        <f>IF(ISBLANK(AE269),"",VLOOKUP(AE269,'(Linked) Hazard Risk Number HRN'!$B$16:$C$26,2,FALSE))</f>
        <v/>
      </c>
      <c r="AG269" s="372"/>
      <c r="AH269" s="10"/>
      <c r="AI269" s="10"/>
      <c r="AJ269" s="19"/>
    </row>
    <row r="270" spans="2:36" s="2" customFormat="1" ht="28.2" customHeight="1" thickTop="1">
      <c r="B270" s="360"/>
      <c r="C270" s="363"/>
      <c r="D270" s="363"/>
      <c r="E270" s="366"/>
      <c r="F270" s="366"/>
      <c r="G270" s="369"/>
      <c r="H270" s="369"/>
      <c r="I270" s="369"/>
      <c r="J270" s="369"/>
      <c r="K270" s="56"/>
      <c r="L270" s="18" t="str">
        <f>IF(ISBLANK(K270),"",VLOOKUP(K270,'(Linked) Hazard Risk Number HRN'!$D$6:$E$14,2,FALSE))</f>
        <v/>
      </c>
      <c r="M270" s="375" t="str">
        <f>IF(OR(ISBLANK(K268),ISBLANK(K269),ISBLANK(K270),ISBLANK(K271)),"",L268*L269*L270*L271)</f>
        <v/>
      </c>
      <c r="N270" s="56"/>
      <c r="O270" s="18" t="str">
        <f>IF(ISBLANK(N270),"",VLOOKUP(N270,'(Linked) PLr Probability Factor'!$B$17:$C$20,2,FALSE))</f>
        <v/>
      </c>
      <c r="P270" s="18" t="s">
        <v>2</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63"/>
      <c r="V270" s="56"/>
      <c r="W270" s="18" t="str">
        <f>IF(ISBLANK(V270),"",VLOOKUP(V270,'(Linked) Hazard Risk Number HRN'!$D$6:$E$14,2,FALSE))</f>
        <v/>
      </c>
      <c r="X270" s="375" t="str">
        <f>IF(OR(ISBLANK(V268),ISBLANK(V269),ISBLANK(V270),ISBLANK(V271)),"",W268*W269*W270*W271)</f>
        <v/>
      </c>
      <c r="Y270" s="363"/>
      <c r="Z270" s="56"/>
      <c r="AA270" s="18" t="str">
        <f>IF(ISBLANK(Z270),"",VLOOKUP(Z270,'(Linked) Hazard Risk Number HRN'!$D$6:$E$14,2,FALSE))</f>
        <v/>
      </c>
      <c r="AB270" s="375" t="str">
        <f>IF(OR(ISBLANK(Z268),ISBLANK(Z269),ISBLANK(Z270),ISBLANK(Z271)),"",AA268*AA269*AA270*AA271)</f>
        <v/>
      </c>
      <c r="AC270" s="363"/>
      <c r="AD270" s="373"/>
      <c r="AE270" s="56"/>
      <c r="AF270" s="18" t="str">
        <f>IF(ISBLANK(AE270),"",VLOOKUP(AE270,'(Linked) Hazard Risk Number HRN'!$D$6:$E$14,2,FALSE))</f>
        <v/>
      </c>
      <c r="AG270" s="375" t="str">
        <f>IF(OR(ISBLANK(AE268),ISBLANK(AE269),ISBLANK(AE270),ISBLANK(AE271)),"",AF268*AF269*AF270*AF271)</f>
        <v/>
      </c>
      <c r="AH270" s="10"/>
      <c r="AI270" s="10"/>
      <c r="AJ270" s="20"/>
    </row>
    <row r="271" spans="2:36" s="2" customFormat="1" ht="28.2" customHeight="1">
      <c r="B271" s="360"/>
      <c r="C271" s="363"/>
      <c r="D271" s="363"/>
      <c r="E271" s="366"/>
      <c r="F271" s="366"/>
      <c r="G271" s="369"/>
      <c r="H271" s="369"/>
      <c r="I271" s="369"/>
      <c r="J271" s="369"/>
      <c r="K271" s="57"/>
      <c r="L271" s="30" t="str">
        <f>IF(ISBLANK(K271),"",VLOOKUP(K271,'(Linked) Hazard Risk Number HRN'!$D$17:$E$22,2,FALSE))</f>
        <v/>
      </c>
      <c r="M271" s="376"/>
      <c r="N271" s="56"/>
      <c r="O271" s="18" t="str">
        <f>IF(ISBLANK(N271),"",VLOOKUP(N271,'(Linked) PLr Probability Factor'!$B$23:$C$26,2,FALSE))</f>
        <v/>
      </c>
      <c r="P271" s="25" t="s">
        <v>22</v>
      </c>
      <c r="Q271" s="25">
        <f t="shared" ref="Q271" si="414">SUM(R268:R270)</f>
        <v>0</v>
      </c>
      <c r="R271" s="25">
        <f t="shared" si="409"/>
        <v>0</v>
      </c>
      <c r="S271" s="25"/>
      <c r="T271" s="51"/>
      <c r="U271" s="363"/>
      <c r="V271" s="57"/>
      <c r="W271" s="30" t="str">
        <f>IF(ISBLANK(V271),"",VLOOKUP(V271,'(Linked) Hazard Risk Number HRN'!$D$17:$E$22,2,FALSE))</f>
        <v/>
      </c>
      <c r="X271" s="376"/>
      <c r="Y271" s="363"/>
      <c r="Z271" s="57"/>
      <c r="AA271" s="30" t="str">
        <f>IF(ISBLANK(Z271),"",VLOOKUP(Z271,'(Linked) Hazard Risk Number HRN'!$D$17:$E$22,2,FALSE))</f>
        <v/>
      </c>
      <c r="AB271" s="376"/>
      <c r="AC271" s="363"/>
      <c r="AD271" s="373"/>
      <c r="AE271" s="57"/>
      <c r="AF271" s="30" t="str">
        <f>IF(ISBLANK(AE271),"",VLOOKUP(AE271,'(Linked) Hazard Risk Number HRN'!$D$17:$E$22,2,FALSE))</f>
        <v/>
      </c>
      <c r="AG271" s="376"/>
      <c r="AH271" s="10"/>
      <c r="AI271" s="10"/>
      <c r="AJ271" s="21"/>
    </row>
    <row r="272" spans="2:36" s="2" customFormat="1" ht="28.2" customHeight="1" thickBot="1">
      <c r="B272" s="361"/>
      <c r="C272" s="364"/>
      <c r="D272" s="364"/>
      <c r="E272" s="367"/>
      <c r="F272" s="367"/>
      <c r="G272" s="370"/>
      <c r="H272" s="370"/>
      <c r="I272" s="370"/>
      <c r="J272" s="370"/>
      <c r="K272" s="135"/>
      <c r="L272" s="18"/>
      <c r="M272" s="377"/>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64"/>
      <c r="V272" s="135"/>
      <c r="W272" s="18"/>
      <c r="X272" s="377"/>
      <c r="Y272" s="364"/>
      <c r="Z272" s="135"/>
      <c r="AA272" s="18"/>
      <c r="AB272" s="377"/>
      <c r="AC272" s="364"/>
      <c r="AD272" s="374"/>
      <c r="AE272" s="135"/>
      <c r="AF272" s="18"/>
      <c r="AG272" s="377"/>
      <c r="AH272" s="10"/>
      <c r="AI272" s="10"/>
      <c r="AJ272" s="7"/>
    </row>
    <row r="273" spans="2:36" s="2" customFormat="1" ht="28.2" customHeight="1" thickTop="1">
      <c r="B273" s="359">
        <v>54</v>
      </c>
      <c r="C273" s="362"/>
      <c r="D273" s="362"/>
      <c r="E273" s="365"/>
      <c r="F273" s="365"/>
      <c r="G273" s="368"/>
      <c r="H273" s="368"/>
      <c r="I273" s="368"/>
      <c r="J273" s="368"/>
      <c r="K273" s="54"/>
      <c r="L273" s="17" t="str">
        <f>IF(ISBLANK(K273),"",VLOOKUP(K273,'(Linked) Hazard Risk Number HRN'!$B$6:$C$13,2,FALSE))</f>
        <v/>
      </c>
      <c r="M273" s="371"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21</v>
      </c>
      <c r="Q273" s="17">
        <f t="shared" ref="Q273" si="416">COUNTIF((O273:O277), "C")</f>
        <v>0</v>
      </c>
      <c r="R273" s="17">
        <f t="shared" ref="R273:R276" si="417">Q273</f>
        <v>0</v>
      </c>
      <c r="S273" s="17" t="str">
        <f t="shared" ref="S273" si="418">IF(ISBLANK(K273),"",IF(L273&lt;2,"S1","S2"))</f>
        <v/>
      </c>
      <c r="T273" s="50"/>
      <c r="U273" s="362"/>
      <c r="V273" s="54"/>
      <c r="W273" s="17" t="str">
        <f>IF(ISBLANK(V273),"",VLOOKUP(V273,'(Linked) Hazard Risk Number HRN'!$B$6:$C$13,2,FALSE))</f>
        <v/>
      </c>
      <c r="X273" s="371" t="str">
        <f>IF(X275="","",IF(X275&gt;500,'(Linked) Hazard Risk Number HRN'!$C$37,IF(X275&gt;50,'(Linked) Hazard Risk Number HRN'!$C$36,IF(X275&gt;25,'(Linked) Hazard Risk Number HRN'!$C$35,IF(X275&gt;5,'(Linked) Hazard Risk Number HRN'!$C$34,IF(X275&gt;0,'(Linked) Hazard Risk Number HRN'!$C$33,""))))))</f>
        <v/>
      </c>
      <c r="Y273" s="362"/>
      <c r="Z273" s="54"/>
      <c r="AA273" s="17" t="str">
        <f>IF(ISBLANK(Z273),"",VLOOKUP(Z273,'(Linked) Hazard Risk Number HRN'!$B$6:$C$13,2,FALSE))</f>
        <v/>
      </c>
      <c r="AB273" s="371" t="str">
        <f>IF(AB275="","",IF(AB275&gt;500,'(Linked) Hazard Risk Number HRN'!$C$37,IF(AB275&gt;50,'(Linked) Hazard Risk Number HRN'!$C$36,IF(AB275&gt;25,'(Linked) Hazard Risk Number HRN'!$C$35,IF(AB275&gt;5,'(Linked) Hazard Risk Number HRN'!$C$34,IF(AB275&gt;0,'(Linked) Hazard Risk Number HRN'!$C$33,""))))))</f>
        <v/>
      </c>
      <c r="AC273" s="362"/>
      <c r="AD273" s="365"/>
      <c r="AE273" s="54"/>
      <c r="AF273" s="17" t="str">
        <f>IF(ISBLANK(AE273),"",VLOOKUP(AE273,'(Linked) Hazard Risk Number HRN'!$B$6:$C$13,2,FALSE))</f>
        <v/>
      </c>
      <c r="AG273" s="371"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60"/>
      <c r="C274" s="363"/>
      <c r="D274" s="363"/>
      <c r="E274" s="366"/>
      <c r="F274" s="366"/>
      <c r="G274" s="369"/>
      <c r="H274" s="369"/>
      <c r="I274" s="369"/>
      <c r="J274" s="369"/>
      <c r="K274" s="55"/>
      <c r="L274" s="18" t="str">
        <f>IF(ISBLANK(K274),"",VLOOKUP(K274,'(Linked) Hazard Risk Number HRN'!$B$16:$C$26,2,FALSE))</f>
        <v/>
      </c>
      <c r="M274" s="372"/>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63"/>
      <c r="V274" s="55"/>
      <c r="W274" s="18" t="str">
        <f>IF(ISBLANK(V274),"",VLOOKUP(V274,'(Linked) Hazard Risk Number HRN'!$B$16:$C$26,2,FALSE))</f>
        <v/>
      </c>
      <c r="X274" s="372"/>
      <c r="Y274" s="363"/>
      <c r="Z274" s="55"/>
      <c r="AA274" s="18" t="str">
        <f>IF(ISBLANK(Z274),"",VLOOKUP(Z274,'(Linked) Hazard Risk Number HRN'!$B$16:$C$26,2,FALSE))</f>
        <v/>
      </c>
      <c r="AB274" s="372"/>
      <c r="AC274" s="363"/>
      <c r="AD274" s="373"/>
      <c r="AE274" s="55"/>
      <c r="AF274" s="18" t="str">
        <f>IF(ISBLANK(AE274),"",VLOOKUP(AE274,'(Linked) Hazard Risk Number HRN'!$B$16:$C$26,2,FALSE))</f>
        <v/>
      </c>
      <c r="AG274" s="372"/>
      <c r="AH274" s="10"/>
      <c r="AI274" s="10"/>
      <c r="AJ274" s="19"/>
    </row>
    <row r="275" spans="2:36" s="2" customFormat="1" ht="28.2" customHeight="1" thickTop="1">
      <c r="B275" s="360"/>
      <c r="C275" s="363"/>
      <c r="D275" s="363"/>
      <c r="E275" s="366"/>
      <c r="F275" s="366"/>
      <c r="G275" s="369"/>
      <c r="H275" s="369"/>
      <c r="I275" s="369"/>
      <c r="J275" s="369"/>
      <c r="K275" s="56"/>
      <c r="L275" s="18" t="str">
        <f>IF(ISBLANK(K275),"",VLOOKUP(K275,'(Linked) Hazard Risk Number HRN'!$D$6:$E$14,2,FALSE))</f>
        <v/>
      </c>
      <c r="M275" s="375" t="str">
        <f>IF(OR(ISBLANK(K273),ISBLANK(K274),ISBLANK(K275),ISBLANK(K276)),"",L273*L274*L275*L276)</f>
        <v/>
      </c>
      <c r="N275" s="56"/>
      <c r="O275" s="18" t="str">
        <f>IF(ISBLANK(N275),"",VLOOKUP(N275,'(Linked) PLr Probability Factor'!$B$17:$C$20,2,FALSE))</f>
        <v/>
      </c>
      <c r="P275" s="18" t="s">
        <v>2</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63"/>
      <c r="V275" s="56"/>
      <c r="W275" s="18" t="str">
        <f>IF(ISBLANK(V275),"",VLOOKUP(V275,'(Linked) Hazard Risk Number HRN'!$D$6:$E$14,2,FALSE))</f>
        <v/>
      </c>
      <c r="X275" s="375" t="str">
        <f>IF(OR(ISBLANK(V273),ISBLANK(V274),ISBLANK(V275),ISBLANK(V276)),"",W273*W274*W275*W276)</f>
        <v/>
      </c>
      <c r="Y275" s="363"/>
      <c r="Z275" s="56"/>
      <c r="AA275" s="18" t="str">
        <f>IF(ISBLANK(Z275),"",VLOOKUP(Z275,'(Linked) Hazard Risk Number HRN'!$D$6:$E$14,2,FALSE))</f>
        <v/>
      </c>
      <c r="AB275" s="375" t="str">
        <f>IF(OR(ISBLANK(Z273),ISBLANK(Z274),ISBLANK(Z275),ISBLANK(Z276)),"",AA273*AA274*AA275*AA276)</f>
        <v/>
      </c>
      <c r="AC275" s="363"/>
      <c r="AD275" s="373"/>
      <c r="AE275" s="56"/>
      <c r="AF275" s="18" t="str">
        <f>IF(ISBLANK(AE275),"",VLOOKUP(AE275,'(Linked) Hazard Risk Number HRN'!$D$6:$E$14,2,FALSE))</f>
        <v/>
      </c>
      <c r="AG275" s="375" t="str">
        <f>IF(OR(ISBLANK(AE273),ISBLANK(AE274),ISBLANK(AE275),ISBLANK(AE276)),"",AF273*AF274*AF275*AF276)</f>
        <v/>
      </c>
      <c r="AH275" s="10"/>
      <c r="AI275" s="10"/>
      <c r="AJ275" s="20"/>
    </row>
    <row r="276" spans="2:36" s="2" customFormat="1" ht="28.2" customHeight="1">
      <c r="B276" s="360"/>
      <c r="C276" s="363"/>
      <c r="D276" s="363"/>
      <c r="E276" s="366"/>
      <c r="F276" s="366"/>
      <c r="G276" s="369"/>
      <c r="H276" s="369"/>
      <c r="I276" s="369"/>
      <c r="J276" s="369"/>
      <c r="K276" s="57"/>
      <c r="L276" s="30" t="str">
        <f>IF(ISBLANK(K276),"",VLOOKUP(K276,'(Linked) Hazard Risk Number HRN'!$D$17:$E$22,2,FALSE))</f>
        <v/>
      </c>
      <c r="M276" s="376"/>
      <c r="N276" s="56"/>
      <c r="O276" s="18" t="str">
        <f>IF(ISBLANK(N276),"",VLOOKUP(N276,'(Linked) PLr Probability Factor'!$B$23:$C$26,2,FALSE))</f>
        <v/>
      </c>
      <c r="P276" s="25" t="s">
        <v>22</v>
      </c>
      <c r="Q276" s="25">
        <f t="shared" ref="Q276" si="422">SUM(R273:R275)</f>
        <v>0</v>
      </c>
      <c r="R276" s="25">
        <f t="shared" si="417"/>
        <v>0</v>
      </c>
      <c r="S276" s="25"/>
      <c r="T276" s="51"/>
      <c r="U276" s="363"/>
      <c r="V276" s="57"/>
      <c r="W276" s="30" t="str">
        <f>IF(ISBLANK(V276),"",VLOOKUP(V276,'(Linked) Hazard Risk Number HRN'!$D$17:$E$22,2,FALSE))</f>
        <v/>
      </c>
      <c r="X276" s="376"/>
      <c r="Y276" s="363"/>
      <c r="Z276" s="57"/>
      <c r="AA276" s="30" t="str">
        <f>IF(ISBLANK(Z276),"",VLOOKUP(Z276,'(Linked) Hazard Risk Number HRN'!$D$17:$E$22,2,FALSE))</f>
        <v/>
      </c>
      <c r="AB276" s="376"/>
      <c r="AC276" s="363"/>
      <c r="AD276" s="373"/>
      <c r="AE276" s="57"/>
      <c r="AF276" s="30" t="str">
        <f>IF(ISBLANK(AE276),"",VLOOKUP(AE276,'(Linked) Hazard Risk Number HRN'!$D$17:$E$22,2,FALSE))</f>
        <v/>
      </c>
      <c r="AG276" s="376"/>
      <c r="AH276" s="10"/>
      <c r="AI276" s="10"/>
      <c r="AJ276" s="21"/>
    </row>
    <row r="277" spans="2:36" s="2" customFormat="1" ht="28.2" customHeight="1" thickBot="1">
      <c r="B277" s="361"/>
      <c r="C277" s="364"/>
      <c r="D277" s="364"/>
      <c r="E277" s="367"/>
      <c r="F277" s="367"/>
      <c r="G277" s="370"/>
      <c r="H277" s="370"/>
      <c r="I277" s="370"/>
      <c r="J277" s="370"/>
      <c r="K277" s="135"/>
      <c r="L277" s="18"/>
      <c r="M277" s="377"/>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64"/>
      <c r="V277" s="135"/>
      <c r="W277" s="18"/>
      <c r="X277" s="377"/>
      <c r="Y277" s="364"/>
      <c r="Z277" s="135"/>
      <c r="AA277" s="18"/>
      <c r="AB277" s="377"/>
      <c r="AC277" s="364"/>
      <c r="AD277" s="374"/>
      <c r="AE277" s="135"/>
      <c r="AF277" s="18"/>
      <c r="AG277" s="377"/>
      <c r="AH277" s="10"/>
      <c r="AI277" s="10"/>
      <c r="AJ277" s="7"/>
    </row>
    <row r="278" spans="2:36" s="2" customFormat="1" ht="28.2" customHeight="1" thickTop="1">
      <c r="B278" s="359">
        <v>55</v>
      </c>
      <c r="C278" s="362"/>
      <c r="D278" s="362"/>
      <c r="E278" s="365"/>
      <c r="F278" s="365"/>
      <c r="G278" s="368"/>
      <c r="H278" s="368"/>
      <c r="I278" s="368"/>
      <c r="J278" s="368"/>
      <c r="K278" s="54"/>
      <c r="L278" s="17" t="str">
        <f>IF(ISBLANK(K278),"",VLOOKUP(K278,'(Linked) Hazard Risk Number HRN'!$B$6:$C$13,2,FALSE))</f>
        <v/>
      </c>
      <c r="M278" s="371"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21</v>
      </c>
      <c r="Q278" s="17">
        <f t="shared" ref="Q278" si="424">COUNTIF((O278:O282), "C")</f>
        <v>0</v>
      </c>
      <c r="R278" s="17">
        <f t="shared" ref="R278:R281" si="425">Q278</f>
        <v>0</v>
      </c>
      <c r="S278" s="17" t="str">
        <f t="shared" ref="S278" si="426">IF(ISBLANK(K278),"",IF(L278&lt;2,"S1","S2"))</f>
        <v/>
      </c>
      <c r="T278" s="50"/>
      <c r="U278" s="362"/>
      <c r="V278" s="54"/>
      <c r="W278" s="17" t="str">
        <f>IF(ISBLANK(V278),"",VLOOKUP(V278,'(Linked) Hazard Risk Number HRN'!$B$6:$C$13,2,FALSE))</f>
        <v/>
      </c>
      <c r="X278" s="371" t="str">
        <f>IF(X280="","",IF(X280&gt;500,'(Linked) Hazard Risk Number HRN'!$C$37,IF(X280&gt;50,'(Linked) Hazard Risk Number HRN'!$C$36,IF(X280&gt;25,'(Linked) Hazard Risk Number HRN'!$C$35,IF(X280&gt;5,'(Linked) Hazard Risk Number HRN'!$C$34,IF(X280&gt;0,'(Linked) Hazard Risk Number HRN'!$C$33,""))))))</f>
        <v/>
      </c>
      <c r="Y278" s="362"/>
      <c r="Z278" s="54"/>
      <c r="AA278" s="17" t="str">
        <f>IF(ISBLANK(Z278),"",VLOOKUP(Z278,'(Linked) Hazard Risk Number HRN'!$B$6:$C$13,2,FALSE))</f>
        <v/>
      </c>
      <c r="AB278" s="371" t="str">
        <f>IF(AB280="","",IF(AB280&gt;500,'(Linked) Hazard Risk Number HRN'!$C$37,IF(AB280&gt;50,'(Linked) Hazard Risk Number HRN'!$C$36,IF(AB280&gt;25,'(Linked) Hazard Risk Number HRN'!$C$35,IF(AB280&gt;5,'(Linked) Hazard Risk Number HRN'!$C$34,IF(AB280&gt;0,'(Linked) Hazard Risk Number HRN'!$C$33,""))))))</f>
        <v/>
      </c>
      <c r="AC278" s="362"/>
      <c r="AD278" s="365"/>
      <c r="AE278" s="54"/>
      <c r="AF278" s="17" t="str">
        <f>IF(ISBLANK(AE278),"",VLOOKUP(AE278,'(Linked) Hazard Risk Number HRN'!$B$6:$C$13,2,FALSE))</f>
        <v/>
      </c>
      <c r="AG278" s="371"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60"/>
      <c r="C279" s="363"/>
      <c r="D279" s="363"/>
      <c r="E279" s="366"/>
      <c r="F279" s="366"/>
      <c r="G279" s="369"/>
      <c r="H279" s="369"/>
      <c r="I279" s="369"/>
      <c r="J279" s="369"/>
      <c r="K279" s="55"/>
      <c r="L279" s="18" t="str">
        <f>IF(ISBLANK(K279),"",VLOOKUP(K279,'(Linked) Hazard Risk Number HRN'!$B$16:$C$26,2,FALSE))</f>
        <v/>
      </c>
      <c r="M279" s="372"/>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63"/>
      <c r="V279" s="55"/>
      <c r="W279" s="18" t="str">
        <f>IF(ISBLANK(V279),"",VLOOKUP(V279,'(Linked) Hazard Risk Number HRN'!$B$16:$C$26,2,FALSE))</f>
        <v/>
      </c>
      <c r="X279" s="372"/>
      <c r="Y279" s="363"/>
      <c r="Z279" s="55"/>
      <c r="AA279" s="18" t="str">
        <f>IF(ISBLANK(Z279),"",VLOOKUP(Z279,'(Linked) Hazard Risk Number HRN'!$B$16:$C$26,2,FALSE))</f>
        <v/>
      </c>
      <c r="AB279" s="372"/>
      <c r="AC279" s="363"/>
      <c r="AD279" s="373"/>
      <c r="AE279" s="55"/>
      <c r="AF279" s="18" t="str">
        <f>IF(ISBLANK(AE279),"",VLOOKUP(AE279,'(Linked) Hazard Risk Number HRN'!$B$16:$C$26,2,FALSE))</f>
        <v/>
      </c>
      <c r="AG279" s="372"/>
      <c r="AH279" s="10"/>
      <c r="AI279" s="10"/>
      <c r="AJ279" s="19"/>
    </row>
    <row r="280" spans="2:36" s="2" customFormat="1" ht="28.2" customHeight="1" thickTop="1">
      <c r="B280" s="360"/>
      <c r="C280" s="363"/>
      <c r="D280" s="363"/>
      <c r="E280" s="366"/>
      <c r="F280" s="366"/>
      <c r="G280" s="369"/>
      <c r="H280" s="369"/>
      <c r="I280" s="369"/>
      <c r="J280" s="369"/>
      <c r="K280" s="56"/>
      <c r="L280" s="18" t="str">
        <f>IF(ISBLANK(K280),"",VLOOKUP(K280,'(Linked) Hazard Risk Number HRN'!$D$6:$E$14,2,FALSE))</f>
        <v/>
      </c>
      <c r="M280" s="375" t="str">
        <f>IF(OR(ISBLANK(K278),ISBLANK(K279),ISBLANK(K280),ISBLANK(K281)),"",L278*L279*L280*L281)</f>
        <v/>
      </c>
      <c r="N280" s="56"/>
      <c r="O280" s="18" t="str">
        <f>IF(ISBLANK(N280),"",VLOOKUP(N280,'(Linked) PLr Probability Factor'!$B$17:$C$20,2,FALSE))</f>
        <v/>
      </c>
      <c r="P280" s="18" t="s">
        <v>2</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63"/>
      <c r="V280" s="56"/>
      <c r="W280" s="18" t="str">
        <f>IF(ISBLANK(V280),"",VLOOKUP(V280,'(Linked) Hazard Risk Number HRN'!$D$6:$E$14,2,FALSE))</f>
        <v/>
      </c>
      <c r="X280" s="375" t="str">
        <f>IF(OR(ISBLANK(V278),ISBLANK(V279),ISBLANK(V280),ISBLANK(V281)),"",W278*W279*W280*W281)</f>
        <v/>
      </c>
      <c r="Y280" s="363"/>
      <c r="Z280" s="56"/>
      <c r="AA280" s="18" t="str">
        <f>IF(ISBLANK(Z280),"",VLOOKUP(Z280,'(Linked) Hazard Risk Number HRN'!$D$6:$E$14,2,FALSE))</f>
        <v/>
      </c>
      <c r="AB280" s="375" t="str">
        <f>IF(OR(ISBLANK(Z278),ISBLANK(Z279),ISBLANK(Z280),ISBLANK(Z281)),"",AA278*AA279*AA280*AA281)</f>
        <v/>
      </c>
      <c r="AC280" s="363"/>
      <c r="AD280" s="373"/>
      <c r="AE280" s="56"/>
      <c r="AF280" s="18" t="str">
        <f>IF(ISBLANK(AE280),"",VLOOKUP(AE280,'(Linked) Hazard Risk Number HRN'!$D$6:$E$14,2,FALSE))</f>
        <v/>
      </c>
      <c r="AG280" s="375" t="str">
        <f>IF(OR(ISBLANK(AE278),ISBLANK(AE279),ISBLANK(AE280),ISBLANK(AE281)),"",AF278*AF279*AF280*AF281)</f>
        <v/>
      </c>
      <c r="AH280" s="10"/>
      <c r="AI280" s="10"/>
      <c r="AJ280" s="20"/>
    </row>
    <row r="281" spans="2:36" s="2" customFormat="1" ht="28.2" customHeight="1">
      <c r="B281" s="360"/>
      <c r="C281" s="363"/>
      <c r="D281" s="363"/>
      <c r="E281" s="366"/>
      <c r="F281" s="366"/>
      <c r="G281" s="369"/>
      <c r="H281" s="369"/>
      <c r="I281" s="369"/>
      <c r="J281" s="369"/>
      <c r="K281" s="57"/>
      <c r="L281" s="30" t="str">
        <f>IF(ISBLANK(K281),"",VLOOKUP(K281,'(Linked) Hazard Risk Number HRN'!$D$17:$E$22,2,FALSE))</f>
        <v/>
      </c>
      <c r="M281" s="376"/>
      <c r="N281" s="56"/>
      <c r="O281" s="18" t="str">
        <f>IF(ISBLANK(N281),"",VLOOKUP(N281,'(Linked) PLr Probability Factor'!$B$23:$C$26,2,FALSE))</f>
        <v/>
      </c>
      <c r="P281" s="25" t="s">
        <v>22</v>
      </c>
      <c r="Q281" s="25">
        <f t="shared" ref="Q281" si="430">SUM(R278:R280)</f>
        <v>0</v>
      </c>
      <c r="R281" s="25">
        <f t="shared" si="425"/>
        <v>0</v>
      </c>
      <c r="S281" s="25"/>
      <c r="T281" s="51"/>
      <c r="U281" s="363"/>
      <c r="V281" s="57"/>
      <c r="W281" s="30" t="str">
        <f>IF(ISBLANK(V281),"",VLOOKUP(V281,'(Linked) Hazard Risk Number HRN'!$D$17:$E$22,2,FALSE))</f>
        <v/>
      </c>
      <c r="X281" s="376"/>
      <c r="Y281" s="363"/>
      <c r="Z281" s="57"/>
      <c r="AA281" s="30" t="str">
        <f>IF(ISBLANK(Z281),"",VLOOKUP(Z281,'(Linked) Hazard Risk Number HRN'!$D$17:$E$22,2,FALSE))</f>
        <v/>
      </c>
      <c r="AB281" s="376"/>
      <c r="AC281" s="363"/>
      <c r="AD281" s="373"/>
      <c r="AE281" s="57"/>
      <c r="AF281" s="30" t="str">
        <f>IF(ISBLANK(AE281),"",VLOOKUP(AE281,'(Linked) Hazard Risk Number HRN'!$D$17:$E$22,2,FALSE))</f>
        <v/>
      </c>
      <c r="AG281" s="376"/>
      <c r="AH281" s="10"/>
      <c r="AI281" s="10"/>
      <c r="AJ281" s="21"/>
    </row>
    <row r="282" spans="2:36" s="2" customFormat="1" ht="28.2" customHeight="1" thickBot="1">
      <c r="B282" s="361"/>
      <c r="C282" s="364"/>
      <c r="D282" s="364"/>
      <c r="E282" s="367"/>
      <c r="F282" s="367"/>
      <c r="G282" s="370"/>
      <c r="H282" s="370"/>
      <c r="I282" s="370"/>
      <c r="J282" s="370"/>
      <c r="K282" s="135"/>
      <c r="L282" s="18"/>
      <c r="M282" s="377"/>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64"/>
      <c r="V282" s="135"/>
      <c r="W282" s="18"/>
      <c r="X282" s="377"/>
      <c r="Y282" s="364"/>
      <c r="Z282" s="135"/>
      <c r="AA282" s="18"/>
      <c r="AB282" s="377"/>
      <c r="AC282" s="364"/>
      <c r="AD282" s="374"/>
      <c r="AE282" s="135"/>
      <c r="AF282" s="18"/>
      <c r="AG282" s="377"/>
      <c r="AH282" s="10"/>
      <c r="AI282" s="10"/>
      <c r="AJ282" s="7"/>
    </row>
    <row r="283" spans="2:36" s="2" customFormat="1" ht="28.2" customHeight="1" thickTop="1">
      <c r="B283" s="359">
        <v>56</v>
      </c>
      <c r="C283" s="362"/>
      <c r="D283" s="362"/>
      <c r="E283" s="365"/>
      <c r="F283" s="365"/>
      <c r="G283" s="368"/>
      <c r="H283" s="368"/>
      <c r="I283" s="368"/>
      <c r="J283" s="368"/>
      <c r="K283" s="54"/>
      <c r="L283" s="17" t="str">
        <f>IF(ISBLANK(K283),"",VLOOKUP(K283,'(Linked) Hazard Risk Number HRN'!$B$6:$C$13,2,FALSE))</f>
        <v/>
      </c>
      <c r="M283" s="371"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21</v>
      </c>
      <c r="Q283" s="17">
        <f t="shared" ref="Q283" si="432">COUNTIF((O283:O287), "C")</f>
        <v>0</v>
      </c>
      <c r="R283" s="17">
        <f t="shared" ref="R283:R286" si="433">Q283</f>
        <v>0</v>
      </c>
      <c r="S283" s="17" t="str">
        <f t="shared" ref="S283" si="434">IF(ISBLANK(K283),"",IF(L283&lt;2,"S1","S2"))</f>
        <v/>
      </c>
      <c r="T283" s="50"/>
      <c r="U283" s="362"/>
      <c r="V283" s="54"/>
      <c r="W283" s="17" t="str">
        <f>IF(ISBLANK(V283),"",VLOOKUP(V283,'(Linked) Hazard Risk Number HRN'!$B$6:$C$13,2,FALSE))</f>
        <v/>
      </c>
      <c r="X283" s="371" t="str">
        <f>IF(X285="","",IF(X285&gt;500,'(Linked) Hazard Risk Number HRN'!$C$37,IF(X285&gt;50,'(Linked) Hazard Risk Number HRN'!$C$36,IF(X285&gt;25,'(Linked) Hazard Risk Number HRN'!$C$35,IF(X285&gt;5,'(Linked) Hazard Risk Number HRN'!$C$34,IF(X285&gt;0,'(Linked) Hazard Risk Number HRN'!$C$33,""))))))</f>
        <v/>
      </c>
      <c r="Y283" s="362"/>
      <c r="Z283" s="54"/>
      <c r="AA283" s="17" t="str">
        <f>IF(ISBLANK(Z283),"",VLOOKUP(Z283,'(Linked) Hazard Risk Number HRN'!$B$6:$C$13,2,FALSE))</f>
        <v/>
      </c>
      <c r="AB283" s="371" t="str">
        <f>IF(AB285="","",IF(AB285&gt;500,'(Linked) Hazard Risk Number HRN'!$C$37,IF(AB285&gt;50,'(Linked) Hazard Risk Number HRN'!$C$36,IF(AB285&gt;25,'(Linked) Hazard Risk Number HRN'!$C$35,IF(AB285&gt;5,'(Linked) Hazard Risk Number HRN'!$C$34,IF(AB285&gt;0,'(Linked) Hazard Risk Number HRN'!$C$33,""))))))</f>
        <v/>
      </c>
      <c r="AC283" s="362"/>
      <c r="AD283" s="365"/>
      <c r="AE283" s="54"/>
      <c r="AF283" s="17" t="str">
        <f>IF(ISBLANK(AE283),"",VLOOKUP(AE283,'(Linked) Hazard Risk Number HRN'!$B$6:$C$13,2,FALSE))</f>
        <v/>
      </c>
      <c r="AG283" s="371"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60"/>
      <c r="C284" s="363"/>
      <c r="D284" s="363"/>
      <c r="E284" s="366"/>
      <c r="F284" s="366"/>
      <c r="G284" s="369"/>
      <c r="H284" s="369"/>
      <c r="I284" s="369"/>
      <c r="J284" s="369"/>
      <c r="K284" s="55"/>
      <c r="L284" s="18" t="str">
        <f>IF(ISBLANK(K284),"",VLOOKUP(K284,'(Linked) Hazard Risk Number HRN'!$B$16:$C$26,2,FALSE))</f>
        <v/>
      </c>
      <c r="M284" s="372"/>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63"/>
      <c r="V284" s="55"/>
      <c r="W284" s="18" t="str">
        <f>IF(ISBLANK(V284),"",VLOOKUP(V284,'(Linked) Hazard Risk Number HRN'!$B$16:$C$26,2,FALSE))</f>
        <v/>
      </c>
      <c r="X284" s="372"/>
      <c r="Y284" s="363"/>
      <c r="Z284" s="55"/>
      <c r="AA284" s="18" t="str">
        <f>IF(ISBLANK(Z284),"",VLOOKUP(Z284,'(Linked) Hazard Risk Number HRN'!$B$16:$C$26,2,FALSE))</f>
        <v/>
      </c>
      <c r="AB284" s="372"/>
      <c r="AC284" s="363"/>
      <c r="AD284" s="373"/>
      <c r="AE284" s="55"/>
      <c r="AF284" s="18" t="str">
        <f>IF(ISBLANK(AE284),"",VLOOKUP(AE284,'(Linked) Hazard Risk Number HRN'!$B$16:$C$26,2,FALSE))</f>
        <v/>
      </c>
      <c r="AG284" s="372"/>
      <c r="AH284" s="10"/>
      <c r="AI284" s="10"/>
      <c r="AJ284" s="19"/>
    </row>
    <row r="285" spans="2:36" s="2" customFormat="1" ht="28.2" customHeight="1" thickTop="1">
      <c r="B285" s="360"/>
      <c r="C285" s="363"/>
      <c r="D285" s="363"/>
      <c r="E285" s="366"/>
      <c r="F285" s="366"/>
      <c r="G285" s="369"/>
      <c r="H285" s="369"/>
      <c r="I285" s="369"/>
      <c r="J285" s="369"/>
      <c r="K285" s="56"/>
      <c r="L285" s="18" t="str">
        <f>IF(ISBLANK(K285),"",VLOOKUP(K285,'(Linked) Hazard Risk Number HRN'!$D$6:$E$14,2,FALSE))</f>
        <v/>
      </c>
      <c r="M285" s="375" t="str">
        <f>IF(OR(ISBLANK(K283),ISBLANK(K284),ISBLANK(K285),ISBLANK(K286)),"",L283*L284*L285*L286)</f>
        <v/>
      </c>
      <c r="N285" s="56"/>
      <c r="O285" s="18" t="str">
        <f>IF(ISBLANK(N285),"",VLOOKUP(N285,'(Linked) PLr Probability Factor'!$B$17:$C$20,2,FALSE))</f>
        <v/>
      </c>
      <c r="P285" s="18" t="s">
        <v>2</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63"/>
      <c r="V285" s="56"/>
      <c r="W285" s="18" t="str">
        <f>IF(ISBLANK(V285),"",VLOOKUP(V285,'(Linked) Hazard Risk Number HRN'!$D$6:$E$14,2,FALSE))</f>
        <v/>
      </c>
      <c r="X285" s="375" t="str">
        <f>IF(OR(ISBLANK(V283),ISBLANK(V284),ISBLANK(V285),ISBLANK(V286)),"",W283*W284*W285*W286)</f>
        <v/>
      </c>
      <c r="Y285" s="363"/>
      <c r="Z285" s="56"/>
      <c r="AA285" s="18" t="str">
        <f>IF(ISBLANK(Z285),"",VLOOKUP(Z285,'(Linked) Hazard Risk Number HRN'!$D$6:$E$14,2,FALSE))</f>
        <v/>
      </c>
      <c r="AB285" s="375" t="str">
        <f>IF(OR(ISBLANK(Z283),ISBLANK(Z284),ISBLANK(Z285),ISBLANK(Z286)),"",AA283*AA284*AA285*AA286)</f>
        <v/>
      </c>
      <c r="AC285" s="363"/>
      <c r="AD285" s="373"/>
      <c r="AE285" s="56"/>
      <c r="AF285" s="18" t="str">
        <f>IF(ISBLANK(AE285),"",VLOOKUP(AE285,'(Linked) Hazard Risk Number HRN'!$D$6:$E$14,2,FALSE))</f>
        <v/>
      </c>
      <c r="AG285" s="375" t="str">
        <f>IF(OR(ISBLANK(AE283),ISBLANK(AE284),ISBLANK(AE285),ISBLANK(AE286)),"",AF283*AF284*AF285*AF286)</f>
        <v/>
      </c>
      <c r="AH285" s="10"/>
      <c r="AI285" s="10"/>
      <c r="AJ285" s="20"/>
    </row>
    <row r="286" spans="2:36" s="2" customFormat="1" ht="28.2" customHeight="1">
      <c r="B286" s="360"/>
      <c r="C286" s="363"/>
      <c r="D286" s="363"/>
      <c r="E286" s="366"/>
      <c r="F286" s="366"/>
      <c r="G286" s="369"/>
      <c r="H286" s="369"/>
      <c r="I286" s="369"/>
      <c r="J286" s="369"/>
      <c r="K286" s="57"/>
      <c r="L286" s="30" t="str">
        <f>IF(ISBLANK(K286),"",VLOOKUP(K286,'(Linked) Hazard Risk Number HRN'!$D$17:$E$22,2,FALSE))</f>
        <v/>
      </c>
      <c r="M286" s="376"/>
      <c r="N286" s="56"/>
      <c r="O286" s="18" t="str">
        <f>IF(ISBLANK(N286),"",VLOOKUP(N286,'(Linked) PLr Probability Factor'!$B$23:$C$26,2,FALSE))</f>
        <v/>
      </c>
      <c r="P286" s="25" t="s">
        <v>22</v>
      </c>
      <c r="Q286" s="25">
        <f t="shared" ref="Q286" si="438">SUM(R283:R285)</f>
        <v>0</v>
      </c>
      <c r="R286" s="25">
        <f t="shared" si="433"/>
        <v>0</v>
      </c>
      <c r="S286" s="25"/>
      <c r="T286" s="51"/>
      <c r="U286" s="363"/>
      <c r="V286" s="57"/>
      <c r="W286" s="30" t="str">
        <f>IF(ISBLANK(V286),"",VLOOKUP(V286,'(Linked) Hazard Risk Number HRN'!$D$17:$E$22,2,FALSE))</f>
        <v/>
      </c>
      <c r="X286" s="376"/>
      <c r="Y286" s="363"/>
      <c r="Z286" s="57"/>
      <c r="AA286" s="30" t="str">
        <f>IF(ISBLANK(Z286),"",VLOOKUP(Z286,'(Linked) Hazard Risk Number HRN'!$D$17:$E$22,2,FALSE))</f>
        <v/>
      </c>
      <c r="AB286" s="376"/>
      <c r="AC286" s="363"/>
      <c r="AD286" s="373"/>
      <c r="AE286" s="57"/>
      <c r="AF286" s="30" t="str">
        <f>IF(ISBLANK(AE286),"",VLOOKUP(AE286,'(Linked) Hazard Risk Number HRN'!$D$17:$E$22,2,FALSE))</f>
        <v/>
      </c>
      <c r="AG286" s="376"/>
      <c r="AH286" s="10"/>
      <c r="AI286" s="10"/>
      <c r="AJ286" s="21"/>
    </row>
    <row r="287" spans="2:36" s="2" customFormat="1" ht="28.2" customHeight="1" thickBot="1">
      <c r="B287" s="361"/>
      <c r="C287" s="364"/>
      <c r="D287" s="364"/>
      <c r="E287" s="367"/>
      <c r="F287" s="367"/>
      <c r="G287" s="370"/>
      <c r="H287" s="370"/>
      <c r="I287" s="370"/>
      <c r="J287" s="370"/>
      <c r="K287" s="135"/>
      <c r="L287" s="18"/>
      <c r="M287" s="377"/>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64"/>
      <c r="V287" s="135"/>
      <c r="W287" s="18"/>
      <c r="X287" s="377"/>
      <c r="Y287" s="364"/>
      <c r="Z287" s="135"/>
      <c r="AA287" s="18"/>
      <c r="AB287" s="377"/>
      <c r="AC287" s="364"/>
      <c r="AD287" s="374"/>
      <c r="AE287" s="135"/>
      <c r="AF287" s="18"/>
      <c r="AG287" s="377"/>
      <c r="AH287" s="10"/>
      <c r="AI287" s="10"/>
      <c r="AJ287" s="7"/>
    </row>
    <row r="288" spans="2:36" s="2" customFormat="1" ht="28.2" customHeight="1" thickTop="1">
      <c r="B288" s="359">
        <v>57</v>
      </c>
      <c r="C288" s="362"/>
      <c r="D288" s="362"/>
      <c r="E288" s="365"/>
      <c r="F288" s="365"/>
      <c r="G288" s="368"/>
      <c r="H288" s="368"/>
      <c r="I288" s="368"/>
      <c r="J288" s="368"/>
      <c r="K288" s="54"/>
      <c r="L288" s="17" t="str">
        <f>IF(ISBLANK(K288),"",VLOOKUP(K288,'(Linked) Hazard Risk Number HRN'!$B$6:$C$13,2,FALSE))</f>
        <v/>
      </c>
      <c r="M288" s="371"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21</v>
      </c>
      <c r="Q288" s="17">
        <f t="shared" ref="Q288" si="440">COUNTIF((O288:O292), "C")</f>
        <v>0</v>
      </c>
      <c r="R288" s="17">
        <f t="shared" ref="R288:R291" si="441">Q288</f>
        <v>0</v>
      </c>
      <c r="S288" s="17" t="str">
        <f t="shared" ref="S288" si="442">IF(ISBLANK(K288),"",IF(L288&lt;2,"S1","S2"))</f>
        <v/>
      </c>
      <c r="T288" s="50"/>
      <c r="U288" s="362"/>
      <c r="V288" s="54"/>
      <c r="W288" s="17" t="str">
        <f>IF(ISBLANK(V288),"",VLOOKUP(V288,'(Linked) Hazard Risk Number HRN'!$B$6:$C$13,2,FALSE))</f>
        <v/>
      </c>
      <c r="X288" s="371" t="str">
        <f>IF(X290="","",IF(X290&gt;500,'(Linked) Hazard Risk Number HRN'!$C$37,IF(X290&gt;50,'(Linked) Hazard Risk Number HRN'!$C$36,IF(X290&gt;25,'(Linked) Hazard Risk Number HRN'!$C$35,IF(X290&gt;5,'(Linked) Hazard Risk Number HRN'!$C$34,IF(X290&gt;0,'(Linked) Hazard Risk Number HRN'!$C$33,""))))))</f>
        <v/>
      </c>
      <c r="Y288" s="362"/>
      <c r="Z288" s="54"/>
      <c r="AA288" s="17" t="str">
        <f>IF(ISBLANK(Z288),"",VLOOKUP(Z288,'(Linked) Hazard Risk Number HRN'!$B$6:$C$13,2,FALSE))</f>
        <v/>
      </c>
      <c r="AB288" s="371" t="str">
        <f>IF(AB290="","",IF(AB290&gt;500,'(Linked) Hazard Risk Number HRN'!$C$37,IF(AB290&gt;50,'(Linked) Hazard Risk Number HRN'!$C$36,IF(AB290&gt;25,'(Linked) Hazard Risk Number HRN'!$C$35,IF(AB290&gt;5,'(Linked) Hazard Risk Number HRN'!$C$34,IF(AB290&gt;0,'(Linked) Hazard Risk Number HRN'!$C$33,""))))))</f>
        <v/>
      </c>
      <c r="AC288" s="362"/>
      <c r="AD288" s="365"/>
      <c r="AE288" s="54"/>
      <c r="AF288" s="17" t="str">
        <f>IF(ISBLANK(AE288),"",VLOOKUP(AE288,'(Linked) Hazard Risk Number HRN'!$B$6:$C$13,2,FALSE))</f>
        <v/>
      </c>
      <c r="AG288" s="371"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60"/>
      <c r="C289" s="363"/>
      <c r="D289" s="363"/>
      <c r="E289" s="366"/>
      <c r="F289" s="366"/>
      <c r="G289" s="369"/>
      <c r="H289" s="369"/>
      <c r="I289" s="369"/>
      <c r="J289" s="369"/>
      <c r="K289" s="55"/>
      <c r="L289" s="18" t="str">
        <f>IF(ISBLANK(K289),"",VLOOKUP(K289,'(Linked) Hazard Risk Number HRN'!$B$16:$C$26,2,FALSE))</f>
        <v/>
      </c>
      <c r="M289" s="372"/>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63"/>
      <c r="V289" s="55"/>
      <c r="W289" s="18" t="str">
        <f>IF(ISBLANK(V289),"",VLOOKUP(V289,'(Linked) Hazard Risk Number HRN'!$B$16:$C$26,2,FALSE))</f>
        <v/>
      </c>
      <c r="X289" s="372"/>
      <c r="Y289" s="363"/>
      <c r="Z289" s="55"/>
      <c r="AA289" s="18" t="str">
        <f>IF(ISBLANK(Z289),"",VLOOKUP(Z289,'(Linked) Hazard Risk Number HRN'!$B$16:$C$26,2,FALSE))</f>
        <v/>
      </c>
      <c r="AB289" s="372"/>
      <c r="AC289" s="363"/>
      <c r="AD289" s="373"/>
      <c r="AE289" s="55"/>
      <c r="AF289" s="18" t="str">
        <f>IF(ISBLANK(AE289),"",VLOOKUP(AE289,'(Linked) Hazard Risk Number HRN'!$B$16:$C$26,2,FALSE))</f>
        <v/>
      </c>
      <c r="AG289" s="372"/>
      <c r="AH289" s="10"/>
      <c r="AI289" s="10"/>
      <c r="AJ289" s="19"/>
    </row>
    <row r="290" spans="2:36" s="2" customFormat="1" ht="28.2" customHeight="1" thickTop="1">
      <c r="B290" s="360"/>
      <c r="C290" s="363"/>
      <c r="D290" s="363"/>
      <c r="E290" s="366"/>
      <c r="F290" s="366"/>
      <c r="G290" s="369"/>
      <c r="H290" s="369"/>
      <c r="I290" s="369"/>
      <c r="J290" s="369"/>
      <c r="K290" s="56"/>
      <c r="L290" s="18" t="str">
        <f>IF(ISBLANK(K290),"",VLOOKUP(K290,'(Linked) Hazard Risk Number HRN'!$D$6:$E$14,2,FALSE))</f>
        <v/>
      </c>
      <c r="M290" s="375" t="str">
        <f>IF(OR(ISBLANK(K288),ISBLANK(K289),ISBLANK(K290),ISBLANK(K291)),"",L288*L289*L290*L291)</f>
        <v/>
      </c>
      <c r="N290" s="56"/>
      <c r="O290" s="18" t="str">
        <f>IF(ISBLANK(N290),"",VLOOKUP(N290,'(Linked) PLr Probability Factor'!$B$17:$C$20,2,FALSE))</f>
        <v/>
      </c>
      <c r="P290" s="18" t="s">
        <v>2</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63"/>
      <c r="V290" s="56"/>
      <c r="W290" s="18" t="str">
        <f>IF(ISBLANK(V290),"",VLOOKUP(V290,'(Linked) Hazard Risk Number HRN'!$D$6:$E$14,2,FALSE))</f>
        <v/>
      </c>
      <c r="X290" s="375" t="str">
        <f>IF(OR(ISBLANK(V288),ISBLANK(V289),ISBLANK(V290),ISBLANK(V291)),"",W288*W289*W290*W291)</f>
        <v/>
      </c>
      <c r="Y290" s="363"/>
      <c r="Z290" s="56"/>
      <c r="AA290" s="18" t="str">
        <f>IF(ISBLANK(Z290),"",VLOOKUP(Z290,'(Linked) Hazard Risk Number HRN'!$D$6:$E$14,2,FALSE))</f>
        <v/>
      </c>
      <c r="AB290" s="375" t="str">
        <f>IF(OR(ISBLANK(Z288),ISBLANK(Z289),ISBLANK(Z290),ISBLANK(Z291)),"",AA288*AA289*AA290*AA291)</f>
        <v/>
      </c>
      <c r="AC290" s="363"/>
      <c r="AD290" s="373"/>
      <c r="AE290" s="56"/>
      <c r="AF290" s="18" t="str">
        <f>IF(ISBLANK(AE290),"",VLOOKUP(AE290,'(Linked) Hazard Risk Number HRN'!$D$6:$E$14,2,FALSE))</f>
        <v/>
      </c>
      <c r="AG290" s="375" t="str">
        <f>IF(OR(ISBLANK(AE288),ISBLANK(AE289),ISBLANK(AE290),ISBLANK(AE291)),"",AF288*AF289*AF290*AF291)</f>
        <v/>
      </c>
      <c r="AH290" s="10"/>
      <c r="AI290" s="10"/>
      <c r="AJ290" s="20"/>
    </row>
    <row r="291" spans="2:36" s="2" customFormat="1" ht="28.2" customHeight="1">
      <c r="B291" s="360"/>
      <c r="C291" s="363"/>
      <c r="D291" s="363"/>
      <c r="E291" s="366"/>
      <c r="F291" s="366"/>
      <c r="G291" s="369"/>
      <c r="H291" s="369"/>
      <c r="I291" s="369"/>
      <c r="J291" s="369"/>
      <c r="K291" s="57"/>
      <c r="L291" s="30" t="str">
        <f>IF(ISBLANK(K291),"",VLOOKUP(K291,'(Linked) Hazard Risk Number HRN'!$D$17:$E$22,2,FALSE))</f>
        <v/>
      </c>
      <c r="M291" s="376"/>
      <c r="N291" s="56"/>
      <c r="O291" s="18" t="str">
        <f>IF(ISBLANK(N291),"",VLOOKUP(N291,'(Linked) PLr Probability Factor'!$B$23:$C$26,2,FALSE))</f>
        <v/>
      </c>
      <c r="P291" s="25" t="s">
        <v>22</v>
      </c>
      <c r="Q291" s="25">
        <f t="shared" ref="Q291" si="446">SUM(R288:R290)</f>
        <v>0</v>
      </c>
      <c r="R291" s="25">
        <f t="shared" si="441"/>
        <v>0</v>
      </c>
      <c r="S291" s="25"/>
      <c r="T291" s="51"/>
      <c r="U291" s="363"/>
      <c r="V291" s="57"/>
      <c r="W291" s="30" t="str">
        <f>IF(ISBLANK(V291),"",VLOOKUP(V291,'(Linked) Hazard Risk Number HRN'!$D$17:$E$22,2,FALSE))</f>
        <v/>
      </c>
      <c r="X291" s="376"/>
      <c r="Y291" s="363"/>
      <c r="Z291" s="57"/>
      <c r="AA291" s="30" t="str">
        <f>IF(ISBLANK(Z291),"",VLOOKUP(Z291,'(Linked) Hazard Risk Number HRN'!$D$17:$E$22,2,FALSE))</f>
        <v/>
      </c>
      <c r="AB291" s="376"/>
      <c r="AC291" s="363"/>
      <c r="AD291" s="373"/>
      <c r="AE291" s="57"/>
      <c r="AF291" s="30" t="str">
        <f>IF(ISBLANK(AE291),"",VLOOKUP(AE291,'(Linked) Hazard Risk Number HRN'!$D$17:$E$22,2,FALSE))</f>
        <v/>
      </c>
      <c r="AG291" s="376"/>
      <c r="AH291" s="10"/>
      <c r="AI291" s="10"/>
      <c r="AJ291" s="21"/>
    </row>
    <row r="292" spans="2:36" s="2" customFormat="1" ht="28.2" customHeight="1" thickBot="1">
      <c r="B292" s="361"/>
      <c r="C292" s="364"/>
      <c r="D292" s="364"/>
      <c r="E292" s="367"/>
      <c r="F292" s="367"/>
      <c r="G292" s="370"/>
      <c r="H292" s="370"/>
      <c r="I292" s="370"/>
      <c r="J292" s="370"/>
      <c r="K292" s="135"/>
      <c r="L292" s="18"/>
      <c r="M292" s="377"/>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64"/>
      <c r="V292" s="135"/>
      <c r="W292" s="18"/>
      <c r="X292" s="377"/>
      <c r="Y292" s="364"/>
      <c r="Z292" s="135"/>
      <c r="AA292" s="18"/>
      <c r="AB292" s="377"/>
      <c r="AC292" s="364"/>
      <c r="AD292" s="374"/>
      <c r="AE292" s="135"/>
      <c r="AF292" s="18"/>
      <c r="AG292" s="377"/>
      <c r="AH292" s="10"/>
      <c r="AI292" s="10"/>
      <c r="AJ292" s="7"/>
    </row>
    <row r="293" spans="2:36" s="2" customFormat="1" ht="28.2" customHeight="1" thickTop="1">
      <c r="B293" s="359">
        <v>58</v>
      </c>
      <c r="C293" s="362"/>
      <c r="D293" s="362"/>
      <c r="E293" s="365"/>
      <c r="F293" s="365"/>
      <c r="G293" s="368"/>
      <c r="H293" s="368"/>
      <c r="I293" s="368"/>
      <c r="J293" s="368"/>
      <c r="K293" s="54"/>
      <c r="L293" s="17" t="str">
        <f>IF(ISBLANK(K293),"",VLOOKUP(K293,'(Linked) Hazard Risk Number HRN'!$B$6:$C$13,2,FALSE))</f>
        <v/>
      </c>
      <c r="M293" s="371"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21</v>
      </c>
      <c r="Q293" s="17">
        <f t="shared" ref="Q293" si="448">COUNTIF((O293:O297), "C")</f>
        <v>0</v>
      </c>
      <c r="R293" s="17">
        <f t="shared" ref="R293:R296" si="449">Q293</f>
        <v>0</v>
      </c>
      <c r="S293" s="17" t="str">
        <f t="shared" ref="S293" si="450">IF(ISBLANK(K293),"",IF(L293&lt;2,"S1","S2"))</f>
        <v/>
      </c>
      <c r="T293" s="50"/>
      <c r="U293" s="362"/>
      <c r="V293" s="54"/>
      <c r="W293" s="17" t="str">
        <f>IF(ISBLANK(V293),"",VLOOKUP(V293,'(Linked) Hazard Risk Number HRN'!$B$6:$C$13,2,FALSE))</f>
        <v/>
      </c>
      <c r="X293" s="371" t="str">
        <f>IF(X295="","",IF(X295&gt;500,'(Linked) Hazard Risk Number HRN'!$C$37,IF(X295&gt;50,'(Linked) Hazard Risk Number HRN'!$C$36,IF(X295&gt;25,'(Linked) Hazard Risk Number HRN'!$C$35,IF(X295&gt;5,'(Linked) Hazard Risk Number HRN'!$C$34,IF(X295&gt;0,'(Linked) Hazard Risk Number HRN'!$C$33,""))))))</f>
        <v/>
      </c>
      <c r="Y293" s="362"/>
      <c r="Z293" s="54"/>
      <c r="AA293" s="17" t="str">
        <f>IF(ISBLANK(Z293),"",VLOOKUP(Z293,'(Linked) Hazard Risk Number HRN'!$B$6:$C$13,2,FALSE))</f>
        <v/>
      </c>
      <c r="AB293" s="371" t="str">
        <f>IF(AB295="","",IF(AB295&gt;500,'(Linked) Hazard Risk Number HRN'!$C$37,IF(AB295&gt;50,'(Linked) Hazard Risk Number HRN'!$C$36,IF(AB295&gt;25,'(Linked) Hazard Risk Number HRN'!$C$35,IF(AB295&gt;5,'(Linked) Hazard Risk Number HRN'!$C$34,IF(AB295&gt;0,'(Linked) Hazard Risk Number HRN'!$C$33,""))))))</f>
        <v/>
      </c>
      <c r="AC293" s="362"/>
      <c r="AD293" s="365"/>
      <c r="AE293" s="54"/>
      <c r="AF293" s="17" t="str">
        <f>IF(ISBLANK(AE293),"",VLOOKUP(AE293,'(Linked) Hazard Risk Number HRN'!$B$6:$C$13,2,FALSE))</f>
        <v/>
      </c>
      <c r="AG293" s="371"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60"/>
      <c r="C294" s="363"/>
      <c r="D294" s="363"/>
      <c r="E294" s="366"/>
      <c r="F294" s="366"/>
      <c r="G294" s="369"/>
      <c r="H294" s="369"/>
      <c r="I294" s="369"/>
      <c r="J294" s="369"/>
      <c r="K294" s="55"/>
      <c r="L294" s="18" t="str">
        <f>IF(ISBLANK(K294),"",VLOOKUP(K294,'(Linked) Hazard Risk Number HRN'!$B$16:$C$26,2,FALSE))</f>
        <v/>
      </c>
      <c r="M294" s="372"/>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63"/>
      <c r="V294" s="55"/>
      <c r="W294" s="18" t="str">
        <f>IF(ISBLANK(V294),"",VLOOKUP(V294,'(Linked) Hazard Risk Number HRN'!$B$16:$C$26,2,FALSE))</f>
        <v/>
      </c>
      <c r="X294" s="372"/>
      <c r="Y294" s="363"/>
      <c r="Z294" s="55"/>
      <c r="AA294" s="18" t="str">
        <f>IF(ISBLANK(Z294),"",VLOOKUP(Z294,'(Linked) Hazard Risk Number HRN'!$B$16:$C$26,2,FALSE))</f>
        <v/>
      </c>
      <c r="AB294" s="372"/>
      <c r="AC294" s="363"/>
      <c r="AD294" s="373"/>
      <c r="AE294" s="55"/>
      <c r="AF294" s="18" t="str">
        <f>IF(ISBLANK(AE294),"",VLOOKUP(AE294,'(Linked) Hazard Risk Number HRN'!$B$16:$C$26,2,FALSE))</f>
        <v/>
      </c>
      <c r="AG294" s="372"/>
      <c r="AH294" s="24"/>
      <c r="AI294" s="24"/>
      <c r="AJ294" s="53"/>
    </row>
    <row r="295" spans="2:36" s="2" customFormat="1" ht="28.2" customHeight="1" thickTop="1">
      <c r="B295" s="360"/>
      <c r="C295" s="363"/>
      <c r="D295" s="363"/>
      <c r="E295" s="366"/>
      <c r="F295" s="366"/>
      <c r="G295" s="369"/>
      <c r="H295" s="369"/>
      <c r="I295" s="369"/>
      <c r="J295" s="369"/>
      <c r="K295" s="56"/>
      <c r="L295" s="18" t="str">
        <f>IF(ISBLANK(K295),"",VLOOKUP(K295,'(Linked) Hazard Risk Number HRN'!$D$6:$E$14,2,FALSE))</f>
        <v/>
      </c>
      <c r="M295" s="375" t="str">
        <f>IF(OR(ISBLANK(K293),ISBLANK(K294),ISBLANK(K295),ISBLANK(K296)),"",L293*L294*L295*L296)</f>
        <v/>
      </c>
      <c r="N295" s="56"/>
      <c r="O295" s="18" t="str">
        <f>IF(ISBLANK(N295),"",VLOOKUP(N295,'(Linked) PLr Probability Factor'!$B$17:$C$20,2,FALSE))</f>
        <v/>
      </c>
      <c r="P295" s="18" t="s">
        <v>2</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63"/>
      <c r="V295" s="56"/>
      <c r="W295" s="18" t="str">
        <f>IF(ISBLANK(V295),"",VLOOKUP(V295,'(Linked) Hazard Risk Number HRN'!$D$6:$E$14,2,FALSE))</f>
        <v/>
      </c>
      <c r="X295" s="375" t="str">
        <f>IF(OR(ISBLANK(V293),ISBLANK(V294),ISBLANK(V295),ISBLANK(V296)),"",W293*W294*W295*W296)</f>
        <v/>
      </c>
      <c r="Y295" s="363"/>
      <c r="Z295" s="56"/>
      <c r="AA295" s="18" t="str">
        <f>IF(ISBLANK(Z295),"",VLOOKUP(Z295,'(Linked) Hazard Risk Number HRN'!$D$6:$E$14,2,FALSE))</f>
        <v/>
      </c>
      <c r="AB295" s="375" t="str">
        <f>IF(OR(ISBLANK(Z293),ISBLANK(Z294),ISBLANK(Z295),ISBLANK(Z296)),"",AA293*AA294*AA295*AA296)</f>
        <v/>
      </c>
      <c r="AC295" s="363"/>
      <c r="AD295" s="373"/>
      <c r="AE295" s="56"/>
      <c r="AF295" s="18" t="str">
        <f>IF(ISBLANK(AE295),"",VLOOKUP(AE295,'(Linked) Hazard Risk Number HRN'!$D$6:$E$14,2,FALSE))</f>
        <v/>
      </c>
      <c r="AG295" s="375" t="str">
        <f>IF(OR(ISBLANK(AE293),ISBLANK(AE294),ISBLANK(AE295),ISBLANK(AE296)),"",AF293*AF294*AF295*AF296)</f>
        <v/>
      </c>
      <c r="AH295" s="24"/>
      <c r="AI295" s="24"/>
      <c r="AJ295" s="53"/>
    </row>
    <row r="296" spans="2:36" s="2" customFormat="1" ht="28.2" customHeight="1">
      <c r="B296" s="360"/>
      <c r="C296" s="363"/>
      <c r="D296" s="363"/>
      <c r="E296" s="366"/>
      <c r="F296" s="366"/>
      <c r="G296" s="369"/>
      <c r="H296" s="369"/>
      <c r="I296" s="369"/>
      <c r="J296" s="369"/>
      <c r="K296" s="57"/>
      <c r="L296" s="30" t="str">
        <f>IF(ISBLANK(K296),"",VLOOKUP(K296,'(Linked) Hazard Risk Number HRN'!$D$17:$E$22,2,FALSE))</f>
        <v/>
      </c>
      <c r="M296" s="376"/>
      <c r="N296" s="56"/>
      <c r="O296" s="18" t="str">
        <f>IF(ISBLANK(N296),"",VLOOKUP(N296,'(Linked) PLr Probability Factor'!$B$23:$C$26,2,FALSE))</f>
        <v/>
      </c>
      <c r="P296" s="25" t="s">
        <v>22</v>
      </c>
      <c r="Q296" s="25">
        <f t="shared" ref="Q296" si="454">SUM(R293:R295)</f>
        <v>0</v>
      </c>
      <c r="R296" s="25">
        <f t="shared" si="449"/>
        <v>0</v>
      </c>
      <c r="S296" s="25"/>
      <c r="T296" s="51"/>
      <c r="U296" s="363"/>
      <c r="V296" s="57"/>
      <c r="W296" s="30" t="str">
        <f>IF(ISBLANK(V296),"",VLOOKUP(V296,'(Linked) Hazard Risk Number HRN'!$D$17:$E$22,2,FALSE))</f>
        <v/>
      </c>
      <c r="X296" s="376"/>
      <c r="Y296" s="363"/>
      <c r="Z296" s="57"/>
      <c r="AA296" s="30" t="str">
        <f>IF(ISBLANK(Z296),"",VLOOKUP(Z296,'(Linked) Hazard Risk Number HRN'!$D$17:$E$22,2,FALSE))</f>
        <v/>
      </c>
      <c r="AB296" s="376"/>
      <c r="AC296" s="363"/>
      <c r="AD296" s="373"/>
      <c r="AE296" s="57"/>
      <c r="AF296" s="30" t="str">
        <f>IF(ISBLANK(AE296),"",VLOOKUP(AE296,'(Linked) Hazard Risk Number HRN'!$D$17:$E$22,2,FALSE))</f>
        <v/>
      </c>
      <c r="AG296" s="376"/>
      <c r="AH296" s="24"/>
      <c r="AI296" s="24"/>
      <c r="AJ296" s="53"/>
    </row>
    <row r="297" spans="2:36" s="2" customFormat="1" ht="28.2" customHeight="1" thickBot="1">
      <c r="B297" s="361"/>
      <c r="C297" s="364"/>
      <c r="D297" s="364"/>
      <c r="E297" s="367"/>
      <c r="F297" s="367"/>
      <c r="G297" s="370"/>
      <c r="H297" s="370"/>
      <c r="I297" s="370"/>
      <c r="J297" s="370"/>
      <c r="K297" s="135"/>
      <c r="L297" s="18"/>
      <c r="M297" s="377"/>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64"/>
      <c r="V297" s="135"/>
      <c r="W297" s="18"/>
      <c r="X297" s="377"/>
      <c r="Y297" s="364"/>
      <c r="Z297" s="135"/>
      <c r="AA297" s="18"/>
      <c r="AB297" s="377"/>
      <c r="AC297" s="364"/>
      <c r="AD297" s="374"/>
      <c r="AE297" s="135"/>
      <c r="AF297" s="18"/>
      <c r="AG297" s="377"/>
      <c r="AH297" s="24"/>
      <c r="AI297" s="24"/>
      <c r="AJ297" s="53"/>
    </row>
    <row r="298" spans="2:36" s="2" customFormat="1" ht="28.2" customHeight="1" thickTop="1">
      <c r="B298" s="359">
        <v>59</v>
      </c>
      <c r="C298" s="362"/>
      <c r="D298" s="362"/>
      <c r="E298" s="365"/>
      <c r="F298" s="365"/>
      <c r="G298" s="368"/>
      <c r="H298" s="368"/>
      <c r="I298" s="368"/>
      <c r="J298" s="368"/>
      <c r="K298" s="54"/>
      <c r="L298" s="17" t="str">
        <f>IF(ISBLANK(K298),"",VLOOKUP(K298,'(Linked) Hazard Risk Number HRN'!$B$6:$C$13,2,FALSE))</f>
        <v/>
      </c>
      <c r="M298" s="371"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21</v>
      </c>
      <c r="Q298" s="17">
        <f t="shared" ref="Q298" si="456">COUNTIF((O298:O302), "C")</f>
        <v>0</v>
      </c>
      <c r="R298" s="17">
        <f t="shared" ref="R298:R301" si="457">Q298</f>
        <v>0</v>
      </c>
      <c r="S298" s="17" t="str">
        <f t="shared" ref="S298" si="458">IF(ISBLANK(K298),"",IF(L298&lt;2,"S1","S2"))</f>
        <v/>
      </c>
      <c r="T298" s="50"/>
      <c r="U298" s="362"/>
      <c r="V298" s="54"/>
      <c r="W298" s="17" t="str">
        <f>IF(ISBLANK(V298),"",VLOOKUP(V298,'(Linked) Hazard Risk Number HRN'!$B$6:$C$13,2,FALSE))</f>
        <v/>
      </c>
      <c r="X298" s="371" t="str">
        <f>IF(X300="","",IF(X300&gt;500,'(Linked) Hazard Risk Number HRN'!$C$37,IF(X300&gt;50,'(Linked) Hazard Risk Number HRN'!$C$36,IF(X300&gt;25,'(Linked) Hazard Risk Number HRN'!$C$35,IF(X300&gt;5,'(Linked) Hazard Risk Number HRN'!$C$34,IF(X300&gt;0,'(Linked) Hazard Risk Number HRN'!$C$33,""))))))</f>
        <v/>
      </c>
      <c r="Y298" s="362"/>
      <c r="Z298" s="54"/>
      <c r="AA298" s="17" t="str">
        <f>IF(ISBLANK(Z298),"",VLOOKUP(Z298,'(Linked) Hazard Risk Number HRN'!$B$6:$C$13,2,FALSE))</f>
        <v/>
      </c>
      <c r="AB298" s="371" t="str">
        <f>IF(AB300="","",IF(AB300&gt;500,'(Linked) Hazard Risk Number HRN'!$C$37,IF(AB300&gt;50,'(Linked) Hazard Risk Number HRN'!$C$36,IF(AB300&gt;25,'(Linked) Hazard Risk Number HRN'!$C$35,IF(AB300&gt;5,'(Linked) Hazard Risk Number HRN'!$C$34,IF(AB300&gt;0,'(Linked) Hazard Risk Number HRN'!$C$33,""))))))</f>
        <v/>
      </c>
      <c r="AC298" s="362"/>
      <c r="AD298" s="365"/>
      <c r="AE298" s="54"/>
      <c r="AF298" s="17" t="str">
        <f>IF(ISBLANK(AE298),"",VLOOKUP(AE298,'(Linked) Hazard Risk Number HRN'!$B$6:$C$13,2,FALSE))</f>
        <v/>
      </c>
      <c r="AG298" s="371"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60"/>
      <c r="C299" s="363"/>
      <c r="D299" s="363"/>
      <c r="E299" s="366"/>
      <c r="F299" s="366"/>
      <c r="G299" s="369"/>
      <c r="H299" s="369"/>
      <c r="I299" s="369"/>
      <c r="J299" s="369"/>
      <c r="K299" s="55"/>
      <c r="L299" s="18" t="str">
        <f>IF(ISBLANK(K299),"",VLOOKUP(K299,'(Linked) Hazard Risk Number HRN'!$B$16:$C$26,2,FALSE))</f>
        <v/>
      </c>
      <c r="M299" s="372"/>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63"/>
      <c r="V299" s="55"/>
      <c r="W299" s="18" t="str">
        <f>IF(ISBLANK(V299),"",VLOOKUP(V299,'(Linked) Hazard Risk Number HRN'!$B$16:$C$26,2,FALSE))</f>
        <v/>
      </c>
      <c r="X299" s="372"/>
      <c r="Y299" s="363"/>
      <c r="Z299" s="55"/>
      <c r="AA299" s="18" t="str">
        <f>IF(ISBLANK(Z299),"",VLOOKUP(Z299,'(Linked) Hazard Risk Number HRN'!$B$16:$C$26,2,FALSE))</f>
        <v/>
      </c>
      <c r="AB299" s="372"/>
      <c r="AC299" s="363"/>
      <c r="AD299" s="373"/>
      <c r="AE299" s="55"/>
      <c r="AF299" s="18" t="str">
        <f>IF(ISBLANK(AE299),"",VLOOKUP(AE299,'(Linked) Hazard Risk Number HRN'!$B$16:$C$26,2,FALSE))</f>
        <v/>
      </c>
      <c r="AG299" s="372"/>
      <c r="AH299" s="10"/>
      <c r="AI299" s="10"/>
      <c r="AJ299" s="19"/>
    </row>
    <row r="300" spans="2:36" s="2" customFormat="1" ht="28.2" customHeight="1" thickTop="1">
      <c r="B300" s="360"/>
      <c r="C300" s="363"/>
      <c r="D300" s="363"/>
      <c r="E300" s="366"/>
      <c r="F300" s="366"/>
      <c r="G300" s="369"/>
      <c r="H300" s="369"/>
      <c r="I300" s="369"/>
      <c r="J300" s="369"/>
      <c r="K300" s="56"/>
      <c r="L300" s="18" t="str">
        <f>IF(ISBLANK(K300),"",VLOOKUP(K300,'(Linked) Hazard Risk Number HRN'!$D$6:$E$14,2,FALSE))</f>
        <v/>
      </c>
      <c r="M300" s="375" t="str">
        <f>IF(OR(ISBLANK(K298),ISBLANK(K299),ISBLANK(K300),ISBLANK(K301)),"",L298*L299*L300*L301)</f>
        <v/>
      </c>
      <c r="N300" s="56"/>
      <c r="O300" s="18" t="str">
        <f>IF(ISBLANK(N300),"",VLOOKUP(N300,'(Linked) PLr Probability Factor'!$B$17:$C$20,2,FALSE))</f>
        <v/>
      </c>
      <c r="P300" s="18" t="s">
        <v>2</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63"/>
      <c r="V300" s="56"/>
      <c r="W300" s="18" t="str">
        <f>IF(ISBLANK(V300),"",VLOOKUP(V300,'(Linked) Hazard Risk Number HRN'!$D$6:$E$14,2,FALSE))</f>
        <v/>
      </c>
      <c r="X300" s="375" t="str">
        <f>IF(OR(ISBLANK(V298),ISBLANK(V299),ISBLANK(V300),ISBLANK(V301)),"",W298*W299*W300*W301)</f>
        <v/>
      </c>
      <c r="Y300" s="363"/>
      <c r="Z300" s="56"/>
      <c r="AA300" s="18" t="str">
        <f>IF(ISBLANK(Z300),"",VLOOKUP(Z300,'(Linked) Hazard Risk Number HRN'!$D$6:$E$14,2,FALSE))</f>
        <v/>
      </c>
      <c r="AB300" s="375" t="str">
        <f>IF(OR(ISBLANK(Z298),ISBLANK(Z299),ISBLANK(Z300),ISBLANK(Z301)),"",AA298*AA299*AA300*AA301)</f>
        <v/>
      </c>
      <c r="AC300" s="363"/>
      <c r="AD300" s="373"/>
      <c r="AE300" s="56"/>
      <c r="AF300" s="18" t="str">
        <f>IF(ISBLANK(AE300),"",VLOOKUP(AE300,'(Linked) Hazard Risk Number HRN'!$D$6:$E$14,2,FALSE))</f>
        <v/>
      </c>
      <c r="AG300" s="375" t="str">
        <f>IF(OR(ISBLANK(AE298),ISBLANK(AE299),ISBLANK(AE300),ISBLANK(AE301)),"",AF298*AF299*AF300*AF301)</f>
        <v/>
      </c>
      <c r="AH300" s="10"/>
      <c r="AI300" s="10"/>
      <c r="AJ300" s="20"/>
    </row>
    <row r="301" spans="2:36" s="2" customFormat="1" ht="28.2" customHeight="1">
      <c r="B301" s="360"/>
      <c r="C301" s="363"/>
      <c r="D301" s="363"/>
      <c r="E301" s="366"/>
      <c r="F301" s="366"/>
      <c r="G301" s="369"/>
      <c r="H301" s="369"/>
      <c r="I301" s="369"/>
      <c r="J301" s="369"/>
      <c r="K301" s="57"/>
      <c r="L301" s="30" t="str">
        <f>IF(ISBLANK(K301),"",VLOOKUP(K301,'(Linked) Hazard Risk Number HRN'!$D$17:$E$22,2,FALSE))</f>
        <v/>
      </c>
      <c r="M301" s="376"/>
      <c r="N301" s="56"/>
      <c r="O301" s="18" t="str">
        <f>IF(ISBLANK(N301),"",VLOOKUP(N301,'(Linked) PLr Probability Factor'!$B$23:$C$26,2,FALSE))</f>
        <v/>
      </c>
      <c r="P301" s="25" t="s">
        <v>22</v>
      </c>
      <c r="Q301" s="25">
        <f t="shared" ref="Q301" si="462">SUM(R298:R300)</f>
        <v>0</v>
      </c>
      <c r="R301" s="25">
        <f t="shared" si="457"/>
        <v>0</v>
      </c>
      <c r="S301" s="25"/>
      <c r="T301" s="51"/>
      <c r="U301" s="363"/>
      <c r="V301" s="57"/>
      <c r="W301" s="30" t="str">
        <f>IF(ISBLANK(V301),"",VLOOKUP(V301,'(Linked) Hazard Risk Number HRN'!$D$17:$E$22,2,FALSE))</f>
        <v/>
      </c>
      <c r="X301" s="376"/>
      <c r="Y301" s="363"/>
      <c r="Z301" s="57"/>
      <c r="AA301" s="30" t="str">
        <f>IF(ISBLANK(Z301),"",VLOOKUP(Z301,'(Linked) Hazard Risk Number HRN'!$D$17:$E$22,2,FALSE))</f>
        <v/>
      </c>
      <c r="AB301" s="376"/>
      <c r="AC301" s="363"/>
      <c r="AD301" s="373"/>
      <c r="AE301" s="57"/>
      <c r="AF301" s="30" t="str">
        <f>IF(ISBLANK(AE301),"",VLOOKUP(AE301,'(Linked) Hazard Risk Number HRN'!$D$17:$E$22,2,FALSE))</f>
        <v/>
      </c>
      <c r="AG301" s="376"/>
      <c r="AH301" s="10"/>
      <c r="AI301" s="10"/>
      <c r="AJ301" s="21"/>
    </row>
    <row r="302" spans="2:36" s="2" customFormat="1" ht="28.2" customHeight="1" thickBot="1">
      <c r="B302" s="361"/>
      <c r="C302" s="364"/>
      <c r="D302" s="364"/>
      <c r="E302" s="367"/>
      <c r="F302" s="367"/>
      <c r="G302" s="370"/>
      <c r="H302" s="370"/>
      <c r="I302" s="370"/>
      <c r="J302" s="370"/>
      <c r="K302" s="135"/>
      <c r="L302" s="18"/>
      <c r="M302" s="377"/>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64"/>
      <c r="V302" s="135"/>
      <c r="W302" s="18"/>
      <c r="X302" s="377"/>
      <c r="Y302" s="364"/>
      <c r="Z302" s="135"/>
      <c r="AA302" s="18"/>
      <c r="AB302" s="377"/>
      <c r="AC302" s="364"/>
      <c r="AD302" s="374"/>
      <c r="AE302" s="135"/>
      <c r="AF302" s="18"/>
      <c r="AG302" s="377"/>
      <c r="AH302" s="10"/>
      <c r="AI302" s="10"/>
      <c r="AJ302" s="7"/>
    </row>
    <row r="303" spans="2:36" s="2" customFormat="1" ht="28.2" customHeight="1" thickTop="1">
      <c r="B303" s="359">
        <v>60</v>
      </c>
      <c r="C303" s="362"/>
      <c r="D303" s="362"/>
      <c r="E303" s="365"/>
      <c r="F303" s="365"/>
      <c r="G303" s="368"/>
      <c r="H303" s="368"/>
      <c r="I303" s="368"/>
      <c r="J303" s="368"/>
      <c r="K303" s="54"/>
      <c r="L303" s="17" t="str">
        <f>IF(ISBLANK(K303),"",VLOOKUP(K303,'(Linked) Hazard Risk Number HRN'!$B$6:$C$13,2,FALSE))</f>
        <v/>
      </c>
      <c r="M303" s="371"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21</v>
      </c>
      <c r="Q303" s="17">
        <f t="shared" ref="Q303" si="464">COUNTIF((O303:O307), "C")</f>
        <v>0</v>
      </c>
      <c r="R303" s="17">
        <f t="shared" ref="R303:R306" si="465">Q303</f>
        <v>0</v>
      </c>
      <c r="S303" s="17" t="str">
        <f t="shared" ref="S303" si="466">IF(ISBLANK(K303),"",IF(L303&lt;2,"S1","S2"))</f>
        <v/>
      </c>
      <c r="T303" s="50"/>
      <c r="U303" s="362"/>
      <c r="V303" s="54"/>
      <c r="W303" s="17" t="str">
        <f>IF(ISBLANK(V303),"",VLOOKUP(V303,'(Linked) Hazard Risk Number HRN'!$B$6:$C$13,2,FALSE))</f>
        <v/>
      </c>
      <c r="X303" s="371" t="str">
        <f>IF(X305="","",IF(X305&gt;500,'(Linked) Hazard Risk Number HRN'!$C$37,IF(X305&gt;50,'(Linked) Hazard Risk Number HRN'!$C$36,IF(X305&gt;25,'(Linked) Hazard Risk Number HRN'!$C$35,IF(X305&gt;5,'(Linked) Hazard Risk Number HRN'!$C$34,IF(X305&gt;0,'(Linked) Hazard Risk Number HRN'!$C$33,""))))))</f>
        <v/>
      </c>
      <c r="Y303" s="362"/>
      <c r="Z303" s="54"/>
      <c r="AA303" s="17" t="str">
        <f>IF(ISBLANK(Z303),"",VLOOKUP(Z303,'(Linked) Hazard Risk Number HRN'!$B$6:$C$13,2,FALSE))</f>
        <v/>
      </c>
      <c r="AB303" s="371" t="str">
        <f>IF(AB305="","",IF(AB305&gt;500,'(Linked) Hazard Risk Number HRN'!$C$37,IF(AB305&gt;50,'(Linked) Hazard Risk Number HRN'!$C$36,IF(AB305&gt;25,'(Linked) Hazard Risk Number HRN'!$C$35,IF(AB305&gt;5,'(Linked) Hazard Risk Number HRN'!$C$34,IF(AB305&gt;0,'(Linked) Hazard Risk Number HRN'!$C$33,""))))))</f>
        <v/>
      </c>
      <c r="AC303" s="362"/>
      <c r="AD303" s="365"/>
      <c r="AE303" s="54"/>
      <c r="AF303" s="17" t="str">
        <f>IF(ISBLANK(AE303),"",VLOOKUP(AE303,'(Linked) Hazard Risk Number HRN'!$B$6:$C$13,2,FALSE))</f>
        <v/>
      </c>
      <c r="AG303" s="371"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60"/>
      <c r="C304" s="363"/>
      <c r="D304" s="363"/>
      <c r="E304" s="366"/>
      <c r="F304" s="366"/>
      <c r="G304" s="369"/>
      <c r="H304" s="369"/>
      <c r="I304" s="369"/>
      <c r="J304" s="369"/>
      <c r="K304" s="55"/>
      <c r="L304" s="18" t="str">
        <f>IF(ISBLANK(K304),"",VLOOKUP(K304,'(Linked) Hazard Risk Number HRN'!$B$16:$C$26,2,FALSE))</f>
        <v/>
      </c>
      <c r="M304" s="372"/>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63"/>
      <c r="V304" s="55"/>
      <c r="W304" s="18" t="str">
        <f>IF(ISBLANK(V304),"",VLOOKUP(V304,'(Linked) Hazard Risk Number HRN'!$B$16:$C$26,2,FALSE))</f>
        <v/>
      </c>
      <c r="X304" s="372"/>
      <c r="Y304" s="363"/>
      <c r="Z304" s="55"/>
      <c r="AA304" s="18" t="str">
        <f>IF(ISBLANK(Z304),"",VLOOKUP(Z304,'(Linked) Hazard Risk Number HRN'!$B$16:$C$26,2,FALSE))</f>
        <v/>
      </c>
      <c r="AB304" s="372"/>
      <c r="AC304" s="363"/>
      <c r="AD304" s="373"/>
      <c r="AE304" s="55"/>
      <c r="AF304" s="18" t="str">
        <f>IF(ISBLANK(AE304),"",VLOOKUP(AE304,'(Linked) Hazard Risk Number HRN'!$B$16:$C$26,2,FALSE))</f>
        <v/>
      </c>
      <c r="AG304" s="372"/>
      <c r="AH304" s="10"/>
      <c r="AI304" s="10"/>
      <c r="AJ304" s="19"/>
    </row>
    <row r="305" spans="2:36" s="2" customFormat="1" ht="28.2" customHeight="1" thickTop="1">
      <c r="B305" s="360"/>
      <c r="C305" s="363"/>
      <c r="D305" s="363"/>
      <c r="E305" s="366"/>
      <c r="F305" s="366"/>
      <c r="G305" s="369"/>
      <c r="H305" s="369"/>
      <c r="I305" s="369"/>
      <c r="J305" s="369"/>
      <c r="K305" s="56"/>
      <c r="L305" s="18" t="str">
        <f>IF(ISBLANK(K305),"",VLOOKUP(K305,'(Linked) Hazard Risk Number HRN'!$D$6:$E$14,2,FALSE))</f>
        <v/>
      </c>
      <c r="M305" s="375" t="str">
        <f>IF(OR(ISBLANK(K303),ISBLANK(K304),ISBLANK(K305),ISBLANK(K306)),"",L303*L304*L305*L306)</f>
        <v/>
      </c>
      <c r="N305" s="56"/>
      <c r="O305" s="18" t="str">
        <f>IF(ISBLANK(N305),"",VLOOKUP(N305,'(Linked) PLr Probability Factor'!$B$17:$C$20,2,FALSE))</f>
        <v/>
      </c>
      <c r="P305" s="18" t="s">
        <v>2</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63"/>
      <c r="V305" s="56"/>
      <c r="W305" s="18" t="str">
        <f>IF(ISBLANK(V305),"",VLOOKUP(V305,'(Linked) Hazard Risk Number HRN'!$D$6:$E$14,2,FALSE))</f>
        <v/>
      </c>
      <c r="X305" s="375" t="str">
        <f>IF(OR(ISBLANK(V303),ISBLANK(V304),ISBLANK(V305),ISBLANK(V306)),"",W303*W304*W305*W306)</f>
        <v/>
      </c>
      <c r="Y305" s="363"/>
      <c r="Z305" s="56"/>
      <c r="AA305" s="18" t="str">
        <f>IF(ISBLANK(Z305),"",VLOOKUP(Z305,'(Linked) Hazard Risk Number HRN'!$D$6:$E$14,2,FALSE))</f>
        <v/>
      </c>
      <c r="AB305" s="375" t="str">
        <f>IF(OR(ISBLANK(Z303),ISBLANK(Z304),ISBLANK(Z305),ISBLANK(Z306)),"",AA303*AA304*AA305*AA306)</f>
        <v/>
      </c>
      <c r="AC305" s="363"/>
      <c r="AD305" s="373"/>
      <c r="AE305" s="56"/>
      <c r="AF305" s="18" t="str">
        <f>IF(ISBLANK(AE305),"",VLOOKUP(AE305,'(Linked) Hazard Risk Number HRN'!$D$6:$E$14,2,FALSE))</f>
        <v/>
      </c>
      <c r="AG305" s="375" t="str">
        <f>IF(OR(ISBLANK(AE303),ISBLANK(AE304),ISBLANK(AE305),ISBLANK(AE306)),"",AF303*AF304*AF305*AF306)</f>
        <v/>
      </c>
      <c r="AH305" s="10"/>
      <c r="AI305" s="10"/>
      <c r="AJ305" s="20"/>
    </row>
    <row r="306" spans="2:36" s="2" customFormat="1" ht="28.2" customHeight="1">
      <c r="B306" s="360"/>
      <c r="C306" s="363"/>
      <c r="D306" s="363"/>
      <c r="E306" s="366"/>
      <c r="F306" s="366"/>
      <c r="G306" s="369"/>
      <c r="H306" s="369"/>
      <c r="I306" s="369"/>
      <c r="J306" s="369"/>
      <c r="K306" s="57"/>
      <c r="L306" s="30" t="str">
        <f>IF(ISBLANK(K306),"",VLOOKUP(K306,'(Linked) Hazard Risk Number HRN'!$D$17:$E$22,2,FALSE))</f>
        <v/>
      </c>
      <c r="M306" s="376"/>
      <c r="N306" s="56"/>
      <c r="O306" s="18" t="str">
        <f>IF(ISBLANK(N306),"",VLOOKUP(N306,'(Linked) PLr Probability Factor'!$B$23:$C$26,2,FALSE))</f>
        <v/>
      </c>
      <c r="P306" s="25" t="s">
        <v>22</v>
      </c>
      <c r="Q306" s="25">
        <f t="shared" ref="Q306" si="470">SUM(R303:R305)</f>
        <v>0</v>
      </c>
      <c r="R306" s="25">
        <f t="shared" si="465"/>
        <v>0</v>
      </c>
      <c r="S306" s="25"/>
      <c r="T306" s="51"/>
      <c r="U306" s="363"/>
      <c r="V306" s="57"/>
      <c r="W306" s="30" t="str">
        <f>IF(ISBLANK(V306),"",VLOOKUP(V306,'(Linked) Hazard Risk Number HRN'!$D$17:$E$22,2,FALSE))</f>
        <v/>
      </c>
      <c r="X306" s="376"/>
      <c r="Y306" s="363"/>
      <c r="Z306" s="57"/>
      <c r="AA306" s="30" t="str">
        <f>IF(ISBLANK(Z306),"",VLOOKUP(Z306,'(Linked) Hazard Risk Number HRN'!$D$17:$E$22,2,FALSE))</f>
        <v/>
      </c>
      <c r="AB306" s="376"/>
      <c r="AC306" s="363"/>
      <c r="AD306" s="373"/>
      <c r="AE306" s="57"/>
      <c r="AF306" s="30" t="str">
        <f>IF(ISBLANK(AE306),"",VLOOKUP(AE306,'(Linked) Hazard Risk Number HRN'!$D$17:$E$22,2,FALSE))</f>
        <v/>
      </c>
      <c r="AG306" s="376"/>
      <c r="AH306" s="10"/>
      <c r="AI306" s="10"/>
      <c r="AJ306" s="21"/>
    </row>
    <row r="307" spans="2:36" s="2" customFormat="1" ht="28.2" customHeight="1" thickBot="1">
      <c r="B307" s="361"/>
      <c r="C307" s="364"/>
      <c r="D307" s="364"/>
      <c r="E307" s="367"/>
      <c r="F307" s="367"/>
      <c r="G307" s="370"/>
      <c r="H307" s="370"/>
      <c r="I307" s="370"/>
      <c r="J307" s="370"/>
      <c r="K307" s="135"/>
      <c r="L307" s="18"/>
      <c r="M307" s="377"/>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64"/>
      <c r="V307" s="135"/>
      <c r="W307" s="18"/>
      <c r="X307" s="377"/>
      <c r="Y307" s="364"/>
      <c r="Z307" s="135"/>
      <c r="AA307" s="18"/>
      <c r="AB307" s="377"/>
      <c r="AC307" s="364"/>
      <c r="AD307" s="374"/>
      <c r="AE307" s="135"/>
      <c r="AF307" s="18"/>
      <c r="AG307" s="377"/>
      <c r="AH307" s="10"/>
      <c r="AI307" s="10"/>
      <c r="AJ307" s="7"/>
    </row>
    <row r="308" spans="2:36" s="2" customFormat="1" ht="28.2" customHeight="1" thickTop="1">
      <c r="B308" s="359">
        <v>61</v>
      </c>
      <c r="C308" s="362"/>
      <c r="D308" s="362"/>
      <c r="E308" s="365"/>
      <c r="F308" s="365"/>
      <c r="G308" s="368"/>
      <c r="H308" s="368"/>
      <c r="I308" s="368"/>
      <c r="J308" s="368"/>
      <c r="K308" s="54"/>
      <c r="L308" s="17" t="str">
        <f>IF(ISBLANK(K308),"",VLOOKUP(K308,'(Linked) Hazard Risk Number HRN'!$B$6:$C$13,2,FALSE))</f>
        <v/>
      </c>
      <c r="M308" s="371"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21</v>
      </c>
      <c r="Q308" s="17">
        <f t="shared" ref="Q308" si="472">COUNTIF((O308:O312), "C")</f>
        <v>0</v>
      </c>
      <c r="R308" s="17">
        <f t="shared" ref="R308:R311" si="473">Q308</f>
        <v>0</v>
      </c>
      <c r="S308" s="17" t="str">
        <f t="shared" ref="S308" si="474">IF(ISBLANK(K308),"",IF(L308&lt;2,"S1","S2"))</f>
        <v/>
      </c>
      <c r="T308" s="50"/>
      <c r="U308" s="362"/>
      <c r="V308" s="54"/>
      <c r="W308" s="17" t="str">
        <f>IF(ISBLANK(V308),"",VLOOKUP(V308,'(Linked) Hazard Risk Number HRN'!$B$6:$C$13,2,FALSE))</f>
        <v/>
      </c>
      <c r="X308" s="371" t="str">
        <f>IF(X310="","",IF(X310&gt;500,'(Linked) Hazard Risk Number HRN'!$C$37,IF(X310&gt;50,'(Linked) Hazard Risk Number HRN'!$C$36,IF(X310&gt;25,'(Linked) Hazard Risk Number HRN'!$C$35,IF(X310&gt;5,'(Linked) Hazard Risk Number HRN'!$C$34,IF(X310&gt;0,'(Linked) Hazard Risk Number HRN'!$C$33,""))))))</f>
        <v/>
      </c>
      <c r="Y308" s="362"/>
      <c r="Z308" s="54"/>
      <c r="AA308" s="17" t="str">
        <f>IF(ISBLANK(Z308),"",VLOOKUP(Z308,'(Linked) Hazard Risk Number HRN'!$B$6:$C$13,2,FALSE))</f>
        <v/>
      </c>
      <c r="AB308" s="371" t="str">
        <f>IF(AB310="","",IF(AB310&gt;500,'(Linked) Hazard Risk Number HRN'!$C$37,IF(AB310&gt;50,'(Linked) Hazard Risk Number HRN'!$C$36,IF(AB310&gt;25,'(Linked) Hazard Risk Number HRN'!$C$35,IF(AB310&gt;5,'(Linked) Hazard Risk Number HRN'!$C$34,IF(AB310&gt;0,'(Linked) Hazard Risk Number HRN'!$C$33,""))))))</f>
        <v/>
      </c>
      <c r="AC308" s="362"/>
      <c r="AD308" s="365"/>
      <c r="AE308" s="54"/>
      <c r="AF308" s="17" t="str">
        <f>IF(ISBLANK(AE308),"",VLOOKUP(AE308,'(Linked) Hazard Risk Number HRN'!$B$6:$C$13,2,FALSE))</f>
        <v/>
      </c>
      <c r="AG308" s="371"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60"/>
      <c r="C309" s="363"/>
      <c r="D309" s="363"/>
      <c r="E309" s="366"/>
      <c r="F309" s="366"/>
      <c r="G309" s="369"/>
      <c r="H309" s="369"/>
      <c r="I309" s="369"/>
      <c r="J309" s="369"/>
      <c r="K309" s="55"/>
      <c r="L309" s="18" t="str">
        <f>IF(ISBLANK(K309),"",VLOOKUP(K309,'(Linked) Hazard Risk Number HRN'!$B$16:$C$26,2,FALSE))</f>
        <v/>
      </c>
      <c r="M309" s="372"/>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63"/>
      <c r="V309" s="55"/>
      <c r="W309" s="18" t="str">
        <f>IF(ISBLANK(V309),"",VLOOKUP(V309,'(Linked) Hazard Risk Number HRN'!$B$16:$C$26,2,FALSE))</f>
        <v/>
      </c>
      <c r="X309" s="372"/>
      <c r="Y309" s="363"/>
      <c r="Z309" s="55"/>
      <c r="AA309" s="18" t="str">
        <f>IF(ISBLANK(Z309),"",VLOOKUP(Z309,'(Linked) Hazard Risk Number HRN'!$B$16:$C$26,2,FALSE))</f>
        <v/>
      </c>
      <c r="AB309" s="372"/>
      <c r="AC309" s="363"/>
      <c r="AD309" s="373"/>
      <c r="AE309" s="55"/>
      <c r="AF309" s="18" t="str">
        <f>IF(ISBLANK(AE309),"",VLOOKUP(AE309,'(Linked) Hazard Risk Number HRN'!$B$16:$C$26,2,FALSE))</f>
        <v/>
      </c>
      <c r="AG309" s="372"/>
      <c r="AH309" s="10"/>
      <c r="AI309" s="10"/>
      <c r="AJ309" s="19"/>
    </row>
    <row r="310" spans="2:36" s="2" customFormat="1" ht="28.2" customHeight="1" thickTop="1">
      <c r="B310" s="360"/>
      <c r="C310" s="363"/>
      <c r="D310" s="363"/>
      <c r="E310" s="366"/>
      <c r="F310" s="366"/>
      <c r="G310" s="369"/>
      <c r="H310" s="369"/>
      <c r="I310" s="369"/>
      <c r="J310" s="369"/>
      <c r="K310" s="56"/>
      <c r="L310" s="18" t="str">
        <f>IF(ISBLANK(K310),"",VLOOKUP(K310,'(Linked) Hazard Risk Number HRN'!$D$6:$E$14,2,FALSE))</f>
        <v/>
      </c>
      <c r="M310" s="375" t="str">
        <f>IF(OR(ISBLANK(K308),ISBLANK(K309),ISBLANK(K310),ISBLANK(K311)),"",L308*L309*L310*L311)</f>
        <v/>
      </c>
      <c r="N310" s="56"/>
      <c r="O310" s="18" t="str">
        <f>IF(ISBLANK(N310),"",VLOOKUP(N310,'(Linked) PLr Probability Factor'!$B$17:$C$20,2,FALSE))</f>
        <v/>
      </c>
      <c r="P310" s="18" t="s">
        <v>2</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63"/>
      <c r="V310" s="56"/>
      <c r="W310" s="18" t="str">
        <f>IF(ISBLANK(V310),"",VLOOKUP(V310,'(Linked) Hazard Risk Number HRN'!$D$6:$E$14,2,FALSE))</f>
        <v/>
      </c>
      <c r="X310" s="375" t="str">
        <f>IF(OR(ISBLANK(V308),ISBLANK(V309),ISBLANK(V310),ISBLANK(V311)),"",W308*W309*W310*W311)</f>
        <v/>
      </c>
      <c r="Y310" s="363"/>
      <c r="Z310" s="56"/>
      <c r="AA310" s="18" t="str">
        <f>IF(ISBLANK(Z310),"",VLOOKUP(Z310,'(Linked) Hazard Risk Number HRN'!$D$6:$E$14,2,FALSE))</f>
        <v/>
      </c>
      <c r="AB310" s="375" t="str">
        <f>IF(OR(ISBLANK(Z308),ISBLANK(Z309),ISBLANK(Z310),ISBLANK(Z311)),"",AA308*AA309*AA310*AA311)</f>
        <v/>
      </c>
      <c r="AC310" s="363"/>
      <c r="AD310" s="373"/>
      <c r="AE310" s="56"/>
      <c r="AF310" s="18" t="str">
        <f>IF(ISBLANK(AE310),"",VLOOKUP(AE310,'(Linked) Hazard Risk Number HRN'!$D$6:$E$14,2,FALSE))</f>
        <v/>
      </c>
      <c r="AG310" s="375" t="str">
        <f>IF(OR(ISBLANK(AE308),ISBLANK(AE309),ISBLANK(AE310),ISBLANK(AE311)),"",AF308*AF309*AF310*AF311)</f>
        <v/>
      </c>
      <c r="AH310" s="10"/>
      <c r="AI310" s="10"/>
      <c r="AJ310" s="20"/>
    </row>
    <row r="311" spans="2:36" s="2" customFormat="1" ht="28.2" customHeight="1">
      <c r="B311" s="360"/>
      <c r="C311" s="363"/>
      <c r="D311" s="363"/>
      <c r="E311" s="366"/>
      <c r="F311" s="366"/>
      <c r="G311" s="369"/>
      <c r="H311" s="369"/>
      <c r="I311" s="369"/>
      <c r="J311" s="369"/>
      <c r="K311" s="57"/>
      <c r="L311" s="30" t="str">
        <f>IF(ISBLANK(K311),"",VLOOKUP(K311,'(Linked) Hazard Risk Number HRN'!$D$17:$E$22,2,FALSE))</f>
        <v/>
      </c>
      <c r="M311" s="376"/>
      <c r="N311" s="56"/>
      <c r="O311" s="18" t="str">
        <f>IF(ISBLANK(N311),"",VLOOKUP(N311,'(Linked) PLr Probability Factor'!$B$23:$C$26,2,FALSE))</f>
        <v/>
      </c>
      <c r="P311" s="25" t="s">
        <v>22</v>
      </c>
      <c r="Q311" s="25">
        <f t="shared" ref="Q311" si="478">SUM(R308:R310)</f>
        <v>0</v>
      </c>
      <c r="R311" s="25">
        <f t="shared" si="473"/>
        <v>0</v>
      </c>
      <c r="S311" s="25"/>
      <c r="T311" s="51"/>
      <c r="U311" s="363"/>
      <c r="V311" s="57"/>
      <c r="W311" s="30" t="str">
        <f>IF(ISBLANK(V311),"",VLOOKUP(V311,'(Linked) Hazard Risk Number HRN'!$D$17:$E$22,2,FALSE))</f>
        <v/>
      </c>
      <c r="X311" s="376"/>
      <c r="Y311" s="363"/>
      <c r="Z311" s="57"/>
      <c r="AA311" s="30" t="str">
        <f>IF(ISBLANK(Z311),"",VLOOKUP(Z311,'(Linked) Hazard Risk Number HRN'!$D$17:$E$22,2,FALSE))</f>
        <v/>
      </c>
      <c r="AB311" s="376"/>
      <c r="AC311" s="363"/>
      <c r="AD311" s="373"/>
      <c r="AE311" s="57"/>
      <c r="AF311" s="30" t="str">
        <f>IF(ISBLANK(AE311),"",VLOOKUP(AE311,'(Linked) Hazard Risk Number HRN'!$D$17:$E$22,2,FALSE))</f>
        <v/>
      </c>
      <c r="AG311" s="376"/>
      <c r="AH311" s="10"/>
      <c r="AI311" s="10"/>
      <c r="AJ311" s="21"/>
    </row>
    <row r="312" spans="2:36" s="2" customFormat="1" ht="28.2" customHeight="1" thickBot="1">
      <c r="B312" s="361"/>
      <c r="C312" s="364"/>
      <c r="D312" s="364"/>
      <c r="E312" s="367"/>
      <c r="F312" s="367"/>
      <c r="G312" s="370"/>
      <c r="H312" s="370"/>
      <c r="I312" s="370"/>
      <c r="J312" s="370"/>
      <c r="K312" s="135"/>
      <c r="L312" s="18"/>
      <c r="M312" s="377"/>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64"/>
      <c r="V312" s="135"/>
      <c r="W312" s="18"/>
      <c r="X312" s="377"/>
      <c r="Y312" s="364"/>
      <c r="Z312" s="135"/>
      <c r="AA312" s="18"/>
      <c r="AB312" s="377"/>
      <c r="AC312" s="364"/>
      <c r="AD312" s="374"/>
      <c r="AE312" s="135"/>
      <c r="AF312" s="18"/>
      <c r="AG312" s="377"/>
      <c r="AH312" s="10"/>
      <c r="AI312" s="10"/>
      <c r="AJ312" s="7"/>
    </row>
    <row r="313" spans="2:36" s="2" customFormat="1" ht="28.2" customHeight="1" thickTop="1">
      <c r="B313" s="359">
        <v>62</v>
      </c>
      <c r="C313" s="362"/>
      <c r="D313" s="362"/>
      <c r="E313" s="365"/>
      <c r="F313" s="365"/>
      <c r="G313" s="368"/>
      <c r="H313" s="368"/>
      <c r="I313" s="368"/>
      <c r="J313" s="368"/>
      <c r="K313" s="54"/>
      <c r="L313" s="17" t="str">
        <f>IF(ISBLANK(K313),"",VLOOKUP(K313,'(Linked) Hazard Risk Number HRN'!$B$6:$C$13,2,FALSE))</f>
        <v/>
      </c>
      <c r="M313" s="371"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21</v>
      </c>
      <c r="Q313" s="17">
        <f t="shared" ref="Q313" si="480">COUNTIF((O313:O317), "C")</f>
        <v>0</v>
      </c>
      <c r="R313" s="17">
        <f t="shared" ref="R313:R316" si="481">Q313</f>
        <v>0</v>
      </c>
      <c r="S313" s="17" t="str">
        <f t="shared" ref="S313" si="482">IF(ISBLANK(K313),"",IF(L313&lt;2,"S1","S2"))</f>
        <v/>
      </c>
      <c r="T313" s="50"/>
      <c r="U313" s="362"/>
      <c r="V313" s="54"/>
      <c r="W313" s="17" t="str">
        <f>IF(ISBLANK(V313),"",VLOOKUP(V313,'(Linked) Hazard Risk Number HRN'!$B$6:$C$13,2,FALSE))</f>
        <v/>
      </c>
      <c r="X313" s="371" t="str">
        <f>IF(X315="","",IF(X315&gt;500,'(Linked) Hazard Risk Number HRN'!$C$37,IF(X315&gt;50,'(Linked) Hazard Risk Number HRN'!$C$36,IF(X315&gt;25,'(Linked) Hazard Risk Number HRN'!$C$35,IF(X315&gt;5,'(Linked) Hazard Risk Number HRN'!$C$34,IF(X315&gt;0,'(Linked) Hazard Risk Number HRN'!$C$33,""))))))</f>
        <v/>
      </c>
      <c r="Y313" s="362"/>
      <c r="Z313" s="54"/>
      <c r="AA313" s="17" t="str">
        <f>IF(ISBLANK(Z313),"",VLOOKUP(Z313,'(Linked) Hazard Risk Number HRN'!$B$6:$C$13,2,FALSE))</f>
        <v/>
      </c>
      <c r="AB313" s="371" t="str">
        <f>IF(AB315="","",IF(AB315&gt;500,'(Linked) Hazard Risk Number HRN'!$C$37,IF(AB315&gt;50,'(Linked) Hazard Risk Number HRN'!$C$36,IF(AB315&gt;25,'(Linked) Hazard Risk Number HRN'!$C$35,IF(AB315&gt;5,'(Linked) Hazard Risk Number HRN'!$C$34,IF(AB315&gt;0,'(Linked) Hazard Risk Number HRN'!$C$33,""))))))</f>
        <v/>
      </c>
      <c r="AC313" s="362"/>
      <c r="AD313" s="365"/>
      <c r="AE313" s="54"/>
      <c r="AF313" s="17" t="str">
        <f>IF(ISBLANK(AE313),"",VLOOKUP(AE313,'(Linked) Hazard Risk Number HRN'!$B$6:$C$13,2,FALSE))</f>
        <v/>
      </c>
      <c r="AG313" s="371"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60"/>
      <c r="C314" s="363"/>
      <c r="D314" s="363"/>
      <c r="E314" s="366"/>
      <c r="F314" s="366"/>
      <c r="G314" s="369"/>
      <c r="H314" s="369"/>
      <c r="I314" s="369"/>
      <c r="J314" s="369"/>
      <c r="K314" s="55"/>
      <c r="L314" s="18" t="str">
        <f>IF(ISBLANK(K314),"",VLOOKUP(K314,'(Linked) Hazard Risk Number HRN'!$B$16:$C$26,2,FALSE))</f>
        <v/>
      </c>
      <c r="M314" s="372"/>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63"/>
      <c r="V314" s="55"/>
      <c r="W314" s="18" t="str">
        <f>IF(ISBLANK(V314),"",VLOOKUP(V314,'(Linked) Hazard Risk Number HRN'!$B$16:$C$26,2,FALSE))</f>
        <v/>
      </c>
      <c r="X314" s="372"/>
      <c r="Y314" s="363"/>
      <c r="Z314" s="55"/>
      <c r="AA314" s="18" t="str">
        <f>IF(ISBLANK(Z314),"",VLOOKUP(Z314,'(Linked) Hazard Risk Number HRN'!$B$16:$C$26,2,FALSE))</f>
        <v/>
      </c>
      <c r="AB314" s="372"/>
      <c r="AC314" s="363"/>
      <c r="AD314" s="373"/>
      <c r="AE314" s="55"/>
      <c r="AF314" s="18" t="str">
        <f>IF(ISBLANK(AE314),"",VLOOKUP(AE314,'(Linked) Hazard Risk Number HRN'!$B$16:$C$26,2,FALSE))</f>
        <v/>
      </c>
      <c r="AG314" s="372"/>
      <c r="AH314" s="10"/>
      <c r="AI314" s="10"/>
      <c r="AJ314" s="19"/>
    </row>
    <row r="315" spans="2:36" s="2" customFormat="1" ht="28.2" customHeight="1" thickTop="1">
      <c r="B315" s="360"/>
      <c r="C315" s="363"/>
      <c r="D315" s="363"/>
      <c r="E315" s="366"/>
      <c r="F315" s="366"/>
      <c r="G315" s="369"/>
      <c r="H315" s="369"/>
      <c r="I315" s="369"/>
      <c r="J315" s="369"/>
      <c r="K315" s="56"/>
      <c r="L315" s="18" t="str">
        <f>IF(ISBLANK(K315),"",VLOOKUP(K315,'(Linked) Hazard Risk Number HRN'!$D$6:$E$14,2,FALSE))</f>
        <v/>
      </c>
      <c r="M315" s="375" t="str">
        <f>IF(OR(ISBLANK(K313),ISBLANK(K314),ISBLANK(K315),ISBLANK(K316)),"",L313*L314*L315*L316)</f>
        <v/>
      </c>
      <c r="N315" s="56"/>
      <c r="O315" s="18" t="str">
        <f>IF(ISBLANK(N315),"",VLOOKUP(N315,'(Linked) PLr Probability Factor'!$B$17:$C$20,2,FALSE))</f>
        <v/>
      </c>
      <c r="P315" s="18" t="s">
        <v>2</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63"/>
      <c r="V315" s="56"/>
      <c r="W315" s="18" t="str">
        <f>IF(ISBLANK(V315),"",VLOOKUP(V315,'(Linked) Hazard Risk Number HRN'!$D$6:$E$14,2,FALSE))</f>
        <v/>
      </c>
      <c r="X315" s="375" t="str">
        <f>IF(OR(ISBLANK(V313),ISBLANK(V314),ISBLANK(V315),ISBLANK(V316)),"",W313*W314*W315*W316)</f>
        <v/>
      </c>
      <c r="Y315" s="363"/>
      <c r="Z315" s="56"/>
      <c r="AA315" s="18" t="str">
        <f>IF(ISBLANK(Z315),"",VLOOKUP(Z315,'(Linked) Hazard Risk Number HRN'!$D$6:$E$14,2,FALSE))</f>
        <v/>
      </c>
      <c r="AB315" s="375" t="str">
        <f>IF(OR(ISBLANK(Z313),ISBLANK(Z314),ISBLANK(Z315),ISBLANK(Z316)),"",AA313*AA314*AA315*AA316)</f>
        <v/>
      </c>
      <c r="AC315" s="363"/>
      <c r="AD315" s="373"/>
      <c r="AE315" s="56"/>
      <c r="AF315" s="18" t="str">
        <f>IF(ISBLANK(AE315),"",VLOOKUP(AE315,'(Linked) Hazard Risk Number HRN'!$D$6:$E$14,2,FALSE))</f>
        <v/>
      </c>
      <c r="AG315" s="375" t="str">
        <f>IF(OR(ISBLANK(AE313),ISBLANK(AE314),ISBLANK(AE315),ISBLANK(AE316)),"",AF313*AF314*AF315*AF316)</f>
        <v/>
      </c>
      <c r="AH315" s="10"/>
      <c r="AI315" s="10"/>
      <c r="AJ315" s="20"/>
    </row>
    <row r="316" spans="2:36" s="2" customFormat="1" ht="28.2" customHeight="1">
      <c r="B316" s="360"/>
      <c r="C316" s="363"/>
      <c r="D316" s="363"/>
      <c r="E316" s="366"/>
      <c r="F316" s="366"/>
      <c r="G316" s="369"/>
      <c r="H316" s="369"/>
      <c r="I316" s="369"/>
      <c r="J316" s="369"/>
      <c r="K316" s="57"/>
      <c r="L316" s="30" t="str">
        <f>IF(ISBLANK(K316),"",VLOOKUP(K316,'(Linked) Hazard Risk Number HRN'!$D$17:$E$22,2,FALSE))</f>
        <v/>
      </c>
      <c r="M316" s="376"/>
      <c r="N316" s="56"/>
      <c r="O316" s="18" t="str">
        <f>IF(ISBLANK(N316),"",VLOOKUP(N316,'(Linked) PLr Probability Factor'!$B$23:$C$26,2,FALSE))</f>
        <v/>
      </c>
      <c r="P316" s="25" t="s">
        <v>22</v>
      </c>
      <c r="Q316" s="25">
        <f t="shared" ref="Q316" si="486">SUM(R313:R315)</f>
        <v>0</v>
      </c>
      <c r="R316" s="25">
        <f t="shared" si="481"/>
        <v>0</v>
      </c>
      <c r="S316" s="25"/>
      <c r="T316" s="51"/>
      <c r="U316" s="363"/>
      <c r="V316" s="57"/>
      <c r="W316" s="30" t="str">
        <f>IF(ISBLANK(V316),"",VLOOKUP(V316,'(Linked) Hazard Risk Number HRN'!$D$17:$E$22,2,FALSE))</f>
        <v/>
      </c>
      <c r="X316" s="376"/>
      <c r="Y316" s="363"/>
      <c r="Z316" s="57"/>
      <c r="AA316" s="30" t="str">
        <f>IF(ISBLANK(Z316),"",VLOOKUP(Z316,'(Linked) Hazard Risk Number HRN'!$D$17:$E$22,2,FALSE))</f>
        <v/>
      </c>
      <c r="AB316" s="376"/>
      <c r="AC316" s="363"/>
      <c r="AD316" s="373"/>
      <c r="AE316" s="57"/>
      <c r="AF316" s="30" t="str">
        <f>IF(ISBLANK(AE316),"",VLOOKUP(AE316,'(Linked) Hazard Risk Number HRN'!$D$17:$E$22,2,FALSE))</f>
        <v/>
      </c>
      <c r="AG316" s="376"/>
      <c r="AH316" s="10"/>
      <c r="AI316" s="10"/>
      <c r="AJ316" s="21"/>
    </row>
    <row r="317" spans="2:36" s="2" customFormat="1" ht="28.2" customHeight="1" thickBot="1">
      <c r="B317" s="361"/>
      <c r="C317" s="364"/>
      <c r="D317" s="364"/>
      <c r="E317" s="367"/>
      <c r="F317" s="367"/>
      <c r="G317" s="370"/>
      <c r="H317" s="370"/>
      <c r="I317" s="370"/>
      <c r="J317" s="370"/>
      <c r="K317" s="135"/>
      <c r="L317" s="18"/>
      <c r="M317" s="377"/>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64"/>
      <c r="V317" s="135"/>
      <c r="W317" s="18"/>
      <c r="X317" s="377"/>
      <c r="Y317" s="364"/>
      <c r="Z317" s="135"/>
      <c r="AA317" s="18"/>
      <c r="AB317" s="377"/>
      <c r="AC317" s="364"/>
      <c r="AD317" s="374"/>
      <c r="AE317" s="135"/>
      <c r="AF317" s="18"/>
      <c r="AG317" s="377"/>
      <c r="AH317" s="10"/>
      <c r="AI317" s="10"/>
      <c r="AJ317" s="7"/>
    </row>
    <row r="318" spans="2:36" s="2" customFormat="1" ht="28.2" customHeight="1" thickTop="1">
      <c r="B318" s="359">
        <v>63</v>
      </c>
      <c r="C318" s="362"/>
      <c r="D318" s="362"/>
      <c r="E318" s="365"/>
      <c r="F318" s="365"/>
      <c r="G318" s="368"/>
      <c r="H318" s="368"/>
      <c r="I318" s="368"/>
      <c r="J318" s="368"/>
      <c r="K318" s="54"/>
      <c r="L318" s="17" t="str">
        <f>IF(ISBLANK(K318),"",VLOOKUP(K318,'(Linked) Hazard Risk Number HRN'!$B$6:$C$13,2,FALSE))</f>
        <v/>
      </c>
      <c r="M318" s="371"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21</v>
      </c>
      <c r="Q318" s="17">
        <f t="shared" ref="Q318" si="488">COUNTIF((O318:O322), "C")</f>
        <v>0</v>
      </c>
      <c r="R318" s="17">
        <f t="shared" ref="R318:R321" si="489">Q318</f>
        <v>0</v>
      </c>
      <c r="S318" s="17" t="str">
        <f t="shared" ref="S318" si="490">IF(ISBLANK(K318),"",IF(L318&lt;2,"S1","S2"))</f>
        <v/>
      </c>
      <c r="T318" s="50"/>
      <c r="U318" s="362"/>
      <c r="V318" s="54"/>
      <c r="W318" s="17" t="str">
        <f>IF(ISBLANK(V318),"",VLOOKUP(V318,'(Linked) Hazard Risk Number HRN'!$B$6:$C$13,2,FALSE))</f>
        <v/>
      </c>
      <c r="X318" s="371" t="str">
        <f>IF(X320="","",IF(X320&gt;500,'(Linked) Hazard Risk Number HRN'!$C$37,IF(X320&gt;50,'(Linked) Hazard Risk Number HRN'!$C$36,IF(X320&gt;25,'(Linked) Hazard Risk Number HRN'!$C$35,IF(X320&gt;5,'(Linked) Hazard Risk Number HRN'!$C$34,IF(X320&gt;0,'(Linked) Hazard Risk Number HRN'!$C$33,""))))))</f>
        <v/>
      </c>
      <c r="Y318" s="362"/>
      <c r="Z318" s="54"/>
      <c r="AA318" s="17" t="str">
        <f>IF(ISBLANK(Z318),"",VLOOKUP(Z318,'(Linked) Hazard Risk Number HRN'!$B$6:$C$13,2,FALSE))</f>
        <v/>
      </c>
      <c r="AB318" s="371" t="str">
        <f>IF(AB320="","",IF(AB320&gt;500,'(Linked) Hazard Risk Number HRN'!$C$37,IF(AB320&gt;50,'(Linked) Hazard Risk Number HRN'!$C$36,IF(AB320&gt;25,'(Linked) Hazard Risk Number HRN'!$C$35,IF(AB320&gt;5,'(Linked) Hazard Risk Number HRN'!$C$34,IF(AB320&gt;0,'(Linked) Hazard Risk Number HRN'!$C$33,""))))))</f>
        <v/>
      </c>
      <c r="AC318" s="362"/>
      <c r="AD318" s="365"/>
      <c r="AE318" s="54"/>
      <c r="AF318" s="17" t="str">
        <f>IF(ISBLANK(AE318),"",VLOOKUP(AE318,'(Linked) Hazard Risk Number HRN'!$B$6:$C$13,2,FALSE))</f>
        <v/>
      </c>
      <c r="AG318" s="371"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60"/>
      <c r="C319" s="363"/>
      <c r="D319" s="363"/>
      <c r="E319" s="366"/>
      <c r="F319" s="366"/>
      <c r="G319" s="369"/>
      <c r="H319" s="369"/>
      <c r="I319" s="369"/>
      <c r="J319" s="369"/>
      <c r="K319" s="55"/>
      <c r="L319" s="18" t="str">
        <f>IF(ISBLANK(K319),"",VLOOKUP(K319,'(Linked) Hazard Risk Number HRN'!$B$16:$C$26,2,FALSE))</f>
        <v/>
      </c>
      <c r="M319" s="372"/>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63"/>
      <c r="V319" s="55"/>
      <c r="W319" s="18" t="str">
        <f>IF(ISBLANK(V319),"",VLOOKUP(V319,'(Linked) Hazard Risk Number HRN'!$B$16:$C$26,2,FALSE))</f>
        <v/>
      </c>
      <c r="X319" s="372"/>
      <c r="Y319" s="363"/>
      <c r="Z319" s="55"/>
      <c r="AA319" s="18" t="str">
        <f>IF(ISBLANK(Z319),"",VLOOKUP(Z319,'(Linked) Hazard Risk Number HRN'!$B$16:$C$26,2,FALSE))</f>
        <v/>
      </c>
      <c r="AB319" s="372"/>
      <c r="AC319" s="363"/>
      <c r="AD319" s="373"/>
      <c r="AE319" s="55"/>
      <c r="AF319" s="18" t="str">
        <f>IF(ISBLANK(AE319),"",VLOOKUP(AE319,'(Linked) Hazard Risk Number HRN'!$B$16:$C$26,2,FALSE))</f>
        <v/>
      </c>
      <c r="AG319" s="372"/>
      <c r="AH319" s="10"/>
      <c r="AI319" s="10"/>
      <c r="AJ319" s="19"/>
    </row>
    <row r="320" spans="2:36" s="2" customFormat="1" ht="28.2" customHeight="1" thickTop="1">
      <c r="B320" s="360"/>
      <c r="C320" s="363"/>
      <c r="D320" s="363"/>
      <c r="E320" s="366"/>
      <c r="F320" s="366"/>
      <c r="G320" s="369"/>
      <c r="H320" s="369"/>
      <c r="I320" s="369"/>
      <c r="J320" s="369"/>
      <c r="K320" s="56"/>
      <c r="L320" s="18" t="str">
        <f>IF(ISBLANK(K320),"",VLOOKUP(K320,'(Linked) Hazard Risk Number HRN'!$D$6:$E$14,2,FALSE))</f>
        <v/>
      </c>
      <c r="M320" s="375" t="str">
        <f>IF(OR(ISBLANK(K318),ISBLANK(K319),ISBLANK(K320),ISBLANK(K321)),"",L318*L319*L320*L321)</f>
        <v/>
      </c>
      <c r="N320" s="56"/>
      <c r="O320" s="18" t="str">
        <f>IF(ISBLANK(N320),"",VLOOKUP(N320,'(Linked) PLr Probability Factor'!$B$17:$C$20,2,FALSE))</f>
        <v/>
      </c>
      <c r="P320" s="18" t="s">
        <v>2</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63"/>
      <c r="V320" s="56"/>
      <c r="W320" s="18" t="str">
        <f>IF(ISBLANK(V320),"",VLOOKUP(V320,'(Linked) Hazard Risk Number HRN'!$D$6:$E$14,2,FALSE))</f>
        <v/>
      </c>
      <c r="X320" s="375" t="str">
        <f>IF(OR(ISBLANK(V318),ISBLANK(V319),ISBLANK(V320),ISBLANK(V321)),"",W318*W319*W320*W321)</f>
        <v/>
      </c>
      <c r="Y320" s="363"/>
      <c r="Z320" s="56"/>
      <c r="AA320" s="18" t="str">
        <f>IF(ISBLANK(Z320),"",VLOOKUP(Z320,'(Linked) Hazard Risk Number HRN'!$D$6:$E$14,2,FALSE))</f>
        <v/>
      </c>
      <c r="AB320" s="375" t="str">
        <f>IF(OR(ISBLANK(Z318),ISBLANK(Z319),ISBLANK(Z320),ISBLANK(Z321)),"",AA318*AA319*AA320*AA321)</f>
        <v/>
      </c>
      <c r="AC320" s="363"/>
      <c r="AD320" s="373"/>
      <c r="AE320" s="56"/>
      <c r="AF320" s="18" t="str">
        <f>IF(ISBLANK(AE320),"",VLOOKUP(AE320,'(Linked) Hazard Risk Number HRN'!$D$6:$E$14,2,FALSE))</f>
        <v/>
      </c>
      <c r="AG320" s="375" t="str">
        <f>IF(OR(ISBLANK(AE318),ISBLANK(AE319),ISBLANK(AE320),ISBLANK(AE321)),"",AF318*AF319*AF320*AF321)</f>
        <v/>
      </c>
      <c r="AH320" s="10"/>
      <c r="AI320" s="10"/>
      <c r="AJ320" s="20"/>
    </row>
    <row r="321" spans="2:36" s="2" customFormat="1" ht="28.2" customHeight="1">
      <c r="B321" s="360"/>
      <c r="C321" s="363"/>
      <c r="D321" s="363"/>
      <c r="E321" s="366"/>
      <c r="F321" s="366"/>
      <c r="G321" s="369"/>
      <c r="H321" s="369"/>
      <c r="I321" s="369"/>
      <c r="J321" s="369"/>
      <c r="K321" s="57"/>
      <c r="L321" s="30" t="str">
        <f>IF(ISBLANK(K321),"",VLOOKUP(K321,'(Linked) Hazard Risk Number HRN'!$D$17:$E$22,2,FALSE))</f>
        <v/>
      </c>
      <c r="M321" s="376"/>
      <c r="N321" s="56"/>
      <c r="O321" s="18" t="str">
        <f>IF(ISBLANK(N321),"",VLOOKUP(N321,'(Linked) PLr Probability Factor'!$B$23:$C$26,2,FALSE))</f>
        <v/>
      </c>
      <c r="P321" s="25" t="s">
        <v>22</v>
      </c>
      <c r="Q321" s="25">
        <f t="shared" ref="Q321" si="494">SUM(R318:R320)</f>
        <v>0</v>
      </c>
      <c r="R321" s="25">
        <f t="shared" si="489"/>
        <v>0</v>
      </c>
      <c r="S321" s="25"/>
      <c r="T321" s="51"/>
      <c r="U321" s="363"/>
      <c r="V321" s="57"/>
      <c r="W321" s="30" t="str">
        <f>IF(ISBLANK(V321),"",VLOOKUP(V321,'(Linked) Hazard Risk Number HRN'!$D$17:$E$22,2,FALSE))</f>
        <v/>
      </c>
      <c r="X321" s="376"/>
      <c r="Y321" s="363"/>
      <c r="Z321" s="57"/>
      <c r="AA321" s="30" t="str">
        <f>IF(ISBLANK(Z321),"",VLOOKUP(Z321,'(Linked) Hazard Risk Number HRN'!$D$17:$E$22,2,FALSE))</f>
        <v/>
      </c>
      <c r="AB321" s="376"/>
      <c r="AC321" s="363"/>
      <c r="AD321" s="373"/>
      <c r="AE321" s="57"/>
      <c r="AF321" s="30" t="str">
        <f>IF(ISBLANK(AE321),"",VLOOKUP(AE321,'(Linked) Hazard Risk Number HRN'!$D$17:$E$22,2,FALSE))</f>
        <v/>
      </c>
      <c r="AG321" s="376"/>
      <c r="AH321" s="10"/>
      <c r="AI321" s="10"/>
      <c r="AJ321" s="21"/>
    </row>
    <row r="322" spans="2:36" s="2" customFormat="1" ht="28.2" customHeight="1" thickBot="1">
      <c r="B322" s="361"/>
      <c r="C322" s="364"/>
      <c r="D322" s="364"/>
      <c r="E322" s="367"/>
      <c r="F322" s="367"/>
      <c r="G322" s="370"/>
      <c r="H322" s="370"/>
      <c r="I322" s="370"/>
      <c r="J322" s="370"/>
      <c r="K322" s="135"/>
      <c r="L322" s="18"/>
      <c r="M322" s="377"/>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64"/>
      <c r="V322" s="135"/>
      <c r="W322" s="18"/>
      <c r="X322" s="377"/>
      <c r="Y322" s="364"/>
      <c r="Z322" s="135"/>
      <c r="AA322" s="18"/>
      <c r="AB322" s="377"/>
      <c r="AC322" s="364"/>
      <c r="AD322" s="374"/>
      <c r="AE322" s="135"/>
      <c r="AF322" s="18"/>
      <c r="AG322" s="377"/>
      <c r="AH322" s="10"/>
      <c r="AI322" s="10"/>
      <c r="AJ322" s="7"/>
    </row>
    <row r="323" spans="2:36" s="2" customFormat="1" ht="28.2" customHeight="1" thickTop="1">
      <c r="B323" s="359">
        <v>64</v>
      </c>
      <c r="C323" s="362"/>
      <c r="D323" s="362"/>
      <c r="E323" s="365"/>
      <c r="F323" s="365"/>
      <c r="G323" s="368"/>
      <c r="H323" s="368"/>
      <c r="I323" s="368"/>
      <c r="J323" s="368"/>
      <c r="K323" s="54"/>
      <c r="L323" s="17" t="str">
        <f>IF(ISBLANK(K323),"",VLOOKUP(K323,'(Linked) Hazard Risk Number HRN'!$B$6:$C$13,2,FALSE))</f>
        <v/>
      </c>
      <c r="M323" s="371"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21</v>
      </c>
      <c r="Q323" s="17">
        <f t="shared" ref="Q323" si="496">COUNTIF((O323:O327), "C")</f>
        <v>0</v>
      </c>
      <c r="R323" s="17">
        <f t="shared" ref="R323:R326" si="497">Q323</f>
        <v>0</v>
      </c>
      <c r="S323" s="17" t="str">
        <f t="shared" ref="S323" si="498">IF(ISBLANK(K323),"",IF(L323&lt;2,"S1","S2"))</f>
        <v/>
      </c>
      <c r="T323" s="50"/>
      <c r="U323" s="362"/>
      <c r="V323" s="54"/>
      <c r="W323" s="17" t="str">
        <f>IF(ISBLANK(V323),"",VLOOKUP(V323,'(Linked) Hazard Risk Number HRN'!$B$6:$C$13,2,FALSE))</f>
        <v/>
      </c>
      <c r="X323" s="371" t="str">
        <f>IF(X325="","",IF(X325&gt;500,'(Linked) Hazard Risk Number HRN'!$C$37,IF(X325&gt;50,'(Linked) Hazard Risk Number HRN'!$C$36,IF(X325&gt;25,'(Linked) Hazard Risk Number HRN'!$C$35,IF(X325&gt;5,'(Linked) Hazard Risk Number HRN'!$C$34,IF(X325&gt;0,'(Linked) Hazard Risk Number HRN'!$C$33,""))))))</f>
        <v/>
      </c>
      <c r="Y323" s="362"/>
      <c r="Z323" s="54"/>
      <c r="AA323" s="17" t="str">
        <f>IF(ISBLANK(Z323),"",VLOOKUP(Z323,'(Linked) Hazard Risk Number HRN'!$B$6:$C$13,2,FALSE))</f>
        <v/>
      </c>
      <c r="AB323" s="371" t="str">
        <f>IF(AB325="","",IF(AB325&gt;500,'(Linked) Hazard Risk Number HRN'!$C$37,IF(AB325&gt;50,'(Linked) Hazard Risk Number HRN'!$C$36,IF(AB325&gt;25,'(Linked) Hazard Risk Number HRN'!$C$35,IF(AB325&gt;5,'(Linked) Hazard Risk Number HRN'!$C$34,IF(AB325&gt;0,'(Linked) Hazard Risk Number HRN'!$C$33,""))))))</f>
        <v/>
      </c>
      <c r="AC323" s="362"/>
      <c r="AD323" s="365"/>
      <c r="AE323" s="54"/>
      <c r="AF323" s="17" t="str">
        <f>IF(ISBLANK(AE323),"",VLOOKUP(AE323,'(Linked) Hazard Risk Number HRN'!$B$6:$C$13,2,FALSE))</f>
        <v/>
      </c>
      <c r="AG323" s="371"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60"/>
      <c r="C324" s="363"/>
      <c r="D324" s="363"/>
      <c r="E324" s="366"/>
      <c r="F324" s="366"/>
      <c r="G324" s="369"/>
      <c r="H324" s="369"/>
      <c r="I324" s="369"/>
      <c r="J324" s="369"/>
      <c r="K324" s="55"/>
      <c r="L324" s="18" t="str">
        <f>IF(ISBLANK(K324),"",VLOOKUP(K324,'(Linked) Hazard Risk Number HRN'!$B$16:$C$26,2,FALSE))</f>
        <v/>
      </c>
      <c r="M324" s="372"/>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63"/>
      <c r="V324" s="55"/>
      <c r="W324" s="18" t="str">
        <f>IF(ISBLANK(V324),"",VLOOKUP(V324,'(Linked) Hazard Risk Number HRN'!$B$16:$C$26,2,FALSE))</f>
        <v/>
      </c>
      <c r="X324" s="372"/>
      <c r="Y324" s="363"/>
      <c r="Z324" s="55"/>
      <c r="AA324" s="18" t="str">
        <f>IF(ISBLANK(Z324),"",VLOOKUP(Z324,'(Linked) Hazard Risk Number HRN'!$B$16:$C$26,2,FALSE))</f>
        <v/>
      </c>
      <c r="AB324" s="372"/>
      <c r="AC324" s="363"/>
      <c r="AD324" s="373"/>
      <c r="AE324" s="55"/>
      <c r="AF324" s="18" t="str">
        <f>IF(ISBLANK(AE324),"",VLOOKUP(AE324,'(Linked) Hazard Risk Number HRN'!$B$16:$C$26,2,FALSE))</f>
        <v/>
      </c>
      <c r="AG324" s="372"/>
      <c r="AH324" s="10"/>
      <c r="AI324" s="10"/>
      <c r="AJ324" s="19"/>
    </row>
    <row r="325" spans="2:36" s="2" customFormat="1" ht="28.2" customHeight="1" thickTop="1">
      <c r="B325" s="360"/>
      <c r="C325" s="363"/>
      <c r="D325" s="363"/>
      <c r="E325" s="366"/>
      <c r="F325" s="366"/>
      <c r="G325" s="369"/>
      <c r="H325" s="369"/>
      <c r="I325" s="369"/>
      <c r="J325" s="369"/>
      <c r="K325" s="56"/>
      <c r="L325" s="18" t="str">
        <f>IF(ISBLANK(K325),"",VLOOKUP(K325,'(Linked) Hazard Risk Number HRN'!$D$6:$E$14,2,FALSE))</f>
        <v/>
      </c>
      <c r="M325" s="375" t="str">
        <f>IF(OR(ISBLANK(K323),ISBLANK(K324),ISBLANK(K325),ISBLANK(K326)),"",L323*L324*L325*L326)</f>
        <v/>
      </c>
      <c r="N325" s="56"/>
      <c r="O325" s="18" t="str">
        <f>IF(ISBLANK(N325),"",VLOOKUP(N325,'(Linked) PLr Probability Factor'!$B$17:$C$20,2,FALSE))</f>
        <v/>
      </c>
      <c r="P325" s="18" t="s">
        <v>2</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63"/>
      <c r="V325" s="56"/>
      <c r="W325" s="18" t="str">
        <f>IF(ISBLANK(V325),"",VLOOKUP(V325,'(Linked) Hazard Risk Number HRN'!$D$6:$E$14,2,FALSE))</f>
        <v/>
      </c>
      <c r="X325" s="375" t="str">
        <f>IF(OR(ISBLANK(V323),ISBLANK(V324),ISBLANK(V325),ISBLANK(V326)),"",W323*W324*W325*W326)</f>
        <v/>
      </c>
      <c r="Y325" s="363"/>
      <c r="Z325" s="56"/>
      <c r="AA325" s="18" t="str">
        <f>IF(ISBLANK(Z325),"",VLOOKUP(Z325,'(Linked) Hazard Risk Number HRN'!$D$6:$E$14,2,FALSE))</f>
        <v/>
      </c>
      <c r="AB325" s="375" t="str">
        <f>IF(OR(ISBLANK(Z323),ISBLANK(Z324),ISBLANK(Z325),ISBLANK(Z326)),"",AA323*AA324*AA325*AA326)</f>
        <v/>
      </c>
      <c r="AC325" s="363"/>
      <c r="AD325" s="373"/>
      <c r="AE325" s="56"/>
      <c r="AF325" s="18" t="str">
        <f>IF(ISBLANK(AE325),"",VLOOKUP(AE325,'(Linked) Hazard Risk Number HRN'!$D$6:$E$14,2,FALSE))</f>
        <v/>
      </c>
      <c r="AG325" s="375" t="str">
        <f>IF(OR(ISBLANK(AE323),ISBLANK(AE324),ISBLANK(AE325),ISBLANK(AE326)),"",AF323*AF324*AF325*AF326)</f>
        <v/>
      </c>
      <c r="AH325" s="10"/>
      <c r="AI325" s="10"/>
      <c r="AJ325" s="20"/>
    </row>
    <row r="326" spans="2:36" s="2" customFormat="1" ht="28.2" customHeight="1">
      <c r="B326" s="360"/>
      <c r="C326" s="363"/>
      <c r="D326" s="363"/>
      <c r="E326" s="366"/>
      <c r="F326" s="366"/>
      <c r="G326" s="369"/>
      <c r="H326" s="369"/>
      <c r="I326" s="369"/>
      <c r="J326" s="369"/>
      <c r="K326" s="57"/>
      <c r="L326" s="30" t="str">
        <f>IF(ISBLANK(K326),"",VLOOKUP(K326,'(Linked) Hazard Risk Number HRN'!$D$17:$E$22,2,FALSE))</f>
        <v/>
      </c>
      <c r="M326" s="376"/>
      <c r="N326" s="56"/>
      <c r="O326" s="18" t="str">
        <f>IF(ISBLANK(N326),"",VLOOKUP(N326,'(Linked) PLr Probability Factor'!$B$23:$C$26,2,FALSE))</f>
        <v/>
      </c>
      <c r="P326" s="25" t="s">
        <v>22</v>
      </c>
      <c r="Q326" s="25">
        <f t="shared" ref="Q326" si="502">SUM(R323:R325)</f>
        <v>0</v>
      </c>
      <c r="R326" s="25">
        <f t="shared" si="497"/>
        <v>0</v>
      </c>
      <c r="S326" s="25"/>
      <c r="T326" s="51"/>
      <c r="U326" s="363"/>
      <c r="V326" s="57"/>
      <c r="W326" s="30" t="str">
        <f>IF(ISBLANK(V326),"",VLOOKUP(V326,'(Linked) Hazard Risk Number HRN'!$D$17:$E$22,2,FALSE))</f>
        <v/>
      </c>
      <c r="X326" s="376"/>
      <c r="Y326" s="363"/>
      <c r="Z326" s="57"/>
      <c r="AA326" s="30" t="str">
        <f>IF(ISBLANK(Z326),"",VLOOKUP(Z326,'(Linked) Hazard Risk Number HRN'!$D$17:$E$22,2,FALSE))</f>
        <v/>
      </c>
      <c r="AB326" s="376"/>
      <c r="AC326" s="363"/>
      <c r="AD326" s="373"/>
      <c r="AE326" s="57"/>
      <c r="AF326" s="30" t="str">
        <f>IF(ISBLANK(AE326),"",VLOOKUP(AE326,'(Linked) Hazard Risk Number HRN'!$D$17:$E$22,2,FALSE))</f>
        <v/>
      </c>
      <c r="AG326" s="376"/>
      <c r="AH326" s="10"/>
      <c r="AI326" s="10"/>
      <c r="AJ326" s="21"/>
    </row>
    <row r="327" spans="2:36" s="2" customFormat="1" ht="28.2" customHeight="1" thickBot="1">
      <c r="B327" s="361"/>
      <c r="C327" s="364"/>
      <c r="D327" s="364"/>
      <c r="E327" s="367"/>
      <c r="F327" s="367"/>
      <c r="G327" s="370"/>
      <c r="H327" s="370"/>
      <c r="I327" s="370"/>
      <c r="J327" s="370"/>
      <c r="K327" s="135"/>
      <c r="L327" s="18"/>
      <c r="M327" s="377"/>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64"/>
      <c r="V327" s="135"/>
      <c r="W327" s="18"/>
      <c r="X327" s="377"/>
      <c r="Y327" s="364"/>
      <c r="Z327" s="135"/>
      <c r="AA327" s="18"/>
      <c r="AB327" s="377"/>
      <c r="AC327" s="364"/>
      <c r="AD327" s="374"/>
      <c r="AE327" s="135"/>
      <c r="AF327" s="18"/>
      <c r="AG327" s="377"/>
      <c r="AH327" s="10"/>
      <c r="AI327" s="10"/>
      <c r="AJ327" s="7"/>
    </row>
    <row r="328" spans="2:36" s="2" customFormat="1" ht="28.2" customHeight="1" thickTop="1">
      <c r="B328" s="359">
        <v>65</v>
      </c>
      <c r="C328" s="362"/>
      <c r="D328" s="362"/>
      <c r="E328" s="365"/>
      <c r="F328" s="365"/>
      <c r="G328" s="368"/>
      <c r="H328" s="368"/>
      <c r="I328" s="368"/>
      <c r="J328" s="368"/>
      <c r="K328" s="54"/>
      <c r="L328" s="17" t="str">
        <f>IF(ISBLANK(K328),"",VLOOKUP(K328,'(Linked) Hazard Risk Number HRN'!$B$6:$C$13,2,FALSE))</f>
        <v/>
      </c>
      <c r="M328" s="371"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21</v>
      </c>
      <c r="Q328" s="17">
        <f t="shared" ref="Q328" si="504">COUNTIF((O328:O332), "C")</f>
        <v>0</v>
      </c>
      <c r="R328" s="17">
        <f t="shared" ref="R328:R331" si="505">Q328</f>
        <v>0</v>
      </c>
      <c r="S328" s="17" t="str">
        <f t="shared" ref="S328" si="506">IF(ISBLANK(K328),"",IF(L328&lt;2,"S1","S2"))</f>
        <v/>
      </c>
      <c r="T328" s="50"/>
      <c r="U328" s="362"/>
      <c r="V328" s="54"/>
      <c r="W328" s="17" t="str">
        <f>IF(ISBLANK(V328),"",VLOOKUP(V328,'(Linked) Hazard Risk Number HRN'!$B$6:$C$13,2,FALSE))</f>
        <v/>
      </c>
      <c r="X328" s="371" t="str">
        <f>IF(X330="","",IF(X330&gt;500,'(Linked) Hazard Risk Number HRN'!$C$37,IF(X330&gt;50,'(Linked) Hazard Risk Number HRN'!$C$36,IF(X330&gt;25,'(Linked) Hazard Risk Number HRN'!$C$35,IF(X330&gt;5,'(Linked) Hazard Risk Number HRN'!$C$34,IF(X330&gt;0,'(Linked) Hazard Risk Number HRN'!$C$33,""))))))</f>
        <v/>
      </c>
      <c r="Y328" s="362"/>
      <c r="Z328" s="54"/>
      <c r="AA328" s="17" t="str">
        <f>IF(ISBLANK(Z328),"",VLOOKUP(Z328,'(Linked) Hazard Risk Number HRN'!$B$6:$C$13,2,FALSE))</f>
        <v/>
      </c>
      <c r="AB328" s="371" t="str">
        <f>IF(AB330="","",IF(AB330&gt;500,'(Linked) Hazard Risk Number HRN'!$C$37,IF(AB330&gt;50,'(Linked) Hazard Risk Number HRN'!$C$36,IF(AB330&gt;25,'(Linked) Hazard Risk Number HRN'!$C$35,IF(AB330&gt;5,'(Linked) Hazard Risk Number HRN'!$C$34,IF(AB330&gt;0,'(Linked) Hazard Risk Number HRN'!$C$33,""))))))</f>
        <v/>
      </c>
      <c r="AC328" s="362"/>
      <c r="AD328" s="365"/>
      <c r="AE328" s="54"/>
      <c r="AF328" s="17" t="str">
        <f>IF(ISBLANK(AE328),"",VLOOKUP(AE328,'(Linked) Hazard Risk Number HRN'!$B$6:$C$13,2,FALSE))</f>
        <v/>
      </c>
      <c r="AG328" s="371"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60"/>
      <c r="C329" s="363"/>
      <c r="D329" s="363"/>
      <c r="E329" s="366"/>
      <c r="F329" s="366"/>
      <c r="G329" s="369"/>
      <c r="H329" s="369"/>
      <c r="I329" s="369"/>
      <c r="J329" s="369"/>
      <c r="K329" s="55"/>
      <c r="L329" s="18" t="str">
        <f>IF(ISBLANK(K329),"",VLOOKUP(K329,'(Linked) Hazard Risk Number HRN'!$B$16:$C$26,2,FALSE))</f>
        <v/>
      </c>
      <c r="M329" s="372"/>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63"/>
      <c r="V329" s="55"/>
      <c r="W329" s="18" t="str">
        <f>IF(ISBLANK(V329),"",VLOOKUP(V329,'(Linked) Hazard Risk Number HRN'!$B$16:$C$26,2,FALSE))</f>
        <v/>
      </c>
      <c r="X329" s="372"/>
      <c r="Y329" s="363"/>
      <c r="Z329" s="55"/>
      <c r="AA329" s="18" t="str">
        <f>IF(ISBLANK(Z329),"",VLOOKUP(Z329,'(Linked) Hazard Risk Number HRN'!$B$16:$C$26,2,FALSE))</f>
        <v/>
      </c>
      <c r="AB329" s="372"/>
      <c r="AC329" s="363"/>
      <c r="AD329" s="373"/>
      <c r="AE329" s="55"/>
      <c r="AF329" s="18" t="str">
        <f>IF(ISBLANK(AE329),"",VLOOKUP(AE329,'(Linked) Hazard Risk Number HRN'!$B$16:$C$26,2,FALSE))</f>
        <v/>
      </c>
      <c r="AG329" s="372"/>
      <c r="AH329" s="10"/>
      <c r="AI329" s="10"/>
      <c r="AJ329" s="19"/>
    </row>
    <row r="330" spans="2:36" s="2" customFormat="1" ht="28.2" customHeight="1" thickTop="1">
      <c r="B330" s="360"/>
      <c r="C330" s="363"/>
      <c r="D330" s="363"/>
      <c r="E330" s="366"/>
      <c r="F330" s="366"/>
      <c r="G330" s="369"/>
      <c r="H330" s="369"/>
      <c r="I330" s="369"/>
      <c r="J330" s="369"/>
      <c r="K330" s="56"/>
      <c r="L330" s="18" t="str">
        <f>IF(ISBLANK(K330),"",VLOOKUP(K330,'(Linked) Hazard Risk Number HRN'!$D$6:$E$14,2,FALSE))</f>
        <v/>
      </c>
      <c r="M330" s="375" t="str">
        <f>IF(OR(ISBLANK(K328),ISBLANK(K329),ISBLANK(K330),ISBLANK(K331)),"",L328*L329*L330*L331)</f>
        <v/>
      </c>
      <c r="N330" s="56"/>
      <c r="O330" s="18" t="str">
        <f>IF(ISBLANK(N330),"",VLOOKUP(N330,'(Linked) PLr Probability Factor'!$B$17:$C$20,2,FALSE))</f>
        <v/>
      </c>
      <c r="P330" s="18" t="s">
        <v>2</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63"/>
      <c r="V330" s="56"/>
      <c r="W330" s="18" t="str">
        <f>IF(ISBLANK(V330),"",VLOOKUP(V330,'(Linked) Hazard Risk Number HRN'!$D$6:$E$14,2,FALSE))</f>
        <v/>
      </c>
      <c r="X330" s="375" t="str">
        <f>IF(OR(ISBLANK(V328),ISBLANK(V329),ISBLANK(V330),ISBLANK(V331)),"",W328*W329*W330*W331)</f>
        <v/>
      </c>
      <c r="Y330" s="363"/>
      <c r="Z330" s="56"/>
      <c r="AA330" s="18" t="str">
        <f>IF(ISBLANK(Z330),"",VLOOKUP(Z330,'(Linked) Hazard Risk Number HRN'!$D$6:$E$14,2,FALSE))</f>
        <v/>
      </c>
      <c r="AB330" s="375" t="str">
        <f>IF(OR(ISBLANK(Z328),ISBLANK(Z329),ISBLANK(Z330),ISBLANK(Z331)),"",AA328*AA329*AA330*AA331)</f>
        <v/>
      </c>
      <c r="AC330" s="363"/>
      <c r="AD330" s="373"/>
      <c r="AE330" s="56"/>
      <c r="AF330" s="18" t="str">
        <f>IF(ISBLANK(AE330),"",VLOOKUP(AE330,'(Linked) Hazard Risk Number HRN'!$D$6:$E$14,2,FALSE))</f>
        <v/>
      </c>
      <c r="AG330" s="375" t="str">
        <f>IF(OR(ISBLANK(AE328),ISBLANK(AE329),ISBLANK(AE330),ISBLANK(AE331)),"",AF328*AF329*AF330*AF331)</f>
        <v/>
      </c>
      <c r="AH330" s="10"/>
      <c r="AI330" s="10"/>
      <c r="AJ330" s="20"/>
    </row>
    <row r="331" spans="2:36" s="2" customFormat="1" ht="28.2" customHeight="1">
      <c r="B331" s="360"/>
      <c r="C331" s="363"/>
      <c r="D331" s="363"/>
      <c r="E331" s="366"/>
      <c r="F331" s="366"/>
      <c r="G331" s="369"/>
      <c r="H331" s="369"/>
      <c r="I331" s="369"/>
      <c r="J331" s="369"/>
      <c r="K331" s="57"/>
      <c r="L331" s="30" t="str">
        <f>IF(ISBLANK(K331),"",VLOOKUP(K331,'(Linked) Hazard Risk Number HRN'!$D$17:$E$22,2,FALSE))</f>
        <v/>
      </c>
      <c r="M331" s="376"/>
      <c r="N331" s="56"/>
      <c r="O331" s="18" t="str">
        <f>IF(ISBLANK(N331),"",VLOOKUP(N331,'(Linked) PLr Probability Factor'!$B$23:$C$26,2,FALSE))</f>
        <v/>
      </c>
      <c r="P331" s="25" t="s">
        <v>22</v>
      </c>
      <c r="Q331" s="25">
        <f t="shared" ref="Q331" si="510">SUM(R328:R330)</f>
        <v>0</v>
      </c>
      <c r="R331" s="25">
        <f t="shared" si="505"/>
        <v>0</v>
      </c>
      <c r="S331" s="25"/>
      <c r="T331" s="51"/>
      <c r="U331" s="363"/>
      <c r="V331" s="57"/>
      <c r="W331" s="30" t="str">
        <f>IF(ISBLANK(V331),"",VLOOKUP(V331,'(Linked) Hazard Risk Number HRN'!$D$17:$E$22,2,FALSE))</f>
        <v/>
      </c>
      <c r="X331" s="376"/>
      <c r="Y331" s="363"/>
      <c r="Z331" s="57"/>
      <c r="AA331" s="30" t="str">
        <f>IF(ISBLANK(Z331),"",VLOOKUP(Z331,'(Linked) Hazard Risk Number HRN'!$D$17:$E$22,2,FALSE))</f>
        <v/>
      </c>
      <c r="AB331" s="376"/>
      <c r="AC331" s="363"/>
      <c r="AD331" s="373"/>
      <c r="AE331" s="57"/>
      <c r="AF331" s="30" t="str">
        <f>IF(ISBLANK(AE331),"",VLOOKUP(AE331,'(Linked) Hazard Risk Number HRN'!$D$17:$E$22,2,FALSE))</f>
        <v/>
      </c>
      <c r="AG331" s="376"/>
      <c r="AH331" s="10"/>
      <c r="AI331" s="10"/>
      <c r="AJ331" s="21"/>
    </row>
    <row r="332" spans="2:36" s="2" customFormat="1" ht="28.2" customHeight="1" thickBot="1">
      <c r="B332" s="361"/>
      <c r="C332" s="364"/>
      <c r="D332" s="364"/>
      <c r="E332" s="367"/>
      <c r="F332" s="367"/>
      <c r="G332" s="370"/>
      <c r="H332" s="370"/>
      <c r="I332" s="370"/>
      <c r="J332" s="370"/>
      <c r="K332" s="135"/>
      <c r="L332" s="18"/>
      <c r="M332" s="377"/>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64"/>
      <c r="V332" s="135"/>
      <c r="W332" s="18"/>
      <c r="X332" s="377"/>
      <c r="Y332" s="364"/>
      <c r="Z332" s="135"/>
      <c r="AA332" s="18"/>
      <c r="AB332" s="377"/>
      <c r="AC332" s="364"/>
      <c r="AD332" s="374"/>
      <c r="AE332" s="135"/>
      <c r="AF332" s="18"/>
      <c r="AG332" s="377"/>
      <c r="AH332" s="10"/>
      <c r="AI332" s="10"/>
      <c r="AJ332" s="7"/>
    </row>
    <row r="333" spans="2:36" s="2" customFormat="1" ht="28.2" customHeight="1" thickTop="1">
      <c r="B333" s="359">
        <v>66</v>
      </c>
      <c r="C333" s="362"/>
      <c r="D333" s="362"/>
      <c r="E333" s="365"/>
      <c r="F333" s="365"/>
      <c r="G333" s="368"/>
      <c r="H333" s="368"/>
      <c r="I333" s="368"/>
      <c r="J333" s="368"/>
      <c r="K333" s="54"/>
      <c r="L333" s="17" t="str">
        <f>IF(ISBLANK(K333),"",VLOOKUP(K333,'(Linked) Hazard Risk Number HRN'!$B$6:$C$13,2,FALSE))</f>
        <v/>
      </c>
      <c r="M333" s="371"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21</v>
      </c>
      <c r="Q333" s="17">
        <f t="shared" ref="Q333" si="512">COUNTIF((O333:O337), "C")</f>
        <v>0</v>
      </c>
      <c r="R333" s="17">
        <f t="shared" ref="R333:R336" si="513">Q333</f>
        <v>0</v>
      </c>
      <c r="S333" s="17" t="str">
        <f t="shared" ref="S333" si="514">IF(ISBLANK(K333),"",IF(L333&lt;2,"S1","S2"))</f>
        <v/>
      </c>
      <c r="T333" s="50"/>
      <c r="U333" s="362"/>
      <c r="V333" s="54"/>
      <c r="W333" s="17" t="str">
        <f>IF(ISBLANK(V333),"",VLOOKUP(V333,'(Linked) Hazard Risk Number HRN'!$B$6:$C$13,2,FALSE))</f>
        <v/>
      </c>
      <c r="X333" s="371" t="str">
        <f>IF(X335="","",IF(X335&gt;500,'(Linked) Hazard Risk Number HRN'!$C$37,IF(X335&gt;50,'(Linked) Hazard Risk Number HRN'!$C$36,IF(X335&gt;25,'(Linked) Hazard Risk Number HRN'!$C$35,IF(X335&gt;5,'(Linked) Hazard Risk Number HRN'!$C$34,IF(X335&gt;0,'(Linked) Hazard Risk Number HRN'!$C$33,""))))))</f>
        <v/>
      </c>
      <c r="Y333" s="362"/>
      <c r="Z333" s="54"/>
      <c r="AA333" s="17" t="str">
        <f>IF(ISBLANK(Z333),"",VLOOKUP(Z333,'(Linked) Hazard Risk Number HRN'!$B$6:$C$13,2,FALSE))</f>
        <v/>
      </c>
      <c r="AB333" s="371" t="str">
        <f>IF(AB335="","",IF(AB335&gt;500,'(Linked) Hazard Risk Number HRN'!$C$37,IF(AB335&gt;50,'(Linked) Hazard Risk Number HRN'!$C$36,IF(AB335&gt;25,'(Linked) Hazard Risk Number HRN'!$C$35,IF(AB335&gt;5,'(Linked) Hazard Risk Number HRN'!$C$34,IF(AB335&gt;0,'(Linked) Hazard Risk Number HRN'!$C$33,""))))))</f>
        <v/>
      </c>
      <c r="AC333" s="362"/>
      <c r="AD333" s="365"/>
      <c r="AE333" s="54"/>
      <c r="AF333" s="17" t="str">
        <f>IF(ISBLANK(AE333),"",VLOOKUP(AE333,'(Linked) Hazard Risk Number HRN'!$B$6:$C$13,2,FALSE))</f>
        <v/>
      </c>
      <c r="AG333" s="371"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60"/>
      <c r="C334" s="363"/>
      <c r="D334" s="363"/>
      <c r="E334" s="366"/>
      <c r="F334" s="366"/>
      <c r="G334" s="369"/>
      <c r="H334" s="369"/>
      <c r="I334" s="369"/>
      <c r="J334" s="369"/>
      <c r="K334" s="55"/>
      <c r="L334" s="18" t="str">
        <f>IF(ISBLANK(K334),"",VLOOKUP(K334,'(Linked) Hazard Risk Number HRN'!$B$16:$C$26,2,FALSE))</f>
        <v/>
      </c>
      <c r="M334" s="372"/>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63"/>
      <c r="V334" s="55"/>
      <c r="W334" s="18" t="str">
        <f>IF(ISBLANK(V334),"",VLOOKUP(V334,'(Linked) Hazard Risk Number HRN'!$B$16:$C$26,2,FALSE))</f>
        <v/>
      </c>
      <c r="X334" s="372"/>
      <c r="Y334" s="363"/>
      <c r="Z334" s="55"/>
      <c r="AA334" s="18" t="str">
        <f>IF(ISBLANK(Z334),"",VLOOKUP(Z334,'(Linked) Hazard Risk Number HRN'!$B$16:$C$26,2,FALSE))</f>
        <v/>
      </c>
      <c r="AB334" s="372"/>
      <c r="AC334" s="363"/>
      <c r="AD334" s="373"/>
      <c r="AE334" s="55"/>
      <c r="AF334" s="18" t="str">
        <f>IF(ISBLANK(AE334),"",VLOOKUP(AE334,'(Linked) Hazard Risk Number HRN'!$B$16:$C$26,2,FALSE))</f>
        <v/>
      </c>
      <c r="AG334" s="372"/>
      <c r="AH334" s="10"/>
      <c r="AI334" s="10"/>
      <c r="AJ334" s="19"/>
    </row>
    <row r="335" spans="2:36" s="2" customFormat="1" ht="28.2" customHeight="1" thickTop="1">
      <c r="B335" s="360"/>
      <c r="C335" s="363"/>
      <c r="D335" s="363"/>
      <c r="E335" s="366"/>
      <c r="F335" s="366"/>
      <c r="G335" s="369"/>
      <c r="H335" s="369"/>
      <c r="I335" s="369"/>
      <c r="J335" s="369"/>
      <c r="K335" s="56"/>
      <c r="L335" s="18" t="str">
        <f>IF(ISBLANK(K335),"",VLOOKUP(K335,'(Linked) Hazard Risk Number HRN'!$D$6:$E$14,2,FALSE))</f>
        <v/>
      </c>
      <c r="M335" s="375" t="str">
        <f>IF(OR(ISBLANK(K333),ISBLANK(K334),ISBLANK(K335),ISBLANK(K336)),"",L333*L334*L335*L336)</f>
        <v/>
      </c>
      <c r="N335" s="56"/>
      <c r="O335" s="18" t="str">
        <f>IF(ISBLANK(N335),"",VLOOKUP(N335,'(Linked) PLr Probability Factor'!$B$17:$C$20,2,FALSE))</f>
        <v/>
      </c>
      <c r="P335" s="18" t="s">
        <v>2</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63"/>
      <c r="V335" s="56"/>
      <c r="W335" s="18" t="str">
        <f>IF(ISBLANK(V335),"",VLOOKUP(V335,'(Linked) Hazard Risk Number HRN'!$D$6:$E$14,2,FALSE))</f>
        <v/>
      </c>
      <c r="X335" s="375" t="str">
        <f>IF(OR(ISBLANK(V333),ISBLANK(V334),ISBLANK(V335),ISBLANK(V336)),"",W333*W334*W335*W336)</f>
        <v/>
      </c>
      <c r="Y335" s="363"/>
      <c r="Z335" s="56"/>
      <c r="AA335" s="18" t="str">
        <f>IF(ISBLANK(Z335),"",VLOOKUP(Z335,'(Linked) Hazard Risk Number HRN'!$D$6:$E$14,2,FALSE))</f>
        <v/>
      </c>
      <c r="AB335" s="375" t="str">
        <f>IF(OR(ISBLANK(Z333),ISBLANK(Z334),ISBLANK(Z335),ISBLANK(Z336)),"",AA333*AA334*AA335*AA336)</f>
        <v/>
      </c>
      <c r="AC335" s="363"/>
      <c r="AD335" s="373"/>
      <c r="AE335" s="56"/>
      <c r="AF335" s="18" t="str">
        <f>IF(ISBLANK(AE335),"",VLOOKUP(AE335,'(Linked) Hazard Risk Number HRN'!$D$6:$E$14,2,FALSE))</f>
        <v/>
      </c>
      <c r="AG335" s="375" t="str">
        <f>IF(OR(ISBLANK(AE333),ISBLANK(AE334),ISBLANK(AE335),ISBLANK(AE336)),"",AF333*AF334*AF335*AF336)</f>
        <v/>
      </c>
      <c r="AH335" s="10"/>
      <c r="AI335" s="10"/>
      <c r="AJ335" s="20"/>
    </row>
    <row r="336" spans="2:36" s="2" customFormat="1" ht="28.2" customHeight="1">
      <c r="B336" s="360"/>
      <c r="C336" s="363"/>
      <c r="D336" s="363"/>
      <c r="E336" s="366"/>
      <c r="F336" s="366"/>
      <c r="G336" s="369"/>
      <c r="H336" s="369"/>
      <c r="I336" s="369"/>
      <c r="J336" s="369"/>
      <c r="K336" s="57"/>
      <c r="L336" s="30" t="str">
        <f>IF(ISBLANK(K336),"",VLOOKUP(K336,'(Linked) Hazard Risk Number HRN'!$D$17:$E$22,2,FALSE))</f>
        <v/>
      </c>
      <c r="M336" s="376"/>
      <c r="N336" s="56"/>
      <c r="O336" s="18" t="str">
        <f>IF(ISBLANK(N336),"",VLOOKUP(N336,'(Linked) PLr Probability Factor'!$B$23:$C$26,2,FALSE))</f>
        <v/>
      </c>
      <c r="P336" s="25" t="s">
        <v>22</v>
      </c>
      <c r="Q336" s="25">
        <f t="shared" ref="Q336" si="518">SUM(R333:R335)</f>
        <v>0</v>
      </c>
      <c r="R336" s="25">
        <f t="shared" si="513"/>
        <v>0</v>
      </c>
      <c r="S336" s="25"/>
      <c r="T336" s="51"/>
      <c r="U336" s="363"/>
      <c r="V336" s="57"/>
      <c r="W336" s="30" t="str">
        <f>IF(ISBLANK(V336),"",VLOOKUP(V336,'(Linked) Hazard Risk Number HRN'!$D$17:$E$22,2,FALSE))</f>
        <v/>
      </c>
      <c r="X336" s="376"/>
      <c r="Y336" s="363"/>
      <c r="Z336" s="57"/>
      <c r="AA336" s="30" t="str">
        <f>IF(ISBLANK(Z336),"",VLOOKUP(Z336,'(Linked) Hazard Risk Number HRN'!$D$17:$E$22,2,FALSE))</f>
        <v/>
      </c>
      <c r="AB336" s="376"/>
      <c r="AC336" s="363"/>
      <c r="AD336" s="373"/>
      <c r="AE336" s="57"/>
      <c r="AF336" s="30" t="str">
        <f>IF(ISBLANK(AE336),"",VLOOKUP(AE336,'(Linked) Hazard Risk Number HRN'!$D$17:$E$22,2,FALSE))</f>
        <v/>
      </c>
      <c r="AG336" s="376"/>
      <c r="AH336" s="10"/>
      <c r="AI336" s="10"/>
      <c r="AJ336" s="21"/>
    </row>
    <row r="337" spans="2:36" s="2" customFormat="1" ht="28.2" customHeight="1" thickBot="1">
      <c r="B337" s="361"/>
      <c r="C337" s="364"/>
      <c r="D337" s="364"/>
      <c r="E337" s="367"/>
      <c r="F337" s="367"/>
      <c r="G337" s="370"/>
      <c r="H337" s="370"/>
      <c r="I337" s="370"/>
      <c r="J337" s="370"/>
      <c r="K337" s="135"/>
      <c r="L337" s="18"/>
      <c r="M337" s="377"/>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64"/>
      <c r="V337" s="135"/>
      <c r="W337" s="18"/>
      <c r="X337" s="377"/>
      <c r="Y337" s="364"/>
      <c r="Z337" s="135"/>
      <c r="AA337" s="18"/>
      <c r="AB337" s="377"/>
      <c r="AC337" s="364"/>
      <c r="AD337" s="374"/>
      <c r="AE337" s="135"/>
      <c r="AF337" s="18"/>
      <c r="AG337" s="377"/>
      <c r="AH337" s="10"/>
      <c r="AI337" s="10"/>
      <c r="AJ337" s="7"/>
    </row>
    <row r="338" spans="2:36" s="2" customFormat="1" ht="28.2" customHeight="1" thickTop="1">
      <c r="B338" s="359">
        <v>67</v>
      </c>
      <c r="C338" s="362"/>
      <c r="D338" s="362"/>
      <c r="E338" s="365"/>
      <c r="F338" s="365"/>
      <c r="G338" s="368"/>
      <c r="H338" s="368"/>
      <c r="I338" s="368"/>
      <c r="J338" s="368"/>
      <c r="K338" s="54"/>
      <c r="L338" s="17" t="str">
        <f>IF(ISBLANK(K338),"",VLOOKUP(K338,'(Linked) Hazard Risk Number HRN'!$B$6:$C$13,2,FALSE))</f>
        <v/>
      </c>
      <c r="M338" s="371"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21</v>
      </c>
      <c r="Q338" s="17">
        <f t="shared" ref="Q338" si="520">COUNTIF((O338:O342), "C")</f>
        <v>0</v>
      </c>
      <c r="R338" s="17">
        <f t="shared" ref="R338:R341" si="521">Q338</f>
        <v>0</v>
      </c>
      <c r="S338" s="17" t="str">
        <f t="shared" ref="S338" si="522">IF(ISBLANK(K338),"",IF(L338&lt;2,"S1","S2"))</f>
        <v/>
      </c>
      <c r="T338" s="50"/>
      <c r="U338" s="362"/>
      <c r="V338" s="54"/>
      <c r="W338" s="17" t="str">
        <f>IF(ISBLANK(V338),"",VLOOKUP(V338,'(Linked) Hazard Risk Number HRN'!$B$6:$C$13,2,FALSE))</f>
        <v/>
      </c>
      <c r="X338" s="371" t="str">
        <f>IF(X340="","",IF(X340&gt;500,'(Linked) Hazard Risk Number HRN'!$C$37,IF(X340&gt;50,'(Linked) Hazard Risk Number HRN'!$C$36,IF(X340&gt;25,'(Linked) Hazard Risk Number HRN'!$C$35,IF(X340&gt;5,'(Linked) Hazard Risk Number HRN'!$C$34,IF(X340&gt;0,'(Linked) Hazard Risk Number HRN'!$C$33,""))))))</f>
        <v/>
      </c>
      <c r="Y338" s="362"/>
      <c r="Z338" s="54"/>
      <c r="AA338" s="17" t="str">
        <f>IF(ISBLANK(Z338),"",VLOOKUP(Z338,'(Linked) Hazard Risk Number HRN'!$B$6:$C$13,2,FALSE))</f>
        <v/>
      </c>
      <c r="AB338" s="371" t="str">
        <f>IF(AB340="","",IF(AB340&gt;500,'(Linked) Hazard Risk Number HRN'!$C$37,IF(AB340&gt;50,'(Linked) Hazard Risk Number HRN'!$C$36,IF(AB340&gt;25,'(Linked) Hazard Risk Number HRN'!$C$35,IF(AB340&gt;5,'(Linked) Hazard Risk Number HRN'!$C$34,IF(AB340&gt;0,'(Linked) Hazard Risk Number HRN'!$C$33,""))))))</f>
        <v/>
      </c>
      <c r="AC338" s="362"/>
      <c r="AD338" s="365"/>
      <c r="AE338" s="54"/>
      <c r="AF338" s="17" t="str">
        <f>IF(ISBLANK(AE338),"",VLOOKUP(AE338,'(Linked) Hazard Risk Number HRN'!$B$6:$C$13,2,FALSE))</f>
        <v/>
      </c>
      <c r="AG338" s="371"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60"/>
      <c r="C339" s="363"/>
      <c r="D339" s="363"/>
      <c r="E339" s="366"/>
      <c r="F339" s="366"/>
      <c r="G339" s="369"/>
      <c r="H339" s="369"/>
      <c r="I339" s="369"/>
      <c r="J339" s="369"/>
      <c r="K339" s="55"/>
      <c r="L339" s="18" t="str">
        <f>IF(ISBLANK(K339),"",VLOOKUP(K339,'(Linked) Hazard Risk Number HRN'!$B$16:$C$26,2,FALSE))</f>
        <v/>
      </c>
      <c r="M339" s="372"/>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63"/>
      <c r="V339" s="55"/>
      <c r="W339" s="18" t="str">
        <f>IF(ISBLANK(V339),"",VLOOKUP(V339,'(Linked) Hazard Risk Number HRN'!$B$16:$C$26,2,FALSE))</f>
        <v/>
      </c>
      <c r="X339" s="372"/>
      <c r="Y339" s="363"/>
      <c r="Z339" s="55"/>
      <c r="AA339" s="18" t="str">
        <f>IF(ISBLANK(Z339),"",VLOOKUP(Z339,'(Linked) Hazard Risk Number HRN'!$B$16:$C$26,2,FALSE))</f>
        <v/>
      </c>
      <c r="AB339" s="372"/>
      <c r="AC339" s="363"/>
      <c r="AD339" s="373"/>
      <c r="AE339" s="55"/>
      <c r="AF339" s="18" t="str">
        <f>IF(ISBLANK(AE339),"",VLOOKUP(AE339,'(Linked) Hazard Risk Number HRN'!$B$16:$C$26,2,FALSE))</f>
        <v/>
      </c>
      <c r="AG339" s="372"/>
      <c r="AH339" s="24"/>
      <c r="AI339" s="24"/>
      <c r="AJ339" s="53"/>
    </row>
    <row r="340" spans="2:36" s="2" customFormat="1" ht="28.2" customHeight="1" thickTop="1">
      <c r="B340" s="360"/>
      <c r="C340" s="363"/>
      <c r="D340" s="363"/>
      <c r="E340" s="366"/>
      <c r="F340" s="366"/>
      <c r="G340" s="369"/>
      <c r="H340" s="369"/>
      <c r="I340" s="369"/>
      <c r="J340" s="369"/>
      <c r="K340" s="56"/>
      <c r="L340" s="18" t="str">
        <f>IF(ISBLANK(K340),"",VLOOKUP(K340,'(Linked) Hazard Risk Number HRN'!$D$6:$E$14,2,FALSE))</f>
        <v/>
      </c>
      <c r="M340" s="375" t="str">
        <f>IF(OR(ISBLANK(K338),ISBLANK(K339),ISBLANK(K340),ISBLANK(K341)),"",L338*L339*L340*L341)</f>
        <v/>
      </c>
      <c r="N340" s="56"/>
      <c r="O340" s="18" t="str">
        <f>IF(ISBLANK(N340),"",VLOOKUP(N340,'(Linked) PLr Probability Factor'!$B$17:$C$20,2,FALSE))</f>
        <v/>
      </c>
      <c r="P340" s="18" t="s">
        <v>2</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63"/>
      <c r="V340" s="56"/>
      <c r="W340" s="18" t="str">
        <f>IF(ISBLANK(V340),"",VLOOKUP(V340,'(Linked) Hazard Risk Number HRN'!$D$6:$E$14,2,FALSE))</f>
        <v/>
      </c>
      <c r="X340" s="375" t="str">
        <f>IF(OR(ISBLANK(V338),ISBLANK(V339),ISBLANK(V340),ISBLANK(V341)),"",W338*W339*W340*W341)</f>
        <v/>
      </c>
      <c r="Y340" s="363"/>
      <c r="Z340" s="56"/>
      <c r="AA340" s="18" t="str">
        <f>IF(ISBLANK(Z340),"",VLOOKUP(Z340,'(Linked) Hazard Risk Number HRN'!$D$6:$E$14,2,FALSE))</f>
        <v/>
      </c>
      <c r="AB340" s="375" t="str">
        <f>IF(OR(ISBLANK(Z338),ISBLANK(Z339),ISBLANK(Z340),ISBLANK(Z341)),"",AA338*AA339*AA340*AA341)</f>
        <v/>
      </c>
      <c r="AC340" s="363"/>
      <c r="AD340" s="373"/>
      <c r="AE340" s="56"/>
      <c r="AF340" s="18" t="str">
        <f>IF(ISBLANK(AE340),"",VLOOKUP(AE340,'(Linked) Hazard Risk Number HRN'!$D$6:$E$14,2,FALSE))</f>
        <v/>
      </c>
      <c r="AG340" s="375" t="str">
        <f>IF(OR(ISBLANK(AE338),ISBLANK(AE339),ISBLANK(AE340),ISBLANK(AE341)),"",AF338*AF339*AF340*AF341)</f>
        <v/>
      </c>
      <c r="AH340" s="24"/>
      <c r="AI340" s="24"/>
      <c r="AJ340" s="53"/>
    </row>
    <row r="341" spans="2:36" s="2" customFormat="1" ht="28.2" customHeight="1">
      <c r="B341" s="360"/>
      <c r="C341" s="363"/>
      <c r="D341" s="363"/>
      <c r="E341" s="366"/>
      <c r="F341" s="366"/>
      <c r="G341" s="369"/>
      <c r="H341" s="369"/>
      <c r="I341" s="369"/>
      <c r="J341" s="369"/>
      <c r="K341" s="57"/>
      <c r="L341" s="30" t="str">
        <f>IF(ISBLANK(K341),"",VLOOKUP(K341,'(Linked) Hazard Risk Number HRN'!$D$17:$E$22,2,FALSE))</f>
        <v/>
      </c>
      <c r="M341" s="376"/>
      <c r="N341" s="56"/>
      <c r="O341" s="18" t="str">
        <f>IF(ISBLANK(N341),"",VLOOKUP(N341,'(Linked) PLr Probability Factor'!$B$23:$C$26,2,FALSE))</f>
        <v/>
      </c>
      <c r="P341" s="25" t="s">
        <v>22</v>
      </c>
      <c r="Q341" s="25">
        <f t="shared" ref="Q341" si="526">SUM(R338:R340)</f>
        <v>0</v>
      </c>
      <c r="R341" s="25">
        <f t="shared" si="521"/>
        <v>0</v>
      </c>
      <c r="S341" s="25"/>
      <c r="T341" s="51"/>
      <c r="U341" s="363"/>
      <c r="V341" s="57"/>
      <c r="W341" s="30" t="str">
        <f>IF(ISBLANK(V341),"",VLOOKUP(V341,'(Linked) Hazard Risk Number HRN'!$D$17:$E$22,2,FALSE))</f>
        <v/>
      </c>
      <c r="X341" s="376"/>
      <c r="Y341" s="363"/>
      <c r="Z341" s="57"/>
      <c r="AA341" s="30" t="str">
        <f>IF(ISBLANK(Z341),"",VLOOKUP(Z341,'(Linked) Hazard Risk Number HRN'!$D$17:$E$22,2,FALSE))</f>
        <v/>
      </c>
      <c r="AB341" s="376"/>
      <c r="AC341" s="363"/>
      <c r="AD341" s="373"/>
      <c r="AE341" s="57"/>
      <c r="AF341" s="30" t="str">
        <f>IF(ISBLANK(AE341),"",VLOOKUP(AE341,'(Linked) Hazard Risk Number HRN'!$D$17:$E$22,2,FALSE))</f>
        <v/>
      </c>
      <c r="AG341" s="376"/>
      <c r="AH341" s="24"/>
      <c r="AI341" s="24"/>
      <c r="AJ341" s="53"/>
    </row>
    <row r="342" spans="2:36" s="2" customFormat="1" ht="28.2" customHeight="1" thickBot="1">
      <c r="B342" s="361"/>
      <c r="C342" s="364"/>
      <c r="D342" s="364"/>
      <c r="E342" s="367"/>
      <c r="F342" s="367"/>
      <c r="G342" s="370"/>
      <c r="H342" s="370"/>
      <c r="I342" s="370"/>
      <c r="J342" s="370"/>
      <c r="K342" s="135"/>
      <c r="L342" s="18"/>
      <c r="M342" s="377"/>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64"/>
      <c r="V342" s="135"/>
      <c r="W342" s="18"/>
      <c r="X342" s="377"/>
      <c r="Y342" s="364"/>
      <c r="Z342" s="135"/>
      <c r="AA342" s="18"/>
      <c r="AB342" s="377"/>
      <c r="AC342" s="364"/>
      <c r="AD342" s="374"/>
      <c r="AE342" s="135"/>
      <c r="AF342" s="18"/>
      <c r="AG342" s="377"/>
      <c r="AH342" s="24"/>
      <c r="AI342" s="24"/>
      <c r="AJ342" s="53"/>
    </row>
    <row r="343" spans="2:36" s="2" customFormat="1" ht="28.2" customHeight="1" thickTop="1">
      <c r="B343" s="359">
        <v>68</v>
      </c>
      <c r="C343" s="362"/>
      <c r="D343" s="362"/>
      <c r="E343" s="365"/>
      <c r="F343" s="365"/>
      <c r="G343" s="368"/>
      <c r="H343" s="368"/>
      <c r="I343" s="368"/>
      <c r="J343" s="368"/>
      <c r="K343" s="54"/>
      <c r="L343" s="17" t="str">
        <f>IF(ISBLANK(K343),"",VLOOKUP(K343,'(Linked) Hazard Risk Number HRN'!$B$6:$C$13,2,FALSE))</f>
        <v/>
      </c>
      <c r="M343" s="371"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21</v>
      </c>
      <c r="Q343" s="17">
        <f t="shared" ref="Q343" si="528">COUNTIF((O343:O347), "C")</f>
        <v>0</v>
      </c>
      <c r="R343" s="17">
        <f t="shared" ref="R343:R346" si="529">Q343</f>
        <v>0</v>
      </c>
      <c r="S343" s="17" t="str">
        <f t="shared" ref="S343" si="530">IF(ISBLANK(K343),"",IF(L343&lt;2,"S1","S2"))</f>
        <v/>
      </c>
      <c r="T343" s="50"/>
      <c r="U343" s="362"/>
      <c r="V343" s="54"/>
      <c r="W343" s="17" t="str">
        <f>IF(ISBLANK(V343),"",VLOOKUP(V343,'(Linked) Hazard Risk Number HRN'!$B$6:$C$13,2,FALSE))</f>
        <v/>
      </c>
      <c r="X343" s="371" t="str">
        <f>IF(X345="","",IF(X345&gt;500,'(Linked) Hazard Risk Number HRN'!$C$37,IF(X345&gt;50,'(Linked) Hazard Risk Number HRN'!$C$36,IF(X345&gt;25,'(Linked) Hazard Risk Number HRN'!$C$35,IF(X345&gt;5,'(Linked) Hazard Risk Number HRN'!$C$34,IF(X345&gt;0,'(Linked) Hazard Risk Number HRN'!$C$33,""))))))</f>
        <v/>
      </c>
      <c r="Y343" s="362"/>
      <c r="Z343" s="54"/>
      <c r="AA343" s="17" t="str">
        <f>IF(ISBLANK(Z343),"",VLOOKUP(Z343,'(Linked) Hazard Risk Number HRN'!$B$6:$C$13,2,FALSE))</f>
        <v/>
      </c>
      <c r="AB343" s="371" t="str">
        <f>IF(AB345="","",IF(AB345&gt;500,'(Linked) Hazard Risk Number HRN'!$C$37,IF(AB345&gt;50,'(Linked) Hazard Risk Number HRN'!$C$36,IF(AB345&gt;25,'(Linked) Hazard Risk Number HRN'!$C$35,IF(AB345&gt;5,'(Linked) Hazard Risk Number HRN'!$C$34,IF(AB345&gt;0,'(Linked) Hazard Risk Number HRN'!$C$33,""))))))</f>
        <v/>
      </c>
      <c r="AC343" s="362"/>
      <c r="AD343" s="365"/>
      <c r="AE343" s="54"/>
      <c r="AF343" s="17" t="str">
        <f>IF(ISBLANK(AE343),"",VLOOKUP(AE343,'(Linked) Hazard Risk Number HRN'!$B$6:$C$13,2,FALSE))</f>
        <v/>
      </c>
      <c r="AG343" s="371"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60"/>
      <c r="C344" s="363"/>
      <c r="D344" s="363"/>
      <c r="E344" s="366"/>
      <c r="F344" s="366"/>
      <c r="G344" s="369"/>
      <c r="H344" s="369"/>
      <c r="I344" s="369"/>
      <c r="J344" s="369"/>
      <c r="K344" s="55"/>
      <c r="L344" s="18" t="str">
        <f>IF(ISBLANK(K344),"",VLOOKUP(K344,'(Linked) Hazard Risk Number HRN'!$B$16:$C$26,2,FALSE))</f>
        <v/>
      </c>
      <c r="M344" s="372"/>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63"/>
      <c r="V344" s="55"/>
      <c r="W344" s="18" t="str">
        <f>IF(ISBLANK(V344),"",VLOOKUP(V344,'(Linked) Hazard Risk Number HRN'!$B$16:$C$26,2,FALSE))</f>
        <v/>
      </c>
      <c r="X344" s="372"/>
      <c r="Y344" s="363"/>
      <c r="Z344" s="55"/>
      <c r="AA344" s="18" t="str">
        <f>IF(ISBLANK(Z344),"",VLOOKUP(Z344,'(Linked) Hazard Risk Number HRN'!$B$16:$C$26,2,FALSE))</f>
        <v/>
      </c>
      <c r="AB344" s="372"/>
      <c r="AC344" s="363"/>
      <c r="AD344" s="373"/>
      <c r="AE344" s="55"/>
      <c r="AF344" s="18" t="str">
        <f>IF(ISBLANK(AE344),"",VLOOKUP(AE344,'(Linked) Hazard Risk Number HRN'!$B$16:$C$26,2,FALSE))</f>
        <v/>
      </c>
      <c r="AG344" s="372"/>
      <c r="AH344" s="10"/>
      <c r="AI344" s="10"/>
      <c r="AJ344" s="19"/>
    </row>
    <row r="345" spans="2:36" s="2" customFormat="1" ht="28.2" customHeight="1" thickTop="1">
      <c r="B345" s="360"/>
      <c r="C345" s="363"/>
      <c r="D345" s="363"/>
      <c r="E345" s="366"/>
      <c r="F345" s="366"/>
      <c r="G345" s="369"/>
      <c r="H345" s="369"/>
      <c r="I345" s="369"/>
      <c r="J345" s="369"/>
      <c r="K345" s="56"/>
      <c r="L345" s="18" t="str">
        <f>IF(ISBLANK(K345),"",VLOOKUP(K345,'(Linked) Hazard Risk Number HRN'!$D$6:$E$14,2,FALSE))</f>
        <v/>
      </c>
      <c r="M345" s="375" t="str">
        <f>IF(OR(ISBLANK(K343),ISBLANK(K344),ISBLANK(K345),ISBLANK(K346)),"",L343*L344*L345*L346)</f>
        <v/>
      </c>
      <c r="N345" s="56"/>
      <c r="O345" s="18" t="str">
        <f>IF(ISBLANK(N345),"",VLOOKUP(N345,'(Linked) PLr Probability Factor'!$B$17:$C$20,2,FALSE))</f>
        <v/>
      </c>
      <c r="P345" s="18" t="s">
        <v>2</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63"/>
      <c r="V345" s="56"/>
      <c r="W345" s="18" t="str">
        <f>IF(ISBLANK(V345),"",VLOOKUP(V345,'(Linked) Hazard Risk Number HRN'!$D$6:$E$14,2,FALSE))</f>
        <v/>
      </c>
      <c r="X345" s="375" t="str">
        <f>IF(OR(ISBLANK(V343),ISBLANK(V344),ISBLANK(V345),ISBLANK(V346)),"",W343*W344*W345*W346)</f>
        <v/>
      </c>
      <c r="Y345" s="363"/>
      <c r="Z345" s="56"/>
      <c r="AA345" s="18" t="str">
        <f>IF(ISBLANK(Z345),"",VLOOKUP(Z345,'(Linked) Hazard Risk Number HRN'!$D$6:$E$14,2,FALSE))</f>
        <v/>
      </c>
      <c r="AB345" s="375" t="str">
        <f>IF(OR(ISBLANK(Z343),ISBLANK(Z344),ISBLANK(Z345),ISBLANK(Z346)),"",AA343*AA344*AA345*AA346)</f>
        <v/>
      </c>
      <c r="AC345" s="363"/>
      <c r="AD345" s="373"/>
      <c r="AE345" s="56"/>
      <c r="AF345" s="18" t="str">
        <f>IF(ISBLANK(AE345),"",VLOOKUP(AE345,'(Linked) Hazard Risk Number HRN'!$D$6:$E$14,2,FALSE))</f>
        <v/>
      </c>
      <c r="AG345" s="375" t="str">
        <f>IF(OR(ISBLANK(AE343),ISBLANK(AE344),ISBLANK(AE345),ISBLANK(AE346)),"",AF343*AF344*AF345*AF346)</f>
        <v/>
      </c>
      <c r="AH345" s="10"/>
      <c r="AI345" s="10"/>
      <c r="AJ345" s="20"/>
    </row>
    <row r="346" spans="2:36" s="2" customFormat="1" ht="28.2" customHeight="1">
      <c r="B346" s="360"/>
      <c r="C346" s="363"/>
      <c r="D346" s="363"/>
      <c r="E346" s="366"/>
      <c r="F346" s="366"/>
      <c r="G346" s="369"/>
      <c r="H346" s="369"/>
      <c r="I346" s="369"/>
      <c r="J346" s="369"/>
      <c r="K346" s="57"/>
      <c r="L346" s="30" t="str">
        <f>IF(ISBLANK(K346),"",VLOOKUP(K346,'(Linked) Hazard Risk Number HRN'!$D$17:$E$22,2,FALSE))</f>
        <v/>
      </c>
      <c r="M346" s="376"/>
      <c r="N346" s="56"/>
      <c r="O346" s="18" t="str">
        <f>IF(ISBLANK(N346),"",VLOOKUP(N346,'(Linked) PLr Probability Factor'!$B$23:$C$26,2,FALSE))</f>
        <v/>
      </c>
      <c r="P346" s="25" t="s">
        <v>22</v>
      </c>
      <c r="Q346" s="25">
        <f t="shared" ref="Q346" si="534">SUM(R343:R345)</f>
        <v>0</v>
      </c>
      <c r="R346" s="25">
        <f t="shared" si="529"/>
        <v>0</v>
      </c>
      <c r="S346" s="25"/>
      <c r="T346" s="51"/>
      <c r="U346" s="363"/>
      <c r="V346" s="57"/>
      <c r="W346" s="30" t="str">
        <f>IF(ISBLANK(V346),"",VLOOKUP(V346,'(Linked) Hazard Risk Number HRN'!$D$17:$E$22,2,FALSE))</f>
        <v/>
      </c>
      <c r="X346" s="376"/>
      <c r="Y346" s="363"/>
      <c r="Z346" s="57"/>
      <c r="AA346" s="30" t="str">
        <f>IF(ISBLANK(Z346),"",VLOOKUP(Z346,'(Linked) Hazard Risk Number HRN'!$D$17:$E$22,2,FALSE))</f>
        <v/>
      </c>
      <c r="AB346" s="376"/>
      <c r="AC346" s="363"/>
      <c r="AD346" s="373"/>
      <c r="AE346" s="57"/>
      <c r="AF346" s="30" t="str">
        <f>IF(ISBLANK(AE346),"",VLOOKUP(AE346,'(Linked) Hazard Risk Number HRN'!$D$17:$E$22,2,FALSE))</f>
        <v/>
      </c>
      <c r="AG346" s="376"/>
      <c r="AH346" s="10"/>
      <c r="AI346" s="10"/>
      <c r="AJ346" s="21"/>
    </row>
    <row r="347" spans="2:36" s="2" customFormat="1" ht="28.2" customHeight="1" thickBot="1">
      <c r="B347" s="361"/>
      <c r="C347" s="364"/>
      <c r="D347" s="364"/>
      <c r="E347" s="367"/>
      <c r="F347" s="367"/>
      <c r="G347" s="370"/>
      <c r="H347" s="370"/>
      <c r="I347" s="370"/>
      <c r="J347" s="370"/>
      <c r="K347" s="135"/>
      <c r="L347" s="18"/>
      <c r="M347" s="377"/>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64"/>
      <c r="V347" s="135"/>
      <c r="W347" s="18"/>
      <c r="X347" s="377"/>
      <c r="Y347" s="364"/>
      <c r="Z347" s="135"/>
      <c r="AA347" s="18"/>
      <c r="AB347" s="377"/>
      <c r="AC347" s="364"/>
      <c r="AD347" s="374"/>
      <c r="AE347" s="135"/>
      <c r="AF347" s="18"/>
      <c r="AG347" s="377"/>
      <c r="AH347" s="10"/>
      <c r="AI347" s="10"/>
      <c r="AJ347" s="7"/>
    </row>
    <row r="348" spans="2:36" s="2" customFormat="1" ht="28.2" customHeight="1" thickTop="1">
      <c r="B348" s="359">
        <v>69</v>
      </c>
      <c r="C348" s="362"/>
      <c r="D348" s="362"/>
      <c r="E348" s="365"/>
      <c r="F348" s="365"/>
      <c r="G348" s="368"/>
      <c r="H348" s="368"/>
      <c r="I348" s="368"/>
      <c r="J348" s="368"/>
      <c r="K348" s="54"/>
      <c r="L348" s="17" t="str">
        <f>IF(ISBLANK(K348),"",VLOOKUP(K348,'(Linked) Hazard Risk Number HRN'!$B$6:$C$13,2,FALSE))</f>
        <v/>
      </c>
      <c r="M348" s="371"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21</v>
      </c>
      <c r="Q348" s="17">
        <f t="shared" ref="Q348" si="536">COUNTIF((O348:O352), "C")</f>
        <v>0</v>
      </c>
      <c r="R348" s="17">
        <f t="shared" ref="R348:R351" si="537">Q348</f>
        <v>0</v>
      </c>
      <c r="S348" s="17" t="str">
        <f t="shared" ref="S348" si="538">IF(ISBLANK(K348),"",IF(L348&lt;2,"S1","S2"))</f>
        <v/>
      </c>
      <c r="T348" s="50"/>
      <c r="U348" s="362"/>
      <c r="V348" s="54"/>
      <c r="W348" s="17" t="str">
        <f>IF(ISBLANK(V348),"",VLOOKUP(V348,'(Linked) Hazard Risk Number HRN'!$B$6:$C$13,2,FALSE))</f>
        <v/>
      </c>
      <c r="X348" s="371" t="str">
        <f>IF(X350="","",IF(X350&gt;500,'(Linked) Hazard Risk Number HRN'!$C$37,IF(X350&gt;50,'(Linked) Hazard Risk Number HRN'!$C$36,IF(X350&gt;25,'(Linked) Hazard Risk Number HRN'!$C$35,IF(X350&gt;5,'(Linked) Hazard Risk Number HRN'!$C$34,IF(X350&gt;0,'(Linked) Hazard Risk Number HRN'!$C$33,""))))))</f>
        <v/>
      </c>
      <c r="Y348" s="362"/>
      <c r="Z348" s="54"/>
      <c r="AA348" s="17" t="str">
        <f>IF(ISBLANK(Z348),"",VLOOKUP(Z348,'(Linked) Hazard Risk Number HRN'!$B$6:$C$13,2,FALSE))</f>
        <v/>
      </c>
      <c r="AB348" s="371" t="str">
        <f>IF(AB350="","",IF(AB350&gt;500,'(Linked) Hazard Risk Number HRN'!$C$37,IF(AB350&gt;50,'(Linked) Hazard Risk Number HRN'!$C$36,IF(AB350&gt;25,'(Linked) Hazard Risk Number HRN'!$C$35,IF(AB350&gt;5,'(Linked) Hazard Risk Number HRN'!$C$34,IF(AB350&gt;0,'(Linked) Hazard Risk Number HRN'!$C$33,""))))))</f>
        <v/>
      </c>
      <c r="AC348" s="362"/>
      <c r="AD348" s="365"/>
      <c r="AE348" s="54"/>
      <c r="AF348" s="17" t="str">
        <f>IF(ISBLANK(AE348),"",VLOOKUP(AE348,'(Linked) Hazard Risk Number HRN'!$B$6:$C$13,2,FALSE))</f>
        <v/>
      </c>
      <c r="AG348" s="371"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60"/>
      <c r="C349" s="363"/>
      <c r="D349" s="363"/>
      <c r="E349" s="366"/>
      <c r="F349" s="366"/>
      <c r="G349" s="369"/>
      <c r="H349" s="369"/>
      <c r="I349" s="369"/>
      <c r="J349" s="369"/>
      <c r="K349" s="55"/>
      <c r="L349" s="18" t="str">
        <f>IF(ISBLANK(K349),"",VLOOKUP(K349,'(Linked) Hazard Risk Number HRN'!$B$16:$C$26,2,FALSE))</f>
        <v/>
      </c>
      <c r="M349" s="372"/>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63"/>
      <c r="V349" s="55"/>
      <c r="W349" s="18" t="str">
        <f>IF(ISBLANK(V349),"",VLOOKUP(V349,'(Linked) Hazard Risk Number HRN'!$B$16:$C$26,2,FALSE))</f>
        <v/>
      </c>
      <c r="X349" s="372"/>
      <c r="Y349" s="363"/>
      <c r="Z349" s="55"/>
      <c r="AA349" s="18" t="str">
        <f>IF(ISBLANK(Z349),"",VLOOKUP(Z349,'(Linked) Hazard Risk Number HRN'!$B$16:$C$26,2,FALSE))</f>
        <v/>
      </c>
      <c r="AB349" s="372"/>
      <c r="AC349" s="363"/>
      <c r="AD349" s="373"/>
      <c r="AE349" s="55"/>
      <c r="AF349" s="18" t="str">
        <f>IF(ISBLANK(AE349),"",VLOOKUP(AE349,'(Linked) Hazard Risk Number HRN'!$B$16:$C$26,2,FALSE))</f>
        <v/>
      </c>
      <c r="AG349" s="372"/>
      <c r="AH349" s="24"/>
      <c r="AI349" s="24"/>
      <c r="AJ349" s="53"/>
    </row>
    <row r="350" spans="2:36" s="2" customFormat="1" ht="28.2" customHeight="1" thickTop="1">
      <c r="B350" s="360"/>
      <c r="C350" s="363"/>
      <c r="D350" s="363"/>
      <c r="E350" s="366"/>
      <c r="F350" s="366"/>
      <c r="G350" s="369"/>
      <c r="H350" s="369"/>
      <c r="I350" s="369"/>
      <c r="J350" s="369"/>
      <c r="K350" s="56"/>
      <c r="L350" s="18" t="str">
        <f>IF(ISBLANK(K350),"",VLOOKUP(K350,'(Linked) Hazard Risk Number HRN'!$D$6:$E$14,2,FALSE))</f>
        <v/>
      </c>
      <c r="M350" s="375" t="str">
        <f>IF(OR(ISBLANK(K348),ISBLANK(K349),ISBLANK(K350),ISBLANK(K351)),"",L348*L349*L350*L351)</f>
        <v/>
      </c>
      <c r="N350" s="56"/>
      <c r="O350" s="18" t="str">
        <f>IF(ISBLANK(N350),"",VLOOKUP(N350,'(Linked) PLr Probability Factor'!$B$17:$C$20,2,FALSE))</f>
        <v/>
      </c>
      <c r="P350" s="18" t="s">
        <v>2</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63"/>
      <c r="V350" s="56"/>
      <c r="W350" s="18" t="str">
        <f>IF(ISBLANK(V350),"",VLOOKUP(V350,'(Linked) Hazard Risk Number HRN'!$D$6:$E$14,2,FALSE))</f>
        <v/>
      </c>
      <c r="X350" s="375" t="str">
        <f>IF(OR(ISBLANK(V348),ISBLANK(V349),ISBLANK(V350),ISBLANK(V351)),"",W348*W349*W350*W351)</f>
        <v/>
      </c>
      <c r="Y350" s="363"/>
      <c r="Z350" s="56"/>
      <c r="AA350" s="18" t="str">
        <f>IF(ISBLANK(Z350),"",VLOOKUP(Z350,'(Linked) Hazard Risk Number HRN'!$D$6:$E$14,2,FALSE))</f>
        <v/>
      </c>
      <c r="AB350" s="375" t="str">
        <f>IF(OR(ISBLANK(Z348),ISBLANK(Z349),ISBLANK(Z350),ISBLANK(Z351)),"",AA348*AA349*AA350*AA351)</f>
        <v/>
      </c>
      <c r="AC350" s="363"/>
      <c r="AD350" s="373"/>
      <c r="AE350" s="56"/>
      <c r="AF350" s="18" t="str">
        <f>IF(ISBLANK(AE350),"",VLOOKUP(AE350,'(Linked) Hazard Risk Number HRN'!$D$6:$E$14,2,FALSE))</f>
        <v/>
      </c>
      <c r="AG350" s="375" t="str">
        <f>IF(OR(ISBLANK(AE348),ISBLANK(AE349),ISBLANK(AE350),ISBLANK(AE351)),"",AF348*AF349*AF350*AF351)</f>
        <v/>
      </c>
      <c r="AH350" s="24"/>
      <c r="AI350" s="24"/>
      <c r="AJ350" s="53"/>
    </row>
    <row r="351" spans="2:36" s="2" customFormat="1" ht="28.2" customHeight="1">
      <c r="B351" s="360"/>
      <c r="C351" s="363"/>
      <c r="D351" s="363"/>
      <c r="E351" s="366"/>
      <c r="F351" s="366"/>
      <c r="G351" s="369"/>
      <c r="H351" s="369"/>
      <c r="I351" s="369"/>
      <c r="J351" s="369"/>
      <c r="K351" s="57"/>
      <c r="L351" s="30" t="str">
        <f>IF(ISBLANK(K351),"",VLOOKUP(K351,'(Linked) Hazard Risk Number HRN'!$D$17:$E$22,2,FALSE))</f>
        <v/>
      </c>
      <c r="M351" s="376"/>
      <c r="N351" s="56"/>
      <c r="O351" s="18" t="str">
        <f>IF(ISBLANK(N351),"",VLOOKUP(N351,'(Linked) PLr Probability Factor'!$B$23:$C$26,2,FALSE))</f>
        <v/>
      </c>
      <c r="P351" s="25" t="s">
        <v>22</v>
      </c>
      <c r="Q351" s="25">
        <f t="shared" ref="Q351" si="542">SUM(R348:R350)</f>
        <v>0</v>
      </c>
      <c r="R351" s="25">
        <f t="shared" si="537"/>
        <v>0</v>
      </c>
      <c r="S351" s="25"/>
      <c r="T351" s="51"/>
      <c r="U351" s="363"/>
      <c r="V351" s="57"/>
      <c r="W351" s="30" t="str">
        <f>IF(ISBLANK(V351),"",VLOOKUP(V351,'(Linked) Hazard Risk Number HRN'!$D$17:$E$22,2,FALSE))</f>
        <v/>
      </c>
      <c r="X351" s="376"/>
      <c r="Y351" s="363"/>
      <c r="Z351" s="57"/>
      <c r="AA351" s="30" t="str">
        <f>IF(ISBLANK(Z351),"",VLOOKUP(Z351,'(Linked) Hazard Risk Number HRN'!$D$17:$E$22,2,FALSE))</f>
        <v/>
      </c>
      <c r="AB351" s="376"/>
      <c r="AC351" s="363"/>
      <c r="AD351" s="373"/>
      <c r="AE351" s="57"/>
      <c r="AF351" s="30" t="str">
        <f>IF(ISBLANK(AE351),"",VLOOKUP(AE351,'(Linked) Hazard Risk Number HRN'!$D$17:$E$22,2,FALSE))</f>
        <v/>
      </c>
      <c r="AG351" s="376"/>
      <c r="AH351" s="24"/>
      <c r="AI351" s="24"/>
      <c r="AJ351" s="53"/>
    </row>
    <row r="352" spans="2:36" s="2" customFormat="1" ht="28.2" customHeight="1" thickBot="1">
      <c r="B352" s="361"/>
      <c r="C352" s="364"/>
      <c r="D352" s="364"/>
      <c r="E352" s="367"/>
      <c r="F352" s="367"/>
      <c r="G352" s="370"/>
      <c r="H352" s="370"/>
      <c r="I352" s="370"/>
      <c r="J352" s="370"/>
      <c r="K352" s="135"/>
      <c r="L352" s="18"/>
      <c r="M352" s="377"/>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64"/>
      <c r="V352" s="135"/>
      <c r="W352" s="18"/>
      <c r="X352" s="377"/>
      <c r="Y352" s="364"/>
      <c r="Z352" s="135"/>
      <c r="AA352" s="18"/>
      <c r="AB352" s="377"/>
      <c r="AC352" s="364"/>
      <c r="AD352" s="374"/>
      <c r="AE352" s="135"/>
      <c r="AF352" s="18"/>
      <c r="AG352" s="377"/>
      <c r="AH352" s="24"/>
      <c r="AI352" s="24"/>
      <c r="AJ352" s="53"/>
    </row>
    <row r="353" spans="2:36" s="2" customFormat="1" ht="28.2" customHeight="1" thickTop="1">
      <c r="B353" s="359">
        <v>70</v>
      </c>
      <c r="C353" s="362"/>
      <c r="D353" s="362"/>
      <c r="E353" s="365"/>
      <c r="F353" s="365"/>
      <c r="G353" s="368"/>
      <c r="H353" s="368"/>
      <c r="I353" s="368"/>
      <c r="J353" s="368"/>
      <c r="K353" s="54"/>
      <c r="L353" s="17" t="str">
        <f>IF(ISBLANK(K353),"",VLOOKUP(K353,'(Linked) Hazard Risk Number HRN'!$B$6:$C$13,2,FALSE))</f>
        <v/>
      </c>
      <c r="M353" s="371"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21</v>
      </c>
      <c r="Q353" s="17">
        <f t="shared" ref="Q353" si="544">COUNTIF((O353:O357), "C")</f>
        <v>0</v>
      </c>
      <c r="R353" s="17">
        <f t="shared" ref="R353:R356" si="545">Q353</f>
        <v>0</v>
      </c>
      <c r="S353" s="17" t="str">
        <f t="shared" ref="S353" si="546">IF(ISBLANK(K353),"",IF(L353&lt;2,"S1","S2"))</f>
        <v/>
      </c>
      <c r="T353" s="50"/>
      <c r="U353" s="362"/>
      <c r="V353" s="54"/>
      <c r="W353" s="17" t="str">
        <f>IF(ISBLANK(V353),"",VLOOKUP(V353,'(Linked) Hazard Risk Number HRN'!$B$6:$C$13,2,FALSE))</f>
        <v/>
      </c>
      <c r="X353" s="371" t="str">
        <f>IF(X355="","",IF(X355&gt;500,'(Linked) Hazard Risk Number HRN'!$C$37,IF(X355&gt;50,'(Linked) Hazard Risk Number HRN'!$C$36,IF(X355&gt;25,'(Linked) Hazard Risk Number HRN'!$C$35,IF(X355&gt;5,'(Linked) Hazard Risk Number HRN'!$C$34,IF(X355&gt;0,'(Linked) Hazard Risk Number HRN'!$C$33,""))))))</f>
        <v/>
      </c>
      <c r="Y353" s="362"/>
      <c r="Z353" s="54"/>
      <c r="AA353" s="17" t="str">
        <f>IF(ISBLANK(Z353),"",VLOOKUP(Z353,'(Linked) Hazard Risk Number HRN'!$B$6:$C$13,2,FALSE))</f>
        <v/>
      </c>
      <c r="AB353" s="371" t="str">
        <f>IF(AB355="","",IF(AB355&gt;500,'(Linked) Hazard Risk Number HRN'!$C$37,IF(AB355&gt;50,'(Linked) Hazard Risk Number HRN'!$C$36,IF(AB355&gt;25,'(Linked) Hazard Risk Number HRN'!$C$35,IF(AB355&gt;5,'(Linked) Hazard Risk Number HRN'!$C$34,IF(AB355&gt;0,'(Linked) Hazard Risk Number HRN'!$C$33,""))))))</f>
        <v/>
      </c>
      <c r="AC353" s="362"/>
      <c r="AD353" s="365"/>
      <c r="AE353" s="54"/>
      <c r="AF353" s="17" t="str">
        <f>IF(ISBLANK(AE353),"",VLOOKUP(AE353,'(Linked) Hazard Risk Number HRN'!$B$6:$C$13,2,FALSE))</f>
        <v/>
      </c>
      <c r="AG353" s="371"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60"/>
      <c r="C354" s="363"/>
      <c r="D354" s="363"/>
      <c r="E354" s="366"/>
      <c r="F354" s="366"/>
      <c r="G354" s="369"/>
      <c r="H354" s="369"/>
      <c r="I354" s="369"/>
      <c r="J354" s="369"/>
      <c r="K354" s="55"/>
      <c r="L354" s="18" t="str">
        <f>IF(ISBLANK(K354),"",VLOOKUP(K354,'(Linked) Hazard Risk Number HRN'!$B$16:$C$26,2,FALSE))</f>
        <v/>
      </c>
      <c r="M354" s="372"/>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63"/>
      <c r="V354" s="55"/>
      <c r="W354" s="18" t="str">
        <f>IF(ISBLANK(V354),"",VLOOKUP(V354,'(Linked) Hazard Risk Number HRN'!$B$16:$C$26,2,FALSE))</f>
        <v/>
      </c>
      <c r="X354" s="372"/>
      <c r="Y354" s="363"/>
      <c r="Z354" s="55"/>
      <c r="AA354" s="18" t="str">
        <f>IF(ISBLANK(Z354),"",VLOOKUP(Z354,'(Linked) Hazard Risk Number HRN'!$B$16:$C$26,2,FALSE))</f>
        <v/>
      </c>
      <c r="AB354" s="372"/>
      <c r="AC354" s="363"/>
      <c r="AD354" s="373"/>
      <c r="AE354" s="55"/>
      <c r="AF354" s="18" t="str">
        <f>IF(ISBLANK(AE354),"",VLOOKUP(AE354,'(Linked) Hazard Risk Number HRN'!$B$16:$C$26,2,FALSE))</f>
        <v/>
      </c>
      <c r="AG354" s="372"/>
      <c r="AH354" s="10"/>
      <c r="AI354" s="10"/>
      <c r="AJ354" s="19"/>
    </row>
    <row r="355" spans="2:36" s="2" customFormat="1" ht="28.2" customHeight="1" thickTop="1">
      <c r="B355" s="360"/>
      <c r="C355" s="363"/>
      <c r="D355" s="363"/>
      <c r="E355" s="366"/>
      <c r="F355" s="366"/>
      <c r="G355" s="369"/>
      <c r="H355" s="369"/>
      <c r="I355" s="369"/>
      <c r="J355" s="369"/>
      <c r="K355" s="56"/>
      <c r="L355" s="18" t="str">
        <f>IF(ISBLANK(K355),"",VLOOKUP(K355,'(Linked) Hazard Risk Number HRN'!$D$6:$E$14,2,FALSE))</f>
        <v/>
      </c>
      <c r="M355" s="375" t="str">
        <f>IF(OR(ISBLANK(K353),ISBLANK(K354),ISBLANK(K355),ISBLANK(K356)),"",L353*L354*L355*L356)</f>
        <v/>
      </c>
      <c r="N355" s="56"/>
      <c r="O355" s="18" t="str">
        <f>IF(ISBLANK(N355),"",VLOOKUP(N355,'(Linked) PLr Probability Factor'!$B$17:$C$20,2,FALSE))</f>
        <v/>
      </c>
      <c r="P355" s="18" t="s">
        <v>2</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63"/>
      <c r="V355" s="56"/>
      <c r="W355" s="18" t="str">
        <f>IF(ISBLANK(V355),"",VLOOKUP(V355,'(Linked) Hazard Risk Number HRN'!$D$6:$E$14,2,FALSE))</f>
        <v/>
      </c>
      <c r="X355" s="375" t="str">
        <f>IF(OR(ISBLANK(V353),ISBLANK(V354),ISBLANK(V355),ISBLANK(V356)),"",W353*W354*W355*W356)</f>
        <v/>
      </c>
      <c r="Y355" s="363"/>
      <c r="Z355" s="56"/>
      <c r="AA355" s="18" t="str">
        <f>IF(ISBLANK(Z355),"",VLOOKUP(Z355,'(Linked) Hazard Risk Number HRN'!$D$6:$E$14,2,FALSE))</f>
        <v/>
      </c>
      <c r="AB355" s="375" t="str">
        <f>IF(OR(ISBLANK(Z353),ISBLANK(Z354),ISBLANK(Z355),ISBLANK(Z356)),"",AA353*AA354*AA355*AA356)</f>
        <v/>
      </c>
      <c r="AC355" s="363"/>
      <c r="AD355" s="373"/>
      <c r="AE355" s="56"/>
      <c r="AF355" s="18" t="str">
        <f>IF(ISBLANK(AE355),"",VLOOKUP(AE355,'(Linked) Hazard Risk Number HRN'!$D$6:$E$14,2,FALSE))</f>
        <v/>
      </c>
      <c r="AG355" s="375" t="str">
        <f>IF(OR(ISBLANK(AE353),ISBLANK(AE354),ISBLANK(AE355),ISBLANK(AE356)),"",AF353*AF354*AF355*AF356)</f>
        <v/>
      </c>
      <c r="AH355" s="10"/>
      <c r="AI355" s="10"/>
      <c r="AJ355" s="20"/>
    </row>
    <row r="356" spans="2:36" s="2" customFormat="1" ht="28.2" customHeight="1">
      <c r="B356" s="360"/>
      <c r="C356" s="363"/>
      <c r="D356" s="363"/>
      <c r="E356" s="366"/>
      <c r="F356" s="366"/>
      <c r="G356" s="369"/>
      <c r="H356" s="369"/>
      <c r="I356" s="369"/>
      <c r="J356" s="369"/>
      <c r="K356" s="57"/>
      <c r="L356" s="30" t="str">
        <f>IF(ISBLANK(K356),"",VLOOKUP(K356,'(Linked) Hazard Risk Number HRN'!$D$17:$E$22,2,FALSE))</f>
        <v/>
      </c>
      <c r="M356" s="376"/>
      <c r="N356" s="56"/>
      <c r="O356" s="18" t="str">
        <f>IF(ISBLANK(N356),"",VLOOKUP(N356,'(Linked) PLr Probability Factor'!$B$23:$C$26,2,FALSE))</f>
        <v/>
      </c>
      <c r="P356" s="25" t="s">
        <v>22</v>
      </c>
      <c r="Q356" s="25">
        <f t="shared" ref="Q356" si="550">SUM(R353:R355)</f>
        <v>0</v>
      </c>
      <c r="R356" s="25">
        <f t="shared" si="545"/>
        <v>0</v>
      </c>
      <c r="S356" s="25"/>
      <c r="T356" s="51"/>
      <c r="U356" s="363"/>
      <c r="V356" s="57"/>
      <c r="W356" s="30" t="str">
        <f>IF(ISBLANK(V356),"",VLOOKUP(V356,'(Linked) Hazard Risk Number HRN'!$D$17:$E$22,2,FALSE))</f>
        <v/>
      </c>
      <c r="X356" s="376"/>
      <c r="Y356" s="363"/>
      <c r="Z356" s="57"/>
      <c r="AA356" s="30" t="str">
        <f>IF(ISBLANK(Z356),"",VLOOKUP(Z356,'(Linked) Hazard Risk Number HRN'!$D$17:$E$22,2,FALSE))</f>
        <v/>
      </c>
      <c r="AB356" s="376"/>
      <c r="AC356" s="363"/>
      <c r="AD356" s="373"/>
      <c r="AE356" s="57"/>
      <c r="AF356" s="30" t="str">
        <f>IF(ISBLANK(AE356),"",VLOOKUP(AE356,'(Linked) Hazard Risk Number HRN'!$D$17:$E$22,2,FALSE))</f>
        <v/>
      </c>
      <c r="AG356" s="376"/>
      <c r="AH356" s="10"/>
      <c r="AI356" s="10"/>
      <c r="AJ356" s="21"/>
    </row>
    <row r="357" spans="2:36" s="2" customFormat="1" ht="28.2" customHeight="1" thickBot="1">
      <c r="B357" s="361"/>
      <c r="C357" s="364"/>
      <c r="D357" s="364"/>
      <c r="E357" s="367"/>
      <c r="F357" s="367"/>
      <c r="G357" s="370"/>
      <c r="H357" s="370"/>
      <c r="I357" s="370"/>
      <c r="J357" s="370"/>
      <c r="K357" s="135"/>
      <c r="L357" s="18"/>
      <c r="M357" s="377"/>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64"/>
      <c r="V357" s="135"/>
      <c r="W357" s="18"/>
      <c r="X357" s="377"/>
      <c r="Y357" s="364"/>
      <c r="Z357" s="135"/>
      <c r="AA357" s="18"/>
      <c r="AB357" s="377"/>
      <c r="AC357" s="364"/>
      <c r="AD357" s="374"/>
      <c r="AE357" s="135"/>
      <c r="AF357" s="18"/>
      <c r="AG357" s="377"/>
      <c r="AH357" s="10"/>
      <c r="AI357" s="10"/>
      <c r="AJ357" s="7"/>
    </row>
    <row r="358" spans="2:36" s="2" customFormat="1" ht="28.2" customHeight="1" thickTop="1">
      <c r="B358" s="359">
        <v>71</v>
      </c>
      <c r="C358" s="362"/>
      <c r="D358" s="362"/>
      <c r="E358" s="365"/>
      <c r="F358" s="365"/>
      <c r="G358" s="368"/>
      <c r="H358" s="368"/>
      <c r="I358" s="368"/>
      <c r="J358" s="368"/>
      <c r="K358" s="54"/>
      <c r="L358" s="17" t="str">
        <f>IF(ISBLANK(K358),"",VLOOKUP(K358,'(Linked) Hazard Risk Number HRN'!$B$6:$C$13,2,FALSE))</f>
        <v/>
      </c>
      <c r="M358" s="371"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21</v>
      </c>
      <c r="Q358" s="17">
        <f t="shared" ref="Q358" si="552">COUNTIF((O358:O362), "C")</f>
        <v>0</v>
      </c>
      <c r="R358" s="17">
        <f t="shared" ref="R358:R361" si="553">Q358</f>
        <v>0</v>
      </c>
      <c r="S358" s="17" t="str">
        <f t="shared" ref="S358" si="554">IF(ISBLANK(K358),"",IF(L358&lt;2,"S1","S2"))</f>
        <v/>
      </c>
      <c r="T358" s="50"/>
      <c r="U358" s="362"/>
      <c r="V358" s="54"/>
      <c r="W358" s="17" t="str">
        <f>IF(ISBLANK(V358),"",VLOOKUP(V358,'(Linked) Hazard Risk Number HRN'!$B$6:$C$13,2,FALSE))</f>
        <v/>
      </c>
      <c r="X358" s="371" t="str">
        <f>IF(X360="","",IF(X360&gt;500,'(Linked) Hazard Risk Number HRN'!$C$37,IF(X360&gt;50,'(Linked) Hazard Risk Number HRN'!$C$36,IF(X360&gt;25,'(Linked) Hazard Risk Number HRN'!$C$35,IF(X360&gt;5,'(Linked) Hazard Risk Number HRN'!$C$34,IF(X360&gt;0,'(Linked) Hazard Risk Number HRN'!$C$33,""))))))</f>
        <v/>
      </c>
      <c r="Y358" s="362"/>
      <c r="Z358" s="54"/>
      <c r="AA358" s="17" t="str">
        <f>IF(ISBLANK(Z358),"",VLOOKUP(Z358,'(Linked) Hazard Risk Number HRN'!$B$6:$C$13,2,FALSE))</f>
        <v/>
      </c>
      <c r="AB358" s="371" t="str">
        <f>IF(AB360="","",IF(AB360&gt;500,'(Linked) Hazard Risk Number HRN'!$C$37,IF(AB360&gt;50,'(Linked) Hazard Risk Number HRN'!$C$36,IF(AB360&gt;25,'(Linked) Hazard Risk Number HRN'!$C$35,IF(AB360&gt;5,'(Linked) Hazard Risk Number HRN'!$C$34,IF(AB360&gt;0,'(Linked) Hazard Risk Number HRN'!$C$33,""))))))</f>
        <v/>
      </c>
      <c r="AC358" s="362"/>
      <c r="AD358" s="365"/>
      <c r="AE358" s="54"/>
      <c r="AF358" s="17" t="str">
        <f>IF(ISBLANK(AE358),"",VLOOKUP(AE358,'(Linked) Hazard Risk Number HRN'!$B$6:$C$13,2,FALSE))</f>
        <v/>
      </c>
      <c r="AG358" s="371"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60"/>
      <c r="C359" s="363"/>
      <c r="D359" s="363"/>
      <c r="E359" s="366"/>
      <c r="F359" s="366"/>
      <c r="G359" s="369"/>
      <c r="H359" s="369"/>
      <c r="I359" s="369"/>
      <c r="J359" s="369"/>
      <c r="K359" s="55"/>
      <c r="L359" s="18" t="str">
        <f>IF(ISBLANK(K359),"",VLOOKUP(K359,'(Linked) Hazard Risk Number HRN'!$B$16:$C$26,2,FALSE))</f>
        <v/>
      </c>
      <c r="M359" s="372"/>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63"/>
      <c r="V359" s="55"/>
      <c r="W359" s="18" t="str">
        <f>IF(ISBLANK(V359),"",VLOOKUP(V359,'(Linked) Hazard Risk Number HRN'!$B$16:$C$26,2,FALSE))</f>
        <v/>
      </c>
      <c r="X359" s="372"/>
      <c r="Y359" s="363"/>
      <c r="Z359" s="55"/>
      <c r="AA359" s="18" t="str">
        <f>IF(ISBLANK(Z359),"",VLOOKUP(Z359,'(Linked) Hazard Risk Number HRN'!$B$16:$C$26,2,FALSE))</f>
        <v/>
      </c>
      <c r="AB359" s="372"/>
      <c r="AC359" s="363"/>
      <c r="AD359" s="373"/>
      <c r="AE359" s="55"/>
      <c r="AF359" s="18" t="str">
        <f>IF(ISBLANK(AE359),"",VLOOKUP(AE359,'(Linked) Hazard Risk Number HRN'!$B$16:$C$26,2,FALSE))</f>
        <v/>
      </c>
      <c r="AG359" s="372"/>
      <c r="AH359" s="10"/>
      <c r="AI359" s="10"/>
      <c r="AJ359" s="19"/>
    </row>
    <row r="360" spans="2:36" s="2" customFormat="1" ht="28.2" customHeight="1" thickTop="1">
      <c r="B360" s="360"/>
      <c r="C360" s="363"/>
      <c r="D360" s="363"/>
      <c r="E360" s="366"/>
      <c r="F360" s="366"/>
      <c r="G360" s="369"/>
      <c r="H360" s="369"/>
      <c r="I360" s="369"/>
      <c r="J360" s="369"/>
      <c r="K360" s="56"/>
      <c r="L360" s="18" t="str">
        <f>IF(ISBLANK(K360),"",VLOOKUP(K360,'(Linked) Hazard Risk Number HRN'!$D$6:$E$14,2,FALSE))</f>
        <v/>
      </c>
      <c r="M360" s="375" t="str">
        <f>IF(OR(ISBLANK(K358),ISBLANK(K359),ISBLANK(K360),ISBLANK(K361)),"",L358*L359*L360*L361)</f>
        <v/>
      </c>
      <c r="N360" s="56"/>
      <c r="O360" s="18" t="str">
        <f>IF(ISBLANK(N360),"",VLOOKUP(N360,'(Linked) PLr Probability Factor'!$B$17:$C$20,2,FALSE))</f>
        <v/>
      </c>
      <c r="P360" s="18" t="s">
        <v>2</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63"/>
      <c r="V360" s="56"/>
      <c r="W360" s="18" t="str">
        <f>IF(ISBLANK(V360),"",VLOOKUP(V360,'(Linked) Hazard Risk Number HRN'!$D$6:$E$14,2,FALSE))</f>
        <v/>
      </c>
      <c r="X360" s="375" t="str">
        <f>IF(OR(ISBLANK(V358),ISBLANK(V359),ISBLANK(V360),ISBLANK(V361)),"",W358*W359*W360*W361)</f>
        <v/>
      </c>
      <c r="Y360" s="363"/>
      <c r="Z360" s="56"/>
      <c r="AA360" s="18" t="str">
        <f>IF(ISBLANK(Z360),"",VLOOKUP(Z360,'(Linked) Hazard Risk Number HRN'!$D$6:$E$14,2,FALSE))</f>
        <v/>
      </c>
      <c r="AB360" s="375" t="str">
        <f>IF(OR(ISBLANK(Z358),ISBLANK(Z359),ISBLANK(Z360),ISBLANK(Z361)),"",AA358*AA359*AA360*AA361)</f>
        <v/>
      </c>
      <c r="AC360" s="363"/>
      <c r="AD360" s="373"/>
      <c r="AE360" s="56"/>
      <c r="AF360" s="18" t="str">
        <f>IF(ISBLANK(AE360),"",VLOOKUP(AE360,'(Linked) Hazard Risk Number HRN'!$D$6:$E$14,2,FALSE))</f>
        <v/>
      </c>
      <c r="AG360" s="375" t="str">
        <f>IF(OR(ISBLANK(AE358),ISBLANK(AE359),ISBLANK(AE360),ISBLANK(AE361)),"",AF358*AF359*AF360*AF361)</f>
        <v/>
      </c>
      <c r="AH360" s="10"/>
      <c r="AI360" s="10"/>
      <c r="AJ360" s="20"/>
    </row>
    <row r="361" spans="2:36" s="2" customFormat="1" ht="28.2" customHeight="1">
      <c r="B361" s="360"/>
      <c r="C361" s="363"/>
      <c r="D361" s="363"/>
      <c r="E361" s="366"/>
      <c r="F361" s="366"/>
      <c r="G361" s="369"/>
      <c r="H361" s="369"/>
      <c r="I361" s="369"/>
      <c r="J361" s="369"/>
      <c r="K361" s="57"/>
      <c r="L361" s="30" t="str">
        <f>IF(ISBLANK(K361),"",VLOOKUP(K361,'(Linked) Hazard Risk Number HRN'!$D$17:$E$22,2,FALSE))</f>
        <v/>
      </c>
      <c r="M361" s="376"/>
      <c r="N361" s="56"/>
      <c r="O361" s="18" t="str">
        <f>IF(ISBLANK(N361),"",VLOOKUP(N361,'(Linked) PLr Probability Factor'!$B$23:$C$26,2,FALSE))</f>
        <v/>
      </c>
      <c r="P361" s="25" t="s">
        <v>22</v>
      </c>
      <c r="Q361" s="25">
        <f t="shared" ref="Q361" si="558">SUM(R358:R360)</f>
        <v>0</v>
      </c>
      <c r="R361" s="25">
        <f t="shared" si="553"/>
        <v>0</v>
      </c>
      <c r="S361" s="25"/>
      <c r="T361" s="51"/>
      <c r="U361" s="363"/>
      <c r="V361" s="57"/>
      <c r="W361" s="30" t="str">
        <f>IF(ISBLANK(V361),"",VLOOKUP(V361,'(Linked) Hazard Risk Number HRN'!$D$17:$E$22,2,FALSE))</f>
        <v/>
      </c>
      <c r="X361" s="376"/>
      <c r="Y361" s="363"/>
      <c r="Z361" s="57"/>
      <c r="AA361" s="30" t="str">
        <f>IF(ISBLANK(Z361),"",VLOOKUP(Z361,'(Linked) Hazard Risk Number HRN'!$D$17:$E$22,2,FALSE))</f>
        <v/>
      </c>
      <c r="AB361" s="376"/>
      <c r="AC361" s="363"/>
      <c r="AD361" s="373"/>
      <c r="AE361" s="57"/>
      <c r="AF361" s="30" t="str">
        <f>IF(ISBLANK(AE361),"",VLOOKUP(AE361,'(Linked) Hazard Risk Number HRN'!$D$17:$E$22,2,FALSE))</f>
        <v/>
      </c>
      <c r="AG361" s="376"/>
      <c r="AH361" s="10"/>
      <c r="AI361" s="10"/>
      <c r="AJ361" s="21"/>
    </row>
    <row r="362" spans="2:36" s="2" customFormat="1" ht="28.2" customHeight="1" thickBot="1">
      <c r="B362" s="361"/>
      <c r="C362" s="364"/>
      <c r="D362" s="364"/>
      <c r="E362" s="367"/>
      <c r="F362" s="367"/>
      <c r="G362" s="370"/>
      <c r="H362" s="370"/>
      <c r="I362" s="370"/>
      <c r="J362" s="370"/>
      <c r="K362" s="135"/>
      <c r="L362" s="18"/>
      <c r="M362" s="377"/>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64"/>
      <c r="V362" s="135"/>
      <c r="W362" s="18"/>
      <c r="X362" s="377"/>
      <c r="Y362" s="364"/>
      <c r="Z362" s="135"/>
      <c r="AA362" s="18"/>
      <c r="AB362" s="377"/>
      <c r="AC362" s="364"/>
      <c r="AD362" s="374"/>
      <c r="AE362" s="135"/>
      <c r="AF362" s="18"/>
      <c r="AG362" s="377"/>
      <c r="AH362" s="10"/>
      <c r="AI362" s="10"/>
      <c r="AJ362" s="7"/>
    </row>
    <row r="363" spans="2:36" s="2" customFormat="1" ht="28.2" customHeight="1" thickTop="1">
      <c r="B363" s="359">
        <v>72</v>
      </c>
      <c r="C363" s="362"/>
      <c r="D363" s="362"/>
      <c r="E363" s="365"/>
      <c r="F363" s="365"/>
      <c r="G363" s="368"/>
      <c r="H363" s="368"/>
      <c r="I363" s="368"/>
      <c r="J363" s="368"/>
      <c r="K363" s="54"/>
      <c r="L363" s="17" t="str">
        <f>IF(ISBLANK(K363),"",VLOOKUP(K363,'(Linked) Hazard Risk Number HRN'!$B$6:$C$13,2,FALSE))</f>
        <v/>
      </c>
      <c r="M363" s="371"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21</v>
      </c>
      <c r="Q363" s="17">
        <f t="shared" ref="Q363" si="560">COUNTIF((O363:O367), "C")</f>
        <v>0</v>
      </c>
      <c r="R363" s="17">
        <f t="shared" ref="R363:R366" si="561">Q363</f>
        <v>0</v>
      </c>
      <c r="S363" s="17" t="str">
        <f t="shared" ref="S363" si="562">IF(ISBLANK(K363),"",IF(L363&lt;2,"S1","S2"))</f>
        <v/>
      </c>
      <c r="T363" s="50"/>
      <c r="U363" s="362"/>
      <c r="V363" s="54"/>
      <c r="W363" s="17" t="str">
        <f>IF(ISBLANK(V363),"",VLOOKUP(V363,'(Linked) Hazard Risk Number HRN'!$B$6:$C$13,2,FALSE))</f>
        <v/>
      </c>
      <c r="X363" s="371" t="str">
        <f>IF(X365="","",IF(X365&gt;500,'(Linked) Hazard Risk Number HRN'!$C$37,IF(X365&gt;50,'(Linked) Hazard Risk Number HRN'!$C$36,IF(X365&gt;25,'(Linked) Hazard Risk Number HRN'!$C$35,IF(X365&gt;5,'(Linked) Hazard Risk Number HRN'!$C$34,IF(X365&gt;0,'(Linked) Hazard Risk Number HRN'!$C$33,""))))))</f>
        <v/>
      </c>
      <c r="Y363" s="362"/>
      <c r="Z363" s="54"/>
      <c r="AA363" s="17" t="str">
        <f>IF(ISBLANK(Z363),"",VLOOKUP(Z363,'(Linked) Hazard Risk Number HRN'!$B$6:$C$13,2,FALSE))</f>
        <v/>
      </c>
      <c r="AB363" s="371" t="str">
        <f>IF(AB365="","",IF(AB365&gt;500,'(Linked) Hazard Risk Number HRN'!$C$37,IF(AB365&gt;50,'(Linked) Hazard Risk Number HRN'!$C$36,IF(AB365&gt;25,'(Linked) Hazard Risk Number HRN'!$C$35,IF(AB365&gt;5,'(Linked) Hazard Risk Number HRN'!$C$34,IF(AB365&gt;0,'(Linked) Hazard Risk Number HRN'!$C$33,""))))))</f>
        <v/>
      </c>
      <c r="AC363" s="362"/>
      <c r="AD363" s="365"/>
      <c r="AE363" s="54"/>
      <c r="AF363" s="17" t="str">
        <f>IF(ISBLANK(AE363),"",VLOOKUP(AE363,'(Linked) Hazard Risk Number HRN'!$B$6:$C$13,2,FALSE))</f>
        <v/>
      </c>
      <c r="AG363" s="371"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60"/>
      <c r="C364" s="363"/>
      <c r="D364" s="363"/>
      <c r="E364" s="366"/>
      <c r="F364" s="366"/>
      <c r="G364" s="369"/>
      <c r="H364" s="369"/>
      <c r="I364" s="369"/>
      <c r="J364" s="369"/>
      <c r="K364" s="55"/>
      <c r="L364" s="18" t="str">
        <f>IF(ISBLANK(K364),"",VLOOKUP(K364,'(Linked) Hazard Risk Number HRN'!$B$16:$C$26,2,FALSE))</f>
        <v/>
      </c>
      <c r="M364" s="372"/>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63"/>
      <c r="V364" s="55"/>
      <c r="W364" s="18" t="str">
        <f>IF(ISBLANK(V364),"",VLOOKUP(V364,'(Linked) Hazard Risk Number HRN'!$B$16:$C$26,2,FALSE))</f>
        <v/>
      </c>
      <c r="X364" s="372"/>
      <c r="Y364" s="363"/>
      <c r="Z364" s="55"/>
      <c r="AA364" s="18" t="str">
        <f>IF(ISBLANK(Z364),"",VLOOKUP(Z364,'(Linked) Hazard Risk Number HRN'!$B$16:$C$26,2,FALSE))</f>
        <v/>
      </c>
      <c r="AB364" s="372"/>
      <c r="AC364" s="363"/>
      <c r="AD364" s="373"/>
      <c r="AE364" s="55"/>
      <c r="AF364" s="18" t="str">
        <f>IF(ISBLANK(AE364),"",VLOOKUP(AE364,'(Linked) Hazard Risk Number HRN'!$B$16:$C$26,2,FALSE))</f>
        <v/>
      </c>
      <c r="AG364" s="372"/>
      <c r="AH364" s="10"/>
      <c r="AI364" s="10"/>
      <c r="AJ364" s="19"/>
    </row>
    <row r="365" spans="2:36" s="2" customFormat="1" ht="28.2" customHeight="1" thickTop="1">
      <c r="B365" s="360"/>
      <c r="C365" s="363"/>
      <c r="D365" s="363"/>
      <c r="E365" s="366"/>
      <c r="F365" s="366"/>
      <c r="G365" s="369"/>
      <c r="H365" s="369"/>
      <c r="I365" s="369"/>
      <c r="J365" s="369"/>
      <c r="K365" s="56"/>
      <c r="L365" s="18" t="str">
        <f>IF(ISBLANK(K365),"",VLOOKUP(K365,'(Linked) Hazard Risk Number HRN'!$D$6:$E$14,2,FALSE))</f>
        <v/>
      </c>
      <c r="M365" s="375" t="str">
        <f>IF(OR(ISBLANK(K363),ISBLANK(K364),ISBLANK(K365),ISBLANK(K366)),"",L363*L364*L365*L366)</f>
        <v/>
      </c>
      <c r="N365" s="56"/>
      <c r="O365" s="18" t="str">
        <f>IF(ISBLANK(N365),"",VLOOKUP(N365,'(Linked) PLr Probability Factor'!$B$17:$C$20,2,FALSE))</f>
        <v/>
      </c>
      <c r="P365" s="18" t="s">
        <v>2</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63"/>
      <c r="V365" s="56"/>
      <c r="W365" s="18" t="str">
        <f>IF(ISBLANK(V365),"",VLOOKUP(V365,'(Linked) Hazard Risk Number HRN'!$D$6:$E$14,2,FALSE))</f>
        <v/>
      </c>
      <c r="X365" s="375" t="str">
        <f>IF(OR(ISBLANK(V363),ISBLANK(V364),ISBLANK(V365),ISBLANK(V366)),"",W363*W364*W365*W366)</f>
        <v/>
      </c>
      <c r="Y365" s="363"/>
      <c r="Z365" s="56"/>
      <c r="AA365" s="18" t="str">
        <f>IF(ISBLANK(Z365),"",VLOOKUP(Z365,'(Linked) Hazard Risk Number HRN'!$D$6:$E$14,2,FALSE))</f>
        <v/>
      </c>
      <c r="AB365" s="375" t="str">
        <f>IF(OR(ISBLANK(Z363),ISBLANK(Z364),ISBLANK(Z365),ISBLANK(Z366)),"",AA363*AA364*AA365*AA366)</f>
        <v/>
      </c>
      <c r="AC365" s="363"/>
      <c r="AD365" s="373"/>
      <c r="AE365" s="56"/>
      <c r="AF365" s="18" t="str">
        <f>IF(ISBLANK(AE365),"",VLOOKUP(AE365,'(Linked) Hazard Risk Number HRN'!$D$6:$E$14,2,FALSE))</f>
        <v/>
      </c>
      <c r="AG365" s="375" t="str">
        <f>IF(OR(ISBLANK(AE363),ISBLANK(AE364),ISBLANK(AE365),ISBLANK(AE366)),"",AF363*AF364*AF365*AF366)</f>
        <v/>
      </c>
      <c r="AH365" s="10"/>
      <c r="AI365" s="10"/>
      <c r="AJ365" s="20"/>
    </row>
    <row r="366" spans="2:36" s="2" customFormat="1" ht="28.2" customHeight="1">
      <c r="B366" s="360"/>
      <c r="C366" s="363"/>
      <c r="D366" s="363"/>
      <c r="E366" s="366"/>
      <c r="F366" s="366"/>
      <c r="G366" s="369"/>
      <c r="H366" s="369"/>
      <c r="I366" s="369"/>
      <c r="J366" s="369"/>
      <c r="K366" s="57"/>
      <c r="L366" s="30" t="str">
        <f>IF(ISBLANK(K366),"",VLOOKUP(K366,'(Linked) Hazard Risk Number HRN'!$D$17:$E$22,2,FALSE))</f>
        <v/>
      </c>
      <c r="M366" s="376"/>
      <c r="N366" s="56"/>
      <c r="O366" s="18" t="str">
        <f>IF(ISBLANK(N366),"",VLOOKUP(N366,'(Linked) PLr Probability Factor'!$B$23:$C$26,2,FALSE))</f>
        <v/>
      </c>
      <c r="P366" s="25" t="s">
        <v>22</v>
      </c>
      <c r="Q366" s="25">
        <f t="shared" ref="Q366" si="566">SUM(R363:R365)</f>
        <v>0</v>
      </c>
      <c r="R366" s="25">
        <f t="shared" si="561"/>
        <v>0</v>
      </c>
      <c r="S366" s="25"/>
      <c r="T366" s="51"/>
      <c r="U366" s="363"/>
      <c r="V366" s="57"/>
      <c r="W366" s="30" t="str">
        <f>IF(ISBLANK(V366),"",VLOOKUP(V366,'(Linked) Hazard Risk Number HRN'!$D$17:$E$22,2,FALSE))</f>
        <v/>
      </c>
      <c r="X366" s="376"/>
      <c r="Y366" s="363"/>
      <c r="Z366" s="57"/>
      <c r="AA366" s="30" t="str">
        <f>IF(ISBLANK(Z366),"",VLOOKUP(Z366,'(Linked) Hazard Risk Number HRN'!$D$17:$E$22,2,FALSE))</f>
        <v/>
      </c>
      <c r="AB366" s="376"/>
      <c r="AC366" s="363"/>
      <c r="AD366" s="373"/>
      <c r="AE366" s="57"/>
      <c r="AF366" s="30" t="str">
        <f>IF(ISBLANK(AE366),"",VLOOKUP(AE366,'(Linked) Hazard Risk Number HRN'!$D$17:$E$22,2,FALSE))</f>
        <v/>
      </c>
      <c r="AG366" s="376"/>
      <c r="AH366" s="10"/>
      <c r="AI366" s="10"/>
      <c r="AJ366" s="21"/>
    </row>
    <row r="367" spans="2:36" s="2" customFormat="1" ht="28.2" customHeight="1" thickBot="1">
      <c r="B367" s="361"/>
      <c r="C367" s="364"/>
      <c r="D367" s="364"/>
      <c r="E367" s="367"/>
      <c r="F367" s="367"/>
      <c r="G367" s="370"/>
      <c r="H367" s="370"/>
      <c r="I367" s="370"/>
      <c r="J367" s="370"/>
      <c r="K367" s="135"/>
      <c r="L367" s="18"/>
      <c r="M367" s="377"/>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64"/>
      <c r="V367" s="135"/>
      <c r="W367" s="18"/>
      <c r="X367" s="377"/>
      <c r="Y367" s="364"/>
      <c r="Z367" s="135"/>
      <c r="AA367" s="18"/>
      <c r="AB367" s="377"/>
      <c r="AC367" s="364"/>
      <c r="AD367" s="374"/>
      <c r="AE367" s="135"/>
      <c r="AF367" s="18"/>
      <c r="AG367" s="377"/>
      <c r="AH367" s="10"/>
      <c r="AI367" s="10"/>
      <c r="AJ367" s="7"/>
    </row>
    <row r="368" spans="2:36" s="2" customFormat="1" ht="28.2" customHeight="1" thickTop="1">
      <c r="B368" s="359">
        <v>73</v>
      </c>
      <c r="C368" s="362"/>
      <c r="D368" s="362"/>
      <c r="E368" s="365"/>
      <c r="F368" s="365"/>
      <c r="G368" s="368"/>
      <c r="H368" s="368"/>
      <c r="I368" s="368"/>
      <c r="J368" s="368"/>
      <c r="K368" s="54"/>
      <c r="L368" s="17" t="str">
        <f>IF(ISBLANK(K368),"",VLOOKUP(K368,'(Linked) Hazard Risk Number HRN'!$B$6:$C$13,2,FALSE))</f>
        <v/>
      </c>
      <c r="M368" s="371"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21</v>
      </c>
      <c r="Q368" s="17">
        <f t="shared" ref="Q368" si="568">COUNTIF((O368:O372), "C")</f>
        <v>0</v>
      </c>
      <c r="R368" s="17">
        <f t="shared" ref="R368:R371" si="569">Q368</f>
        <v>0</v>
      </c>
      <c r="S368" s="17" t="str">
        <f t="shared" ref="S368" si="570">IF(ISBLANK(K368),"",IF(L368&lt;2,"S1","S2"))</f>
        <v/>
      </c>
      <c r="T368" s="50"/>
      <c r="U368" s="362"/>
      <c r="V368" s="54"/>
      <c r="W368" s="17" t="str">
        <f>IF(ISBLANK(V368),"",VLOOKUP(V368,'(Linked) Hazard Risk Number HRN'!$B$6:$C$13,2,FALSE))</f>
        <v/>
      </c>
      <c r="X368" s="371" t="str">
        <f>IF(X370="","",IF(X370&gt;500,'(Linked) Hazard Risk Number HRN'!$C$37,IF(X370&gt;50,'(Linked) Hazard Risk Number HRN'!$C$36,IF(X370&gt;25,'(Linked) Hazard Risk Number HRN'!$C$35,IF(X370&gt;5,'(Linked) Hazard Risk Number HRN'!$C$34,IF(X370&gt;0,'(Linked) Hazard Risk Number HRN'!$C$33,""))))))</f>
        <v/>
      </c>
      <c r="Y368" s="362"/>
      <c r="Z368" s="54"/>
      <c r="AA368" s="17" t="str">
        <f>IF(ISBLANK(Z368),"",VLOOKUP(Z368,'(Linked) Hazard Risk Number HRN'!$B$6:$C$13,2,FALSE))</f>
        <v/>
      </c>
      <c r="AB368" s="371" t="str">
        <f>IF(AB370="","",IF(AB370&gt;500,'(Linked) Hazard Risk Number HRN'!$C$37,IF(AB370&gt;50,'(Linked) Hazard Risk Number HRN'!$C$36,IF(AB370&gt;25,'(Linked) Hazard Risk Number HRN'!$C$35,IF(AB370&gt;5,'(Linked) Hazard Risk Number HRN'!$C$34,IF(AB370&gt;0,'(Linked) Hazard Risk Number HRN'!$C$33,""))))))</f>
        <v/>
      </c>
      <c r="AC368" s="362"/>
      <c r="AD368" s="365"/>
      <c r="AE368" s="54"/>
      <c r="AF368" s="17" t="str">
        <f>IF(ISBLANK(AE368),"",VLOOKUP(AE368,'(Linked) Hazard Risk Number HRN'!$B$6:$C$13,2,FALSE))</f>
        <v/>
      </c>
      <c r="AG368" s="371"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60"/>
      <c r="C369" s="363"/>
      <c r="D369" s="363"/>
      <c r="E369" s="366"/>
      <c r="F369" s="366"/>
      <c r="G369" s="369"/>
      <c r="H369" s="369"/>
      <c r="I369" s="369"/>
      <c r="J369" s="369"/>
      <c r="K369" s="55"/>
      <c r="L369" s="18" t="str">
        <f>IF(ISBLANK(K369),"",VLOOKUP(K369,'(Linked) Hazard Risk Number HRN'!$B$16:$C$26,2,FALSE))</f>
        <v/>
      </c>
      <c r="M369" s="372"/>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63"/>
      <c r="V369" s="55"/>
      <c r="W369" s="18" t="str">
        <f>IF(ISBLANK(V369),"",VLOOKUP(V369,'(Linked) Hazard Risk Number HRN'!$B$16:$C$26,2,FALSE))</f>
        <v/>
      </c>
      <c r="X369" s="372"/>
      <c r="Y369" s="363"/>
      <c r="Z369" s="55"/>
      <c r="AA369" s="18" t="str">
        <f>IF(ISBLANK(Z369),"",VLOOKUP(Z369,'(Linked) Hazard Risk Number HRN'!$B$16:$C$26,2,FALSE))</f>
        <v/>
      </c>
      <c r="AB369" s="372"/>
      <c r="AC369" s="363"/>
      <c r="AD369" s="373"/>
      <c r="AE369" s="55"/>
      <c r="AF369" s="18" t="str">
        <f>IF(ISBLANK(AE369),"",VLOOKUP(AE369,'(Linked) Hazard Risk Number HRN'!$B$16:$C$26,2,FALSE))</f>
        <v/>
      </c>
      <c r="AG369" s="372"/>
      <c r="AH369" s="10"/>
      <c r="AI369" s="10"/>
      <c r="AJ369" s="19"/>
    </row>
    <row r="370" spans="2:36" s="2" customFormat="1" ht="28.2" customHeight="1" thickTop="1">
      <c r="B370" s="360"/>
      <c r="C370" s="363"/>
      <c r="D370" s="363"/>
      <c r="E370" s="366"/>
      <c r="F370" s="366"/>
      <c r="G370" s="369"/>
      <c r="H370" s="369"/>
      <c r="I370" s="369"/>
      <c r="J370" s="369"/>
      <c r="K370" s="56"/>
      <c r="L370" s="18" t="str">
        <f>IF(ISBLANK(K370),"",VLOOKUP(K370,'(Linked) Hazard Risk Number HRN'!$D$6:$E$14,2,FALSE))</f>
        <v/>
      </c>
      <c r="M370" s="375" t="str">
        <f>IF(OR(ISBLANK(K368),ISBLANK(K369),ISBLANK(K370),ISBLANK(K371)),"",L368*L369*L370*L371)</f>
        <v/>
      </c>
      <c r="N370" s="56"/>
      <c r="O370" s="18" t="str">
        <f>IF(ISBLANK(N370),"",VLOOKUP(N370,'(Linked) PLr Probability Factor'!$B$17:$C$20,2,FALSE))</f>
        <v/>
      </c>
      <c r="P370" s="18" t="s">
        <v>2</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63"/>
      <c r="V370" s="56"/>
      <c r="W370" s="18" t="str">
        <f>IF(ISBLANK(V370),"",VLOOKUP(V370,'(Linked) Hazard Risk Number HRN'!$D$6:$E$14,2,FALSE))</f>
        <v/>
      </c>
      <c r="X370" s="375" t="str">
        <f>IF(OR(ISBLANK(V368),ISBLANK(V369),ISBLANK(V370),ISBLANK(V371)),"",W368*W369*W370*W371)</f>
        <v/>
      </c>
      <c r="Y370" s="363"/>
      <c r="Z370" s="56"/>
      <c r="AA370" s="18" t="str">
        <f>IF(ISBLANK(Z370),"",VLOOKUP(Z370,'(Linked) Hazard Risk Number HRN'!$D$6:$E$14,2,FALSE))</f>
        <v/>
      </c>
      <c r="AB370" s="375" t="str">
        <f>IF(OR(ISBLANK(Z368),ISBLANK(Z369),ISBLANK(Z370),ISBLANK(Z371)),"",AA368*AA369*AA370*AA371)</f>
        <v/>
      </c>
      <c r="AC370" s="363"/>
      <c r="AD370" s="373"/>
      <c r="AE370" s="56"/>
      <c r="AF370" s="18" t="str">
        <f>IF(ISBLANK(AE370),"",VLOOKUP(AE370,'(Linked) Hazard Risk Number HRN'!$D$6:$E$14,2,FALSE))</f>
        <v/>
      </c>
      <c r="AG370" s="375" t="str">
        <f>IF(OR(ISBLANK(AE368),ISBLANK(AE369),ISBLANK(AE370),ISBLANK(AE371)),"",AF368*AF369*AF370*AF371)</f>
        <v/>
      </c>
      <c r="AH370" s="10"/>
      <c r="AI370" s="10"/>
      <c r="AJ370" s="20"/>
    </row>
    <row r="371" spans="2:36" s="2" customFormat="1" ht="28.2" customHeight="1">
      <c r="B371" s="360"/>
      <c r="C371" s="363"/>
      <c r="D371" s="363"/>
      <c r="E371" s="366"/>
      <c r="F371" s="366"/>
      <c r="G371" s="369"/>
      <c r="H371" s="369"/>
      <c r="I371" s="369"/>
      <c r="J371" s="369"/>
      <c r="K371" s="57"/>
      <c r="L371" s="30" t="str">
        <f>IF(ISBLANK(K371),"",VLOOKUP(K371,'(Linked) Hazard Risk Number HRN'!$D$17:$E$22,2,FALSE))</f>
        <v/>
      </c>
      <c r="M371" s="376"/>
      <c r="N371" s="56"/>
      <c r="O371" s="18" t="str">
        <f>IF(ISBLANK(N371),"",VLOOKUP(N371,'(Linked) PLr Probability Factor'!$B$23:$C$26,2,FALSE))</f>
        <v/>
      </c>
      <c r="P371" s="25" t="s">
        <v>22</v>
      </c>
      <c r="Q371" s="25">
        <f t="shared" ref="Q371" si="574">SUM(R368:R370)</f>
        <v>0</v>
      </c>
      <c r="R371" s="25">
        <f t="shared" si="569"/>
        <v>0</v>
      </c>
      <c r="S371" s="25"/>
      <c r="T371" s="51"/>
      <c r="U371" s="363"/>
      <c r="V371" s="57"/>
      <c r="W371" s="30" t="str">
        <f>IF(ISBLANK(V371),"",VLOOKUP(V371,'(Linked) Hazard Risk Number HRN'!$D$17:$E$22,2,FALSE))</f>
        <v/>
      </c>
      <c r="X371" s="376"/>
      <c r="Y371" s="363"/>
      <c r="Z371" s="57"/>
      <c r="AA371" s="30" t="str">
        <f>IF(ISBLANK(Z371),"",VLOOKUP(Z371,'(Linked) Hazard Risk Number HRN'!$D$17:$E$22,2,FALSE))</f>
        <v/>
      </c>
      <c r="AB371" s="376"/>
      <c r="AC371" s="363"/>
      <c r="AD371" s="373"/>
      <c r="AE371" s="57"/>
      <c r="AF371" s="30" t="str">
        <f>IF(ISBLANK(AE371),"",VLOOKUP(AE371,'(Linked) Hazard Risk Number HRN'!$D$17:$E$22,2,FALSE))</f>
        <v/>
      </c>
      <c r="AG371" s="376"/>
      <c r="AH371" s="10"/>
      <c r="AI371" s="10"/>
      <c r="AJ371" s="21"/>
    </row>
    <row r="372" spans="2:36" s="2" customFormat="1" ht="28.2" customHeight="1" thickBot="1">
      <c r="B372" s="361"/>
      <c r="C372" s="364"/>
      <c r="D372" s="364"/>
      <c r="E372" s="367"/>
      <c r="F372" s="367"/>
      <c r="G372" s="370"/>
      <c r="H372" s="370"/>
      <c r="I372" s="370"/>
      <c r="J372" s="370"/>
      <c r="K372" s="135"/>
      <c r="L372" s="18"/>
      <c r="M372" s="377"/>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64"/>
      <c r="V372" s="135"/>
      <c r="W372" s="18"/>
      <c r="X372" s="377"/>
      <c r="Y372" s="364"/>
      <c r="Z372" s="135"/>
      <c r="AA372" s="18"/>
      <c r="AB372" s="377"/>
      <c r="AC372" s="364"/>
      <c r="AD372" s="374"/>
      <c r="AE372" s="135"/>
      <c r="AF372" s="18"/>
      <c r="AG372" s="377"/>
      <c r="AH372" s="10"/>
      <c r="AI372" s="10"/>
      <c r="AJ372" s="7"/>
    </row>
    <row r="373" spans="2:36" s="2" customFormat="1" ht="28.2" customHeight="1" thickTop="1">
      <c r="B373" s="359">
        <v>74</v>
      </c>
      <c r="C373" s="362"/>
      <c r="D373" s="362"/>
      <c r="E373" s="365"/>
      <c r="F373" s="365"/>
      <c r="G373" s="368"/>
      <c r="H373" s="368"/>
      <c r="I373" s="368"/>
      <c r="J373" s="368"/>
      <c r="K373" s="54"/>
      <c r="L373" s="17" t="str">
        <f>IF(ISBLANK(K373),"",VLOOKUP(K373,'(Linked) Hazard Risk Number HRN'!$B$6:$C$13,2,FALSE))</f>
        <v/>
      </c>
      <c r="M373" s="371"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21</v>
      </c>
      <c r="Q373" s="17">
        <f t="shared" ref="Q373" si="576">COUNTIF((O373:O377), "C")</f>
        <v>0</v>
      </c>
      <c r="R373" s="17">
        <f t="shared" ref="R373:R376" si="577">Q373</f>
        <v>0</v>
      </c>
      <c r="S373" s="17" t="str">
        <f t="shared" ref="S373" si="578">IF(ISBLANK(K373),"",IF(L373&lt;2,"S1","S2"))</f>
        <v/>
      </c>
      <c r="T373" s="50"/>
      <c r="U373" s="362"/>
      <c r="V373" s="54"/>
      <c r="W373" s="17" t="str">
        <f>IF(ISBLANK(V373),"",VLOOKUP(V373,'(Linked) Hazard Risk Number HRN'!$B$6:$C$13,2,FALSE))</f>
        <v/>
      </c>
      <c r="X373" s="371" t="str">
        <f>IF(X375="","",IF(X375&gt;500,'(Linked) Hazard Risk Number HRN'!$C$37,IF(X375&gt;50,'(Linked) Hazard Risk Number HRN'!$C$36,IF(X375&gt;25,'(Linked) Hazard Risk Number HRN'!$C$35,IF(X375&gt;5,'(Linked) Hazard Risk Number HRN'!$C$34,IF(X375&gt;0,'(Linked) Hazard Risk Number HRN'!$C$33,""))))))</f>
        <v/>
      </c>
      <c r="Y373" s="362"/>
      <c r="Z373" s="54"/>
      <c r="AA373" s="17" t="str">
        <f>IF(ISBLANK(Z373),"",VLOOKUP(Z373,'(Linked) Hazard Risk Number HRN'!$B$6:$C$13,2,FALSE))</f>
        <v/>
      </c>
      <c r="AB373" s="371" t="str">
        <f>IF(AB375="","",IF(AB375&gt;500,'(Linked) Hazard Risk Number HRN'!$C$37,IF(AB375&gt;50,'(Linked) Hazard Risk Number HRN'!$C$36,IF(AB375&gt;25,'(Linked) Hazard Risk Number HRN'!$C$35,IF(AB375&gt;5,'(Linked) Hazard Risk Number HRN'!$C$34,IF(AB375&gt;0,'(Linked) Hazard Risk Number HRN'!$C$33,""))))))</f>
        <v/>
      </c>
      <c r="AC373" s="362"/>
      <c r="AD373" s="365"/>
      <c r="AE373" s="54"/>
      <c r="AF373" s="17" t="str">
        <f>IF(ISBLANK(AE373),"",VLOOKUP(AE373,'(Linked) Hazard Risk Number HRN'!$B$6:$C$13,2,FALSE))</f>
        <v/>
      </c>
      <c r="AG373" s="371"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60"/>
      <c r="C374" s="363"/>
      <c r="D374" s="363"/>
      <c r="E374" s="366"/>
      <c r="F374" s="366"/>
      <c r="G374" s="369"/>
      <c r="H374" s="369"/>
      <c r="I374" s="369"/>
      <c r="J374" s="369"/>
      <c r="K374" s="55"/>
      <c r="L374" s="18" t="str">
        <f>IF(ISBLANK(K374),"",VLOOKUP(K374,'(Linked) Hazard Risk Number HRN'!$B$16:$C$26,2,FALSE))</f>
        <v/>
      </c>
      <c r="M374" s="372"/>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63"/>
      <c r="V374" s="55"/>
      <c r="W374" s="18" t="str">
        <f>IF(ISBLANK(V374),"",VLOOKUP(V374,'(Linked) Hazard Risk Number HRN'!$B$16:$C$26,2,FALSE))</f>
        <v/>
      </c>
      <c r="X374" s="372"/>
      <c r="Y374" s="363"/>
      <c r="Z374" s="55"/>
      <c r="AA374" s="18" t="str">
        <f>IF(ISBLANK(Z374),"",VLOOKUP(Z374,'(Linked) Hazard Risk Number HRN'!$B$16:$C$26,2,FALSE))</f>
        <v/>
      </c>
      <c r="AB374" s="372"/>
      <c r="AC374" s="363"/>
      <c r="AD374" s="373"/>
      <c r="AE374" s="55"/>
      <c r="AF374" s="18" t="str">
        <f>IF(ISBLANK(AE374),"",VLOOKUP(AE374,'(Linked) Hazard Risk Number HRN'!$B$16:$C$26,2,FALSE))</f>
        <v/>
      </c>
      <c r="AG374" s="372"/>
      <c r="AH374" s="10"/>
      <c r="AI374" s="10"/>
      <c r="AJ374" s="19"/>
    </row>
    <row r="375" spans="2:36" s="2" customFormat="1" ht="28.2" customHeight="1" thickTop="1">
      <c r="B375" s="360"/>
      <c r="C375" s="363"/>
      <c r="D375" s="363"/>
      <c r="E375" s="366"/>
      <c r="F375" s="366"/>
      <c r="G375" s="369"/>
      <c r="H375" s="369"/>
      <c r="I375" s="369"/>
      <c r="J375" s="369"/>
      <c r="K375" s="56"/>
      <c r="L375" s="18" t="str">
        <f>IF(ISBLANK(K375),"",VLOOKUP(K375,'(Linked) Hazard Risk Number HRN'!$D$6:$E$14,2,FALSE))</f>
        <v/>
      </c>
      <c r="M375" s="375" t="str">
        <f>IF(OR(ISBLANK(K373),ISBLANK(K374),ISBLANK(K375),ISBLANK(K376)),"",L373*L374*L375*L376)</f>
        <v/>
      </c>
      <c r="N375" s="56"/>
      <c r="O375" s="18" t="str">
        <f>IF(ISBLANK(N375),"",VLOOKUP(N375,'(Linked) PLr Probability Factor'!$B$17:$C$20,2,FALSE))</f>
        <v/>
      </c>
      <c r="P375" s="18" t="s">
        <v>2</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63"/>
      <c r="V375" s="56"/>
      <c r="W375" s="18" t="str">
        <f>IF(ISBLANK(V375),"",VLOOKUP(V375,'(Linked) Hazard Risk Number HRN'!$D$6:$E$14,2,FALSE))</f>
        <v/>
      </c>
      <c r="X375" s="375" t="str">
        <f>IF(OR(ISBLANK(V373),ISBLANK(V374),ISBLANK(V375),ISBLANK(V376)),"",W373*W374*W375*W376)</f>
        <v/>
      </c>
      <c r="Y375" s="363"/>
      <c r="Z375" s="56"/>
      <c r="AA375" s="18" t="str">
        <f>IF(ISBLANK(Z375),"",VLOOKUP(Z375,'(Linked) Hazard Risk Number HRN'!$D$6:$E$14,2,FALSE))</f>
        <v/>
      </c>
      <c r="AB375" s="375" t="str">
        <f>IF(OR(ISBLANK(Z373),ISBLANK(Z374),ISBLANK(Z375),ISBLANK(Z376)),"",AA373*AA374*AA375*AA376)</f>
        <v/>
      </c>
      <c r="AC375" s="363"/>
      <c r="AD375" s="373"/>
      <c r="AE375" s="56"/>
      <c r="AF375" s="18" t="str">
        <f>IF(ISBLANK(AE375),"",VLOOKUP(AE375,'(Linked) Hazard Risk Number HRN'!$D$6:$E$14,2,FALSE))</f>
        <v/>
      </c>
      <c r="AG375" s="375" t="str">
        <f>IF(OR(ISBLANK(AE373),ISBLANK(AE374),ISBLANK(AE375),ISBLANK(AE376)),"",AF373*AF374*AF375*AF376)</f>
        <v/>
      </c>
      <c r="AH375" s="10"/>
      <c r="AI375" s="10"/>
      <c r="AJ375" s="20"/>
    </row>
    <row r="376" spans="2:36" s="2" customFormat="1" ht="28.2" customHeight="1">
      <c r="B376" s="360"/>
      <c r="C376" s="363"/>
      <c r="D376" s="363"/>
      <c r="E376" s="366"/>
      <c r="F376" s="366"/>
      <c r="G376" s="369"/>
      <c r="H376" s="369"/>
      <c r="I376" s="369"/>
      <c r="J376" s="369"/>
      <c r="K376" s="57"/>
      <c r="L376" s="30" t="str">
        <f>IF(ISBLANK(K376),"",VLOOKUP(K376,'(Linked) Hazard Risk Number HRN'!$D$17:$E$22,2,FALSE))</f>
        <v/>
      </c>
      <c r="M376" s="376"/>
      <c r="N376" s="56"/>
      <c r="O376" s="18" t="str">
        <f>IF(ISBLANK(N376),"",VLOOKUP(N376,'(Linked) PLr Probability Factor'!$B$23:$C$26,2,FALSE))</f>
        <v/>
      </c>
      <c r="P376" s="25" t="s">
        <v>22</v>
      </c>
      <c r="Q376" s="25">
        <f t="shared" ref="Q376" si="582">SUM(R373:R375)</f>
        <v>0</v>
      </c>
      <c r="R376" s="25">
        <f t="shared" si="577"/>
        <v>0</v>
      </c>
      <c r="S376" s="25"/>
      <c r="T376" s="51"/>
      <c r="U376" s="363"/>
      <c r="V376" s="57"/>
      <c r="W376" s="30" t="str">
        <f>IF(ISBLANK(V376),"",VLOOKUP(V376,'(Linked) Hazard Risk Number HRN'!$D$17:$E$22,2,FALSE))</f>
        <v/>
      </c>
      <c r="X376" s="376"/>
      <c r="Y376" s="363"/>
      <c r="Z376" s="57"/>
      <c r="AA376" s="30" t="str">
        <f>IF(ISBLANK(Z376),"",VLOOKUP(Z376,'(Linked) Hazard Risk Number HRN'!$D$17:$E$22,2,FALSE))</f>
        <v/>
      </c>
      <c r="AB376" s="376"/>
      <c r="AC376" s="363"/>
      <c r="AD376" s="373"/>
      <c r="AE376" s="57"/>
      <c r="AF376" s="30" t="str">
        <f>IF(ISBLANK(AE376),"",VLOOKUP(AE376,'(Linked) Hazard Risk Number HRN'!$D$17:$E$22,2,FALSE))</f>
        <v/>
      </c>
      <c r="AG376" s="376"/>
      <c r="AH376" s="10"/>
      <c r="AI376" s="10"/>
      <c r="AJ376" s="21"/>
    </row>
    <row r="377" spans="2:36" s="2" customFormat="1" ht="28.2" customHeight="1" thickBot="1">
      <c r="B377" s="361"/>
      <c r="C377" s="364"/>
      <c r="D377" s="364"/>
      <c r="E377" s="367"/>
      <c r="F377" s="367"/>
      <c r="G377" s="370"/>
      <c r="H377" s="370"/>
      <c r="I377" s="370"/>
      <c r="J377" s="370"/>
      <c r="K377" s="135"/>
      <c r="L377" s="18"/>
      <c r="M377" s="377"/>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64"/>
      <c r="V377" s="135"/>
      <c r="W377" s="18"/>
      <c r="X377" s="377"/>
      <c r="Y377" s="364"/>
      <c r="Z377" s="135"/>
      <c r="AA377" s="18"/>
      <c r="AB377" s="377"/>
      <c r="AC377" s="364"/>
      <c r="AD377" s="374"/>
      <c r="AE377" s="135"/>
      <c r="AF377" s="18"/>
      <c r="AG377" s="377"/>
      <c r="AH377" s="10"/>
      <c r="AI377" s="10"/>
      <c r="AJ377" s="7"/>
    </row>
    <row r="378" spans="2:36" s="2" customFormat="1" ht="28.2" customHeight="1" thickTop="1">
      <c r="B378" s="359">
        <v>75</v>
      </c>
      <c r="C378" s="362"/>
      <c r="D378" s="362"/>
      <c r="E378" s="365"/>
      <c r="F378" s="365"/>
      <c r="G378" s="368"/>
      <c r="H378" s="368"/>
      <c r="I378" s="368"/>
      <c r="J378" s="368"/>
      <c r="K378" s="54"/>
      <c r="L378" s="17" t="str">
        <f>IF(ISBLANK(K378),"",VLOOKUP(K378,'(Linked) Hazard Risk Number HRN'!$B$6:$C$13,2,FALSE))</f>
        <v/>
      </c>
      <c r="M378" s="371"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21</v>
      </c>
      <c r="Q378" s="17">
        <f t="shared" ref="Q378" si="584">COUNTIF((O378:O382), "C")</f>
        <v>0</v>
      </c>
      <c r="R378" s="17">
        <f t="shared" ref="R378:R381" si="585">Q378</f>
        <v>0</v>
      </c>
      <c r="S378" s="17" t="str">
        <f t="shared" ref="S378" si="586">IF(ISBLANK(K378),"",IF(L378&lt;2,"S1","S2"))</f>
        <v/>
      </c>
      <c r="T378" s="50"/>
      <c r="U378" s="362"/>
      <c r="V378" s="54"/>
      <c r="W378" s="17" t="str">
        <f>IF(ISBLANK(V378),"",VLOOKUP(V378,'(Linked) Hazard Risk Number HRN'!$B$6:$C$13,2,FALSE))</f>
        <v/>
      </c>
      <c r="X378" s="371" t="str">
        <f>IF(X380="","",IF(X380&gt;500,'(Linked) Hazard Risk Number HRN'!$C$37,IF(X380&gt;50,'(Linked) Hazard Risk Number HRN'!$C$36,IF(X380&gt;25,'(Linked) Hazard Risk Number HRN'!$C$35,IF(X380&gt;5,'(Linked) Hazard Risk Number HRN'!$C$34,IF(X380&gt;0,'(Linked) Hazard Risk Number HRN'!$C$33,""))))))</f>
        <v/>
      </c>
      <c r="Y378" s="362"/>
      <c r="Z378" s="54"/>
      <c r="AA378" s="17" t="str">
        <f>IF(ISBLANK(Z378),"",VLOOKUP(Z378,'(Linked) Hazard Risk Number HRN'!$B$6:$C$13,2,FALSE))</f>
        <v/>
      </c>
      <c r="AB378" s="371" t="str">
        <f>IF(AB380="","",IF(AB380&gt;500,'(Linked) Hazard Risk Number HRN'!$C$37,IF(AB380&gt;50,'(Linked) Hazard Risk Number HRN'!$C$36,IF(AB380&gt;25,'(Linked) Hazard Risk Number HRN'!$C$35,IF(AB380&gt;5,'(Linked) Hazard Risk Number HRN'!$C$34,IF(AB380&gt;0,'(Linked) Hazard Risk Number HRN'!$C$33,""))))))</f>
        <v/>
      </c>
      <c r="AC378" s="362"/>
      <c r="AD378" s="365"/>
      <c r="AE378" s="54"/>
      <c r="AF378" s="17" t="str">
        <f>IF(ISBLANK(AE378),"",VLOOKUP(AE378,'(Linked) Hazard Risk Number HRN'!$B$6:$C$13,2,FALSE))</f>
        <v/>
      </c>
      <c r="AG378" s="371"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60"/>
      <c r="C379" s="363"/>
      <c r="D379" s="363"/>
      <c r="E379" s="366"/>
      <c r="F379" s="366"/>
      <c r="G379" s="369"/>
      <c r="H379" s="369"/>
      <c r="I379" s="369"/>
      <c r="J379" s="369"/>
      <c r="K379" s="55"/>
      <c r="L379" s="18" t="str">
        <f>IF(ISBLANK(K379),"",VLOOKUP(K379,'(Linked) Hazard Risk Number HRN'!$B$16:$C$26,2,FALSE))</f>
        <v/>
      </c>
      <c r="M379" s="372"/>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63"/>
      <c r="V379" s="55"/>
      <c r="W379" s="18" t="str">
        <f>IF(ISBLANK(V379),"",VLOOKUP(V379,'(Linked) Hazard Risk Number HRN'!$B$16:$C$26,2,FALSE))</f>
        <v/>
      </c>
      <c r="X379" s="372"/>
      <c r="Y379" s="363"/>
      <c r="Z379" s="55"/>
      <c r="AA379" s="18" t="str">
        <f>IF(ISBLANK(Z379),"",VLOOKUP(Z379,'(Linked) Hazard Risk Number HRN'!$B$16:$C$26,2,FALSE))</f>
        <v/>
      </c>
      <c r="AB379" s="372"/>
      <c r="AC379" s="363"/>
      <c r="AD379" s="373"/>
      <c r="AE379" s="55"/>
      <c r="AF379" s="18" t="str">
        <f>IF(ISBLANK(AE379),"",VLOOKUP(AE379,'(Linked) Hazard Risk Number HRN'!$B$16:$C$26,2,FALSE))</f>
        <v/>
      </c>
      <c r="AG379" s="372"/>
      <c r="AH379" s="10"/>
      <c r="AI379" s="10"/>
      <c r="AJ379" s="19"/>
    </row>
    <row r="380" spans="2:36" s="2" customFormat="1" ht="28.2" customHeight="1" thickTop="1">
      <c r="B380" s="360"/>
      <c r="C380" s="363"/>
      <c r="D380" s="363"/>
      <c r="E380" s="366"/>
      <c r="F380" s="366"/>
      <c r="G380" s="369"/>
      <c r="H380" s="369"/>
      <c r="I380" s="369"/>
      <c r="J380" s="369"/>
      <c r="K380" s="56"/>
      <c r="L380" s="18" t="str">
        <f>IF(ISBLANK(K380),"",VLOOKUP(K380,'(Linked) Hazard Risk Number HRN'!$D$6:$E$14,2,FALSE))</f>
        <v/>
      </c>
      <c r="M380" s="375" t="str">
        <f>IF(OR(ISBLANK(K378),ISBLANK(K379),ISBLANK(K380),ISBLANK(K381)),"",L378*L379*L380*L381)</f>
        <v/>
      </c>
      <c r="N380" s="56"/>
      <c r="O380" s="18" t="str">
        <f>IF(ISBLANK(N380),"",VLOOKUP(N380,'(Linked) PLr Probability Factor'!$B$17:$C$20,2,FALSE))</f>
        <v/>
      </c>
      <c r="P380" s="18" t="s">
        <v>2</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63"/>
      <c r="V380" s="56"/>
      <c r="W380" s="18" t="str">
        <f>IF(ISBLANK(V380),"",VLOOKUP(V380,'(Linked) Hazard Risk Number HRN'!$D$6:$E$14,2,FALSE))</f>
        <v/>
      </c>
      <c r="X380" s="375" t="str">
        <f>IF(OR(ISBLANK(V378),ISBLANK(V379),ISBLANK(V380),ISBLANK(V381)),"",W378*W379*W380*W381)</f>
        <v/>
      </c>
      <c r="Y380" s="363"/>
      <c r="Z380" s="56"/>
      <c r="AA380" s="18" t="str">
        <f>IF(ISBLANK(Z380),"",VLOOKUP(Z380,'(Linked) Hazard Risk Number HRN'!$D$6:$E$14,2,FALSE))</f>
        <v/>
      </c>
      <c r="AB380" s="375" t="str">
        <f>IF(OR(ISBLANK(Z378),ISBLANK(Z379),ISBLANK(Z380),ISBLANK(Z381)),"",AA378*AA379*AA380*AA381)</f>
        <v/>
      </c>
      <c r="AC380" s="363"/>
      <c r="AD380" s="373"/>
      <c r="AE380" s="56"/>
      <c r="AF380" s="18" t="str">
        <f>IF(ISBLANK(AE380),"",VLOOKUP(AE380,'(Linked) Hazard Risk Number HRN'!$D$6:$E$14,2,FALSE))</f>
        <v/>
      </c>
      <c r="AG380" s="375" t="str">
        <f>IF(OR(ISBLANK(AE378),ISBLANK(AE379),ISBLANK(AE380),ISBLANK(AE381)),"",AF378*AF379*AF380*AF381)</f>
        <v/>
      </c>
      <c r="AH380" s="10"/>
      <c r="AI380" s="10"/>
      <c r="AJ380" s="20"/>
    </row>
    <row r="381" spans="2:36" s="2" customFormat="1" ht="28.2" customHeight="1">
      <c r="B381" s="360"/>
      <c r="C381" s="363"/>
      <c r="D381" s="363"/>
      <c r="E381" s="366"/>
      <c r="F381" s="366"/>
      <c r="G381" s="369"/>
      <c r="H381" s="369"/>
      <c r="I381" s="369"/>
      <c r="J381" s="369"/>
      <c r="K381" s="57"/>
      <c r="L381" s="30" t="str">
        <f>IF(ISBLANK(K381),"",VLOOKUP(K381,'(Linked) Hazard Risk Number HRN'!$D$17:$E$22,2,FALSE))</f>
        <v/>
      </c>
      <c r="M381" s="376"/>
      <c r="N381" s="56"/>
      <c r="O381" s="18" t="str">
        <f>IF(ISBLANK(N381),"",VLOOKUP(N381,'(Linked) PLr Probability Factor'!$B$23:$C$26,2,FALSE))</f>
        <v/>
      </c>
      <c r="P381" s="25" t="s">
        <v>22</v>
      </c>
      <c r="Q381" s="25">
        <f t="shared" ref="Q381" si="590">SUM(R378:R380)</f>
        <v>0</v>
      </c>
      <c r="R381" s="25">
        <f t="shared" si="585"/>
        <v>0</v>
      </c>
      <c r="S381" s="25"/>
      <c r="T381" s="51"/>
      <c r="U381" s="363"/>
      <c r="V381" s="57"/>
      <c r="W381" s="30" t="str">
        <f>IF(ISBLANK(V381),"",VLOOKUP(V381,'(Linked) Hazard Risk Number HRN'!$D$17:$E$22,2,FALSE))</f>
        <v/>
      </c>
      <c r="X381" s="376"/>
      <c r="Y381" s="363"/>
      <c r="Z381" s="57"/>
      <c r="AA381" s="30" t="str">
        <f>IF(ISBLANK(Z381),"",VLOOKUP(Z381,'(Linked) Hazard Risk Number HRN'!$D$17:$E$22,2,FALSE))</f>
        <v/>
      </c>
      <c r="AB381" s="376"/>
      <c r="AC381" s="363"/>
      <c r="AD381" s="373"/>
      <c r="AE381" s="57"/>
      <c r="AF381" s="30" t="str">
        <f>IF(ISBLANK(AE381),"",VLOOKUP(AE381,'(Linked) Hazard Risk Number HRN'!$D$17:$E$22,2,FALSE))</f>
        <v/>
      </c>
      <c r="AG381" s="376"/>
      <c r="AH381" s="10"/>
      <c r="AI381" s="10"/>
      <c r="AJ381" s="21"/>
    </row>
    <row r="382" spans="2:36" s="2" customFormat="1" ht="28.2" customHeight="1" thickBot="1">
      <c r="B382" s="361"/>
      <c r="C382" s="364"/>
      <c r="D382" s="364"/>
      <c r="E382" s="367"/>
      <c r="F382" s="367"/>
      <c r="G382" s="370"/>
      <c r="H382" s="370"/>
      <c r="I382" s="370"/>
      <c r="J382" s="370"/>
      <c r="K382" s="135"/>
      <c r="L382" s="18"/>
      <c r="M382" s="377"/>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64"/>
      <c r="V382" s="135"/>
      <c r="W382" s="18"/>
      <c r="X382" s="377"/>
      <c r="Y382" s="364"/>
      <c r="Z382" s="135"/>
      <c r="AA382" s="18"/>
      <c r="AB382" s="377"/>
      <c r="AC382" s="364"/>
      <c r="AD382" s="374"/>
      <c r="AE382" s="135"/>
      <c r="AF382" s="18"/>
      <c r="AG382" s="377"/>
      <c r="AH382" s="10"/>
      <c r="AI382" s="10"/>
      <c r="AJ382" s="7"/>
    </row>
    <row r="383" spans="2:36" s="2" customFormat="1" ht="28.2" customHeight="1" thickTop="1">
      <c r="B383" s="359">
        <v>76</v>
      </c>
      <c r="C383" s="362"/>
      <c r="D383" s="362"/>
      <c r="E383" s="365"/>
      <c r="F383" s="365"/>
      <c r="G383" s="368"/>
      <c r="H383" s="368"/>
      <c r="I383" s="368"/>
      <c r="J383" s="368"/>
      <c r="K383" s="54"/>
      <c r="L383" s="17" t="str">
        <f>IF(ISBLANK(K383),"",VLOOKUP(K383,'(Linked) Hazard Risk Number HRN'!$B$6:$C$13,2,FALSE))</f>
        <v/>
      </c>
      <c r="M383" s="371"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21</v>
      </c>
      <c r="Q383" s="17">
        <f t="shared" ref="Q383" si="592">COUNTIF((O383:O387), "C")</f>
        <v>0</v>
      </c>
      <c r="R383" s="17">
        <f t="shared" ref="R383:R386" si="593">Q383</f>
        <v>0</v>
      </c>
      <c r="S383" s="17" t="str">
        <f t="shared" ref="S383" si="594">IF(ISBLANK(K383),"",IF(L383&lt;2,"S1","S2"))</f>
        <v/>
      </c>
      <c r="T383" s="50"/>
      <c r="U383" s="362"/>
      <c r="V383" s="54"/>
      <c r="W383" s="17" t="str">
        <f>IF(ISBLANK(V383),"",VLOOKUP(V383,'(Linked) Hazard Risk Number HRN'!$B$6:$C$13,2,FALSE))</f>
        <v/>
      </c>
      <c r="X383" s="371" t="str">
        <f>IF(X385="","",IF(X385&gt;500,'(Linked) Hazard Risk Number HRN'!$C$37,IF(X385&gt;50,'(Linked) Hazard Risk Number HRN'!$C$36,IF(X385&gt;25,'(Linked) Hazard Risk Number HRN'!$C$35,IF(X385&gt;5,'(Linked) Hazard Risk Number HRN'!$C$34,IF(X385&gt;0,'(Linked) Hazard Risk Number HRN'!$C$33,""))))))</f>
        <v/>
      </c>
      <c r="Y383" s="362"/>
      <c r="Z383" s="54"/>
      <c r="AA383" s="17" t="str">
        <f>IF(ISBLANK(Z383),"",VLOOKUP(Z383,'(Linked) Hazard Risk Number HRN'!$B$6:$C$13,2,FALSE))</f>
        <v/>
      </c>
      <c r="AB383" s="371" t="str">
        <f>IF(AB385="","",IF(AB385&gt;500,'(Linked) Hazard Risk Number HRN'!$C$37,IF(AB385&gt;50,'(Linked) Hazard Risk Number HRN'!$C$36,IF(AB385&gt;25,'(Linked) Hazard Risk Number HRN'!$C$35,IF(AB385&gt;5,'(Linked) Hazard Risk Number HRN'!$C$34,IF(AB385&gt;0,'(Linked) Hazard Risk Number HRN'!$C$33,""))))))</f>
        <v/>
      </c>
      <c r="AC383" s="362"/>
      <c r="AD383" s="365"/>
      <c r="AE383" s="54"/>
      <c r="AF383" s="17" t="str">
        <f>IF(ISBLANK(AE383),"",VLOOKUP(AE383,'(Linked) Hazard Risk Number HRN'!$B$6:$C$13,2,FALSE))</f>
        <v/>
      </c>
      <c r="AG383" s="371"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60"/>
      <c r="C384" s="363"/>
      <c r="D384" s="363"/>
      <c r="E384" s="366"/>
      <c r="F384" s="366"/>
      <c r="G384" s="369"/>
      <c r="H384" s="369"/>
      <c r="I384" s="369"/>
      <c r="J384" s="369"/>
      <c r="K384" s="55"/>
      <c r="L384" s="18" t="str">
        <f>IF(ISBLANK(K384),"",VLOOKUP(K384,'(Linked) Hazard Risk Number HRN'!$B$16:$C$26,2,FALSE))</f>
        <v/>
      </c>
      <c r="M384" s="372"/>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63"/>
      <c r="V384" s="55"/>
      <c r="W384" s="18" t="str">
        <f>IF(ISBLANK(V384),"",VLOOKUP(V384,'(Linked) Hazard Risk Number HRN'!$B$16:$C$26,2,FALSE))</f>
        <v/>
      </c>
      <c r="X384" s="372"/>
      <c r="Y384" s="363"/>
      <c r="Z384" s="55"/>
      <c r="AA384" s="18" t="str">
        <f>IF(ISBLANK(Z384),"",VLOOKUP(Z384,'(Linked) Hazard Risk Number HRN'!$B$16:$C$26,2,FALSE))</f>
        <v/>
      </c>
      <c r="AB384" s="372"/>
      <c r="AC384" s="363"/>
      <c r="AD384" s="373"/>
      <c r="AE384" s="55"/>
      <c r="AF384" s="18" t="str">
        <f>IF(ISBLANK(AE384),"",VLOOKUP(AE384,'(Linked) Hazard Risk Number HRN'!$B$16:$C$26,2,FALSE))</f>
        <v/>
      </c>
      <c r="AG384" s="372"/>
      <c r="AH384" s="10"/>
      <c r="AI384" s="10"/>
      <c r="AJ384" s="19"/>
    </row>
    <row r="385" spans="2:36" s="2" customFormat="1" ht="28.2" customHeight="1" thickTop="1">
      <c r="B385" s="360"/>
      <c r="C385" s="363"/>
      <c r="D385" s="363"/>
      <c r="E385" s="366"/>
      <c r="F385" s="366"/>
      <c r="G385" s="369"/>
      <c r="H385" s="369"/>
      <c r="I385" s="369"/>
      <c r="J385" s="369"/>
      <c r="K385" s="56"/>
      <c r="L385" s="18" t="str">
        <f>IF(ISBLANK(K385),"",VLOOKUP(K385,'(Linked) Hazard Risk Number HRN'!$D$6:$E$14,2,FALSE))</f>
        <v/>
      </c>
      <c r="M385" s="375" t="str">
        <f>IF(OR(ISBLANK(K383),ISBLANK(K384),ISBLANK(K385),ISBLANK(K386)),"",L383*L384*L385*L386)</f>
        <v/>
      </c>
      <c r="N385" s="56"/>
      <c r="O385" s="18" t="str">
        <f>IF(ISBLANK(N385),"",VLOOKUP(N385,'(Linked) PLr Probability Factor'!$B$17:$C$20,2,FALSE))</f>
        <v/>
      </c>
      <c r="P385" s="18" t="s">
        <v>2</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63"/>
      <c r="V385" s="56"/>
      <c r="W385" s="18" t="str">
        <f>IF(ISBLANK(V385),"",VLOOKUP(V385,'(Linked) Hazard Risk Number HRN'!$D$6:$E$14,2,FALSE))</f>
        <v/>
      </c>
      <c r="X385" s="375" t="str">
        <f>IF(OR(ISBLANK(V383),ISBLANK(V384),ISBLANK(V385),ISBLANK(V386)),"",W383*W384*W385*W386)</f>
        <v/>
      </c>
      <c r="Y385" s="363"/>
      <c r="Z385" s="56"/>
      <c r="AA385" s="18" t="str">
        <f>IF(ISBLANK(Z385),"",VLOOKUP(Z385,'(Linked) Hazard Risk Number HRN'!$D$6:$E$14,2,FALSE))</f>
        <v/>
      </c>
      <c r="AB385" s="375" t="str">
        <f>IF(OR(ISBLANK(Z383),ISBLANK(Z384),ISBLANK(Z385),ISBLANK(Z386)),"",AA383*AA384*AA385*AA386)</f>
        <v/>
      </c>
      <c r="AC385" s="363"/>
      <c r="AD385" s="373"/>
      <c r="AE385" s="56"/>
      <c r="AF385" s="18" t="str">
        <f>IF(ISBLANK(AE385),"",VLOOKUP(AE385,'(Linked) Hazard Risk Number HRN'!$D$6:$E$14,2,FALSE))</f>
        <v/>
      </c>
      <c r="AG385" s="375" t="str">
        <f>IF(OR(ISBLANK(AE383),ISBLANK(AE384),ISBLANK(AE385),ISBLANK(AE386)),"",AF383*AF384*AF385*AF386)</f>
        <v/>
      </c>
      <c r="AH385" s="10"/>
      <c r="AI385" s="10"/>
      <c r="AJ385" s="20"/>
    </row>
    <row r="386" spans="2:36" s="2" customFormat="1" ht="28.2" customHeight="1">
      <c r="B386" s="360"/>
      <c r="C386" s="363"/>
      <c r="D386" s="363"/>
      <c r="E386" s="366"/>
      <c r="F386" s="366"/>
      <c r="G386" s="369"/>
      <c r="H386" s="369"/>
      <c r="I386" s="369"/>
      <c r="J386" s="369"/>
      <c r="K386" s="57"/>
      <c r="L386" s="30" t="str">
        <f>IF(ISBLANK(K386),"",VLOOKUP(K386,'(Linked) Hazard Risk Number HRN'!$D$17:$E$22,2,FALSE))</f>
        <v/>
      </c>
      <c r="M386" s="376"/>
      <c r="N386" s="56"/>
      <c r="O386" s="18" t="str">
        <f>IF(ISBLANK(N386),"",VLOOKUP(N386,'(Linked) PLr Probability Factor'!$B$23:$C$26,2,FALSE))</f>
        <v/>
      </c>
      <c r="P386" s="25" t="s">
        <v>22</v>
      </c>
      <c r="Q386" s="25">
        <f t="shared" ref="Q386" si="598">SUM(R383:R385)</f>
        <v>0</v>
      </c>
      <c r="R386" s="25">
        <f t="shared" si="593"/>
        <v>0</v>
      </c>
      <c r="S386" s="25"/>
      <c r="T386" s="51"/>
      <c r="U386" s="363"/>
      <c r="V386" s="57"/>
      <c r="W386" s="30" t="str">
        <f>IF(ISBLANK(V386),"",VLOOKUP(V386,'(Linked) Hazard Risk Number HRN'!$D$17:$E$22,2,FALSE))</f>
        <v/>
      </c>
      <c r="X386" s="376"/>
      <c r="Y386" s="363"/>
      <c r="Z386" s="57"/>
      <c r="AA386" s="30" t="str">
        <f>IF(ISBLANK(Z386),"",VLOOKUP(Z386,'(Linked) Hazard Risk Number HRN'!$D$17:$E$22,2,FALSE))</f>
        <v/>
      </c>
      <c r="AB386" s="376"/>
      <c r="AC386" s="363"/>
      <c r="AD386" s="373"/>
      <c r="AE386" s="57"/>
      <c r="AF386" s="30" t="str">
        <f>IF(ISBLANK(AE386),"",VLOOKUP(AE386,'(Linked) Hazard Risk Number HRN'!$D$17:$E$22,2,FALSE))</f>
        <v/>
      </c>
      <c r="AG386" s="376"/>
      <c r="AH386" s="10"/>
      <c r="AI386" s="10"/>
      <c r="AJ386" s="21"/>
    </row>
    <row r="387" spans="2:36" s="2" customFormat="1" ht="28.2" customHeight="1" thickBot="1">
      <c r="B387" s="361"/>
      <c r="C387" s="364"/>
      <c r="D387" s="364"/>
      <c r="E387" s="367"/>
      <c r="F387" s="367"/>
      <c r="G387" s="370"/>
      <c r="H387" s="370"/>
      <c r="I387" s="370"/>
      <c r="J387" s="370"/>
      <c r="K387" s="135"/>
      <c r="L387" s="18"/>
      <c r="M387" s="377"/>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64"/>
      <c r="V387" s="135"/>
      <c r="W387" s="18"/>
      <c r="X387" s="377"/>
      <c r="Y387" s="364"/>
      <c r="Z387" s="135"/>
      <c r="AA387" s="18"/>
      <c r="AB387" s="377"/>
      <c r="AC387" s="364"/>
      <c r="AD387" s="374"/>
      <c r="AE387" s="135"/>
      <c r="AF387" s="18"/>
      <c r="AG387" s="377"/>
      <c r="AH387" s="10"/>
      <c r="AI387" s="10"/>
      <c r="AJ387" s="7"/>
    </row>
    <row r="388" spans="2:36" s="2" customFormat="1" ht="28.2" customHeight="1" thickTop="1">
      <c r="B388" s="359">
        <v>77</v>
      </c>
      <c r="C388" s="362"/>
      <c r="D388" s="362"/>
      <c r="E388" s="365"/>
      <c r="F388" s="365"/>
      <c r="G388" s="368"/>
      <c r="H388" s="368"/>
      <c r="I388" s="368"/>
      <c r="J388" s="368"/>
      <c r="K388" s="54"/>
      <c r="L388" s="17" t="str">
        <f>IF(ISBLANK(K388),"",VLOOKUP(K388,'(Linked) Hazard Risk Number HRN'!$B$6:$C$13,2,FALSE))</f>
        <v/>
      </c>
      <c r="M388" s="371"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21</v>
      </c>
      <c r="Q388" s="17">
        <f t="shared" ref="Q388" si="600">COUNTIF((O388:O392), "C")</f>
        <v>0</v>
      </c>
      <c r="R388" s="17">
        <f t="shared" ref="R388:R391" si="601">Q388</f>
        <v>0</v>
      </c>
      <c r="S388" s="17" t="str">
        <f t="shared" ref="S388" si="602">IF(ISBLANK(K388),"",IF(L388&lt;2,"S1","S2"))</f>
        <v/>
      </c>
      <c r="T388" s="50"/>
      <c r="U388" s="362"/>
      <c r="V388" s="54"/>
      <c r="W388" s="17" t="str">
        <f>IF(ISBLANK(V388),"",VLOOKUP(V388,'(Linked) Hazard Risk Number HRN'!$B$6:$C$13,2,FALSE))</f>
        <v/>
      </c>
      <c r="X388" s="371" t="str">
        <f>IF(X390="","",IF(X390&gt;500,'(Linked) Hazard Risk Number HRN'!$C$37,IF(X390&gt;50,'(Linked) Hazard Risk Number HRN'!$C$36,IF(X390&gt;25,'(Linked) Hazard Risk Number HRN'!$C$35,IF(X390&gt;5,'(Linked) Hazard Risk Number HRN'!$C$34,IF(X390&gt;0,'(Linked) Hazard Risk Number HRN'!$C$33,""))))))</f>
        <v/>
      </c>
      <c r="Y388" s="362"/>
      <c r="Z388" s="54"/>
      <c r="AA388" s="17" t="str">
        <f>IF(ISBLANK(Z388),"",VLOOKUP(Z388,'(Linked) Hazard Risk Number HRN'!$B$6:$C$13,2,FALSE))</f>
        <v/>
      </c>
      <c r="AB388" s="371" t="str">
        <f>IF(AB390="","",IF(AB390&gt;500,'(Linked) Hazard Risk Number HRN'!$C$37,IF(AB390&gt;50,'(Linked) Hazard Risk Number HRN'!$C$36,IF(AB390&gt;25,'(Linked) Hazard Risk Number HRN'!$C$35,IF(AB390&gt;5,'(Linked) Hazard Risk Number HRN'!$C$34,IF(AB390&gt;0,'(Linked) Hazard Risk Number HRN'!$C$33,""))))))</f>
        <v/>
      </c>
      <c r="AC388" s="362"/>
      <c r="AD388" s="365"/>
      <c r="AE388" s="54"/>
      <c r="AF388" s="17" t="str">
        <f>IF(ISBLANK(AE388),"",VLOOKUP(AE388,'(Linked) Hazard Risk Number HRN'!$B$6:$C$13,2,FALSE))</f>
        <v/>
      </c>
      <c r="AG388" s="371"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60"/>
      <c r="C389" s="363"/>
      <c r="D389" s="363"/>
      <c r="E389" s="366"/>
      <c r="F389" s="366"/>
      <c r="G389" s="369"/>
      <c r="H389" s="369"/>
      <c r="I389" s="369"/>
      <c r="J389" s="369"/>
      <c r="K389" s="55"/>
      <c r="L389" s="18" t="str">
        <f>IF(ISBLANK(K389),"",VLOOKUP(K389,'(Linked) Hazard Risk Number HRN'!$B$16:$C$26,2,FALSE))</f>
        <v/>
      </c>
      <c r="M389" s="372"/>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63"/>
      <c r="V389" s="55"/>
      <c r="W389" s="18" t="str">
        <f>IF(ISBLANK(V389),"",VLOOKUP(V389,'(Linked) Hazard Risk Number HRN'!$B$16:$C$26,2,FALSE))</f>
        <v/>
      </c>
      <c r="X389" s="372"/>
      <c r="Y389" s="363"/>
      <c r="Z389" s="55"/>
      <c r="AA389" s="18" t="str">
        <f>IF(ISBLANK(Z389),"",VLOOKUP(Z389,'(Linked) Hazard Risk Number HRN'!$B$16:$C$26,2,FALSE))</f>
        <v/>
      </c>
      <c r="AB389" s="372"/>
      <c r="AC389" s="363"/>
      <c r="AD389" s="373"/>
      <c r="AE389" s="55"/>
      <c r="AF389" s="18" t="str">
        <f>IF(ISBLANK(AE389),"",VLOOKUP(AE389,'(Linked) Hazard Risk Number HRN'!$B$16:$C$26,2,FALSE))</f>
        <v/>
      </c>
      <c r="AG389" s="372"/>
      <c r="AH389" s="10"/>
      <c r="AI389" s="10"/>
      <c r="AJ389" s="19"/>
    </row>
    <row r="390" spans="2:36" s="2" customFormat="1" ht="28.2" customHeight="1" thickTop="1">
      <c r="B390" s="360"/>
      <c r="C390" s="363"/>
      <c r="D390" s="363"/>
      <c r="E390" s="366"/>
      <c r="F390" s="366"/>
      <c r="G390" s="369"/>
      <c r="H390" s="369"/>
      <c r="I390" s="369"/>
      <c r="J390" s="369"/>
      <c r="K390" s="56"/>
      <c r="L390" s="18" t="str">
        <f>IF(ISBLANK(K390),"",VLOOKUP(K390,'(Linked) Hazard Risk Number HRN'!$D$6:$E$14,2,FALSE))</f>
        <v/>
      </c>
      <c r="M390" s="375" t="str">
        <f>IF(OR(ISBLANK(K388),ISBLANK(K389),ISBLANK(K390),ISBLANK(K391)),"",L388*L389*L390*L391)</f>
        <v/>
      </c>
      <c r="N390" s="56"/>
      <c r="O390" s="18" t="str">
        <f>IF(ISBLANK(N390),"",VLOOKUP(N390,'(Linked) PLr Probability Factor'!$B$17:$C$20,2,FALSE))</f>
        <v/>
      </c>
      <c r="P390" s="18" t="s">
        <v>2</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63"/>
      <c r="V390" s="56"/>
      <c r="W390" s="18" t="str">
        <f>IF(ISBLANK(V390),"",VLOOKUP(V390,'(Linked) Hazard Risk Number HRN'!$D$6:$E$14,2,FALSE))</f>
        <v/>
      </c>
      <c r="X390" s="375" t="str">
        <f>IF(OR(ISBLANK(V388),ISBLANK(V389),ISBLANK(V390),ISBLANK(V391)),"",W388*W389*W390*W391)</f>
        <v/>
      </c>
      <c r="Y390" s="363"/>
      <c r="Z390" s="56"/>
      <c r="AA390" s="18" t="str">
        <f>IF(ISBLANK(Z390),"",VLOOKUP(Z390,'(Linked) Hazard Risk Number HRN'!$D$6:$E$14,2,FALSE))</f>
        <v/>
      </c>
      <c r="AB390" s="375" t="str">
        <f>IF(OR(ISBLANK(Z388),ISBLANK(Z389),ISBLANK(Z390),ISBLANK(Z391)),"",AA388*AA389*AA390*AA391)</f>
        <v/>
      </c>
      <c r="AC390" s="363"/>
      <c r="AD390" s="373"/>
      <c r="AE390" s="56"/>
      <c r="AF390" s="18" t="str">
        <f>IF(ISBLANK(AE390),"",VLOOKUP(AE390,'(Linked) Hazard Risk Number HRN'!$D$6:$E$14,2,FALSE))</f>
        <v/>
      </c>
      <c r="AG390" s="375" t="str">
        <f>IF(OR(ISBLANK(AE388),ISBLANK(AE389),ISBLANK(AE390),ISBLANK(AE391)),"",AF388*AF389*AF390*AF391)</f>
        <v/>
      </c>
      <c r="AH390" s="10"/>
      <c r="AI390" s="10"/>
      <c r="AJ390" s="20"/>
    </row>
    <row r="391" spans="2:36" s="2" customFormat="1" ht="28.2" customHeight="1">
      <c r="B391" s="360"/>
      <c r="C391" s="363"/>
      <c r="D391" s="363"/>
      <c r="E391" s="366"/>
      <c r="F391" s="366"/>
      <c r="G391" s="369"/>
      <c r="H391" s="369"/>
      <c r="I391" s="369"/>
      <c r="J391" s="369"/>
      <c r="K391" s="57"/>
      <c r="L391" s="30" t="str">
        <f>IF(ISBLANK(K391),"",VLOOKUP(K391,'(Linked) Hazard Risk Number HRN'!$D$17:$E$22,2,FALSE))</f>
        <v/>
      </c>
      <c r="M391" s="376"/>
      <c r="N391" s="56"/>
      <c r="O391" s="18" t="str">
        <f>IF(ISBLANK(N391),"",VLOOKUP(N391,'(Linked) PLr Probability Factor'!$B$23:$C$26,2,FALSE))</f>
        <v/>
      </c>
      <c r="P391" s="25" t="s">
        <v>22</v>
      </c>
      <c r="Q391" s="25">
        <f t="shared" ref="Q391" si="606">SUM(R388:R390)</f>
        <v>0</v>
      </c>
      <c r="R391" s="25">
        <f t="shared" si="601"/>
        <v>0</v>
      </c>
      <c r="S391" s="25"/>
      <c r="T391" s="51"/>
      <c r="U391" s="363"/>
      <c r="V391" s="57"/>
      <c r="W391" s="30" t="str">
        <f>IF(ISBLANK(V391),"",VLOOKUP(V391,'(Linked) Hazard Risk Number HRN'!$D$17:$E$22,2,FALSE))</f>
        <v/>
      </c>
      <c r="X391" s="376"/>
      <c r="Y391" s="363"/>
      <c r="Z391" s="57"/>
      <c r="AA391" s="30" t="str">
        <f>IF(ISBLANK(Z391),"",VLOOKUP(Z391,'(Linked) Hazard Risk Number HRN'!$D$17:$E$22,2,FALSE))</f>
        <v/>
      </c>
      <c r="AB391" s="376"/>
      <c r="AC391" s="363"/>
      <c r="AD391" s="373"/>
      <c r="AE391" s="57"/>
      <c r="AF391" s="30" t="str">
        <f>IF(ISBLANK(AE391),"",VLOOKUP(AE391,'(Linked) Hazard Risk Number HRN'!$D$17:$E$22,2,FALSE))</f>
        <v/>
      </c>
      <c r="AG391" s="376"/>
      <c r="AH391" s="10"/>
      <c r="AI391" s="10"/>
      <c r="AJ391" s="21"/>
    </row>
    <row r="392" spans="2:36" s="2" customFormat="1" ht="28.2" customHeight="1" thickBot="1">
      <c r="B392" s="361"/>
      <c r="C392" s="364"/>
      <c r="D392" s="364"/>
      <c r="E392" s="367"/>
      <c r="F392" s="367"/>
      <c r="G392" s="370"/>
      <c r="H392" s="370"/>
      <c r="I392" s="370"/>
      <c r="J392" s="370"/>
      <c r="K392" s="135"/>
      <c r="L392" s="18"/>
      <c r="M392" s="377"/>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64"/>
      <c r="V392" s="135"/>
      <c r="W392" s="18"/>
      <c r="X392" s="377"/>
      <c r="Y392" s="364"/>
      <c r="Z392" s="135"/>
      <c r="AA392" s="18"/>
      <c r="AB392" s="377"/>
      <c r="AC392" s="364"/>
      <c r="AD392" s="374"/>
      <c r="AE392" s="135"/>
      <c r="AF392" s="18"/>
      <c r="AG392" s="377"/>
      <c r="AH392" s="10"/>
      <c r="AI392" s="10"/>
      <c r="AJ392" s="7"/>
    </row>
    <row r="393" spans="2:36" s="2" customFormat="1" ht="28.2" customHeight="1" thickTop="1">
      <c r="B393" s="359">
        <v>78</v>
      </c>
      <c r="C393" s="362"/>
      <c r="D393" s="362"/>
      <c r="E393" s="365"/>
      <c r="F393" s="365"/>
      <c r="G393" s="368"/>
      <c r="H393" s="368"/>
      <c r="I393" s="368"/>
      <c r="J393" s="368"/>
      <c r="K393" s="54"/>
      <c r="L393" s="17" t="str">
        <f>IF(ISBLANK(K393),"",VLOOKUP(K393,'(Linked) Hazard Risk Number HRN'!$B$6:$C$13,2,FALSE))</f>
        <v/>
      </c>
      <c r="M393" s="371"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21</v>
      </c>
      <c r="Q393" s="17">
        <f t="shared" ref="Q393" si="608">COUNTIF((O393:O397), "C")</f>
        <v>0</v>
      </c>
      <c r="R393" s="17">
        <f t="shared" ref="R393:R396" si="609">Q393</f>
        <v>0</v>
      </c>
      <c r="S393" s="17" t="str">
        <f t="shared" ref="S393" si="610">IF(ISBLANK(K393),"",IF(L393&lt;2,"S1","S2"))</f>
        <v/>
      </c>
      <c r="T393" s="50"/>
      <c r="U393" s="362"/>
      <c r="V393" s="54"/>
      <c r="W393" s="17" t="str">
        <f>IF(ISBLANK(V393),"",VLOOKUP(V393,'(Linked) Hazard Risk Number HRN'!$B$6:$C$13,2,FALSE))</f>
        <v/>
      </c>
      <c r="X393" s="371" t="str">
        <f>IF(X395="","",IF(X395&gt;500,'(Linked) Hazard Risk Number HRN'!$C$37,IF(X395&gt;50,'(Linked) Hazard Risk Number HRN'!$C$36,IF(X395&gt;25,'(Linked) Hazard Risk Number HRN'!$C$35,IF(X395&gt;5,'(Linked) Hazard Risk Number HRN'!$C$34,IF(X395&gt;0,'(Linked) Hazard Risk Number HRN'!$C$33,""))))))</f>
        <v/>
      </c>
      <c r="Y393" s="362"/>
      <c r="Z393" s="54"/>
      <c r="AA393" s="17" t="str">
        <f>IF(ISBLANK(Z393),"",VLOOKUP(Z393,'(Linked) Hazard Risk Number HRN'!$B$6:$C$13,2,FALSE))</f>
        <v/>
      </c>
      <c r="AB393" s="371" t="str">
        <f>IF(AB395="","",IF(AB395&gt;500,'(Linked) Hazard Risk Number HRN'!$C$37,IF(AB395&gt;50,'(Linked) Hazard Risk Number HRN'!$C$36,IF(AB395&gt;25,'(Linked) Hazard Risk Number HRN'!$C$35,IF(AB395&gt;5,'(Linked) Hazard Risk Number HRN'!$C$34,IF(AB395&gt;0,'(Linked) Hazard Risk Number HRN'!$C$33,""))))))</f>
        <v/>
      </c>
      <c r="AC393" s="362"/>
      <c r="AD393" s="365"/>
      <c r="AE393" s="54"/>
      <c r="AF393" s="17" t="str">
        <f>IF(ISBLANK(AE393),"",VLOOKUP(AE393,'(Linked) Hazard Risk Number HRN'!$B$6:$C$13,2,FALSE))</f>
        <v/>
      </c>
      <c r="AG393" s="371"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60"/>
      <c r="C394" s="363"/>
      <c r="D394" s="363"/>
      <c r="E394" s="366"/>
      <c r="F394" s="366"/>
      <c r="G394" s="369"/>
      <c r="H394" s="369"/>
      <c r="I394" s="369"/>
      <c r="J394" s="369"/>
      <c r="K394" s="55"/>
      <c r="L394" s="18" t="str">
        <f>IF(ISBLANK(K394),"",VLOOKUP(K394,'(Linked) Hazard Risk Number HRN'!$B$16:$C$26,2,FALSE))</f>
        <v/>
      </c>
      <c r="M394" s="372"/>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63"/>
      <c r="V394" s="55"/>
      <c r="W394" s="18" t="str">
        <f>IF(ISBLANK(V394),"",VLOOKUP(V394,'(Linked) Hazard Risk Number HRN'!$B$16:$C$26,2,FALSE))</f>
        <v/>
      </c>
      <c r="X394" s="372"/>
      <c r="Y394" s="363"/>
      <c r="Z394" s="55"/>
      <c r="AA394" s="18" t="str">
        <f>IF(ISBLANK(Z394),"",VLOOKUP(Z394,'(Linked) Hazard Risk Number HRN'!$B$16:$C$26,2,FALSE))</f>
        <v/>
      </c>
      <c r="AB394" s="372"/>
      <c r="AC394" s="363"/>
      <c r="AD394" s="373"/>
      <c r="AE394" s="55"/>
      <c r="AF394" s="18" t="str">
        <f>IF(ISBLANK(AE394),"",VLOOKUP(AE394,'(Linked) Hazard Risk Number HRN'!$B$16:$C$26,2,FALSE))</f>
        <v/>
      </c>
      <c r="AG394" s="372"/>
      <c r="AH394" s="10"/>
      <c r="AI394" s="10"/>
      <c r="AJ394" s="19"/>
    </row>
    <row r="395" spans="2:36" s="2" customFormat="1" ht="28.2" customHeight="1" thickTop="1">
      <c r="B395" s="360"/>
      <c r="C395" s="363"/>
      <c r="D395" s="363"/>
      <c r="E395" s="366"/>
      <c r="F395" s="366"/>
      <c r="G395" s="369"/>
      <c r="H395" s="369"/>
      <c r="I395" s="369"/>
      <c r="J395" s="369"/>
      <c r="K395" s="56"/>
      <c r="L395" s="18" t="str">
        <f>IF(ISBLANK(K395),"",VLOOKUP(K395,'(Linked) Hazard Risk Number HRN'!$D$6:$E$14,2,FALSE))</f>
        <v/>
      </c>
      <c r="M395" s="375" t="str">
        <f>IF(OR(ISBLANK(K393),ISBLANK(K394),ISBLANK(K395),ISBLANK(K396)),"",L393*L394*L395*L396)</f>
        <v/>
      </c>
      <c r="N395" s="56"/>
      <c r="O395" s="18" t="str">
        <f>IF(ISBLANK(N395),"",VLOOKUP(N395,'(Linked) PLr Probability Factor'!$B$17:$C$20,2,FALSE))</f>
        <v/>
      </c>
      <c r="P395" s="18" t="s">
        <v>2</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63"/>
      <c r="V395" s="56"/>
      <c r="W395" s="18" t="str">
        <f>IF(ISBLANK(V395),"",VLOOKUP(V395,'(Linked) Hazard Risk Number HRN'!$D$6:$E$14,2,FALSE))</f>
        <v/>
      </c>
      <c r="X395" s="375" t="str">
        <f>IF(OR(ISBLANK(V393),ISBLANK(V394),ISBLANK(V395),ISBLANK(V396)),"",W393*W394*W395*W396)</f>
        <v/>
      </c>
      <c r="Y395" s="363"/>
      <c r="Z395" s="56"/>
      <c r="AA395" s="18" t="str">
        <f>IF(ISBLANK(Z395),"",VLOOKUP(Z395,'(Linked) Hazard Risk Number HRN'!$D$6:$E$14,2,FALSE))</f>
        <v/>
      </c>
      <c r="AB395" s="375" t="str">
        <f>IF(OR(ISBLANK(Z393),ISBLANK(Z394),ISBLANK(Z395),ISBLANK(Z396)),"",AA393*AA394*AA395*AA396)</f>
        <v/>
      </c>
      <c r="AC395" s="363"/>
      <c r="AD395" s="373"/>
      <c r="AE395" s="56"/>
      <c r="AF395" s="18" t="str">
        <f>IF(ISBLANK(AE395),"",VLOOKUP(AE395,'(Linked) Hazard Risk Number HRN'!$D$6:$E$14,2,FALSE))</f>
        <v/>
      </c>
      <c r="AG395" s="375" t="str">
        <f>IF(OR(ISBLANK(AE393),ISBLANK(AE394),ISBLANK(AE395),ISBLANK(AE396)),"",AF393*AF394*AF395*AF396)</f>
        <v/>
      </c>
      <c r="AH395" s="10"/>
      <c r="AI395" s="10"/>
      <c r="AJ395" s="20"/>
    </row>
    <row r="396" spans="2:36" s="2" customFormat="1" ht="28.2" customHeight="1">
      <c r="B396" s="360"/>
      <c r="C396" s="363"/>
      <c r="D396" s="363"/>
      <c r="E396" s="366"/>
      <c r="F396" s="366"/>
      <c r="G396" s="369"/>
      <c r="H396" s="369"/>
      <c r="I396" s="369"/>
      <c r="J396" s="369"/>
      <c r="K396" s="57"/>
      <c r="L396" s="30" t="str">
        <f>IF(ISBLANK(K396),"",VLOOKUP(K396,'(Linked) Hazard Risk Number HRN'!$D$17:$E$22,2,FALSE))</f>
        <v/>
      </c>
      <c r="M396" s="376"/>
      <c r="N396" s="56"/>
      <c r="O396" s="18" t="str">
        <f>IF(ISBLANK(N396),"",VLOOKUP(N396,'(Linked) PLr Probability Factor'!$B$23:$C$26,2,FALSE))</f>
        <v/>
      </c>
      <c r="P396" s="25" t="s">
        <v>22</v>
      </c>
      <c r="Q396" s="25">
        <f t="shared" ref="Q396" si="614">SUM(R393:R395)</f>
        <v>0</v>
      </c>
      <c r="R396" s="25">
        <f t="shared" si="609"/>
        <v>0</v>
      </c>
      <c r="S396" s="25"/>
      <c r="T396" s="51"/>
      <c r="U396" s="363"/>
      <c r="V396" s="57"/>
      <c r="W396" s="30" t="str">
        <f>IF(ISBLANK(V396),"",VLOOKUP(V396,'(Linked) Hazard Risk Number HRN'!$D$17:$E$22,2,FALSE))</f>
        <v/>
      </c>
      <c r="X396" s="376"/>
      <c r="Y396" s="363"/>
      <c r="Z396" s="57"/>
      <c r="AA396" s="30" t="str">
        <f>IF(ISBLANK(Z396),"",VLOOKUP(Z396,'(Linked) Hazard Risk Number HRN'!$D$17:$E$22,2,FALSE))</f>
        <v/>
      </c>
      <c r="AB396" s="376"/>
      <c r="AC396" s="363"/>
      <c r="AD396" s="373"/>
      <c r="AE396" s="57"/>
      <c r="AF396" s="30" t="str">
        <f>IF(ISBLANK(AE396),"",VLOOKUP(AE396,'(Linked) Hazard Risk Number HRN'!$D$17:$E$22,2,FALSE))</f>
        <v/>
      </c>
      <c r="AG396" s="376"/>
      <c r="AH396" s="10"/>
      <c r="AI396" s="10"/>
      <c r="AJ396" s="21"/>
    </row>
    <row r="397" spans="2:36" s="2" customFormat="1" ht="28.2" customHeight="1" thickBot="1">
      <c r="B397" s="361"/>
      <c r="C397" s="364"/>
      <c r="D397" s="364"/>
      <c r="E397" s="367"/>
      <c r="F397" s="367"/>
      <c r="G397" s="370"/>
      <c r="H397" s="370"/>
      <c r="I397" s="370"/>
      <c r="J397" s="370"/>
      <c r="K397" s="135"/>
      <c r="L397" s="18"/>
      <c r="M397" s="377"/>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64"/>
      <c r="V397" s="135"/>
      <c r="W397" s="18"/>
      <c r="X397" s="377"/>
      <c r="Y397" s="364"/>
      <c r="Z397" s="135"/>
      <c r="AA397" s="18"/>
      <c r="AB397" s="377"/>
      <c r="AC397" s="364"/>
      <c r="AD397" s="374"/>
      <c r="AE397" s="135"/>
      <c r="AF397" s="18"/>
      <c r="AG397" s="377"/>
      <c r="AH397" s="10"/>
      <c r="AI397" s="10"/>
      <c r="AJ397" s="7"/>
    </row>
    <row r="398" spans="2:36" s="2" customFormat="1" ht="28.2" customHeight="1" thickTop="1">
      <c r="B398" s="359">
        <v>79</v>
      </c>
      <c r="C398" s="362"/>
      <c r="D398" s="362"/>
      <c r="E398" s="365"/>
      <c r="F398" s="365"/>
      <c r="G398" s="368"/>
      <c r="H398" s="368"/>
      <c r="I398" s="368"/>
      <c r="J398" s="368"/>
      <c r="K398" s="54"/>
      <c r="L398" s="17" t="str">
        <f>IF(ISBLANK(K398),"",VLOOKUP(K398,'(Linked) Hazard Risk Number HRN'!$B$6:$C$13,2,FALSE))</f>
        <v/>
      </c>
      <c r="M398" s="371"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21</v>
      </c>
      <c r="Q398" s="17">
        <f t="shared" ref="Q398" si="616">COUNTIF((O398:O402), "C")</f>
        <v>0</v>
      </c>
      <c r="R398" s="17">
        <f t="shared" ref="R398:R401" si="617">Q398</f>
        <v>0</v>
      </c>
      <c r="S398" s="17" t="str">
        <f t="shared" ref="S398" si="618">IF(ISBLANK(K398),"",IF(L398&lt;2,"S1","S2"))</f>
        <v/>
      </c>
      <c r="T398" s="50"/>
      <c r="U398" s="362"/>
      <c r="V398" s="54"/>
      <c r="W398" s="17" t="str">
        <f>IF(ISBLANK(V398),"",VLOOKUP(V398,'(Linked) Hazard Risk Number HRN'!$B$6:$C$13,2,FALSE))</f>
        <v/>
      </c>
      <c r="X398" s="371" t="str">
        <f>IF(X400="","",IF(X400&gt;500,'(Linked) Hazard Risk Number HRN'!$C$37,IF(X400&gt;50,'(Linked) Hazard Risk Number HRN'!$C$36,IF(X400&gt;25,'(Linked) Hazard Risk Number HRN'!$C$35,IF(X400&gt;5,'(Linked) Hazard Risk Number HRN'!$C$34,IF(X400&gt;0,'(Linked) Hazard Risk Number HRN'!$C$33,""))))))</f>
        <v/>
      </c>
      <c r="Y398" s="362"/>
      <c r="Z398" s="54"/>
      <c r="AA398" s="17" t="str">
        <f>IF(ISBLANK(Z398),"",VLOOKUP(Z398,'(Linked) Hazard Risk Number HRN'!$B$6:$C$13,2,FALSE))</f>
        <v/>
      </c>
      <c r="AB398" s="371" t="str">
        <f>IF(AB400="","",IF(AB400&gt;500,'(Linked) Hazard Risk Number HRN'!$C$37,IF(AB400&gt;50,'(Linked) Hazard Risk Number HRN'!$C$36,IF(AB400&gt;25,'(Linked) Hazard Risk Number HRN'!$C$35,IF(AB400&gt;5,'(Linked) Hazard Risk Number HRN'!$C$34,IF(AB400&gt;0,'(Linked) Hazard Risk Number HRN'!$C$33,""))))))</f>
        <v/>
      </c>
      <c r="AC398" s="362"/>
      <c r="AD398" s="365"/>
      <c r="AE398" s="54"/>
      <c r="AF398" s="17" t="str">
        <f>IF(ISBLANK(AE398),"",VLOOKUP(AE398,'(Linked) Hazard Risk Number HRN'!$B$6:$C$13,2,FALSE))</f>
        <v/>
      </c>
      <c r="AG398" s="371"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60"/>
      <c r="C399" s="363"/>
      <c r="D399" s="363"/>
      <c r="E399" s="366"/>
      <c r="F399" s="366"/>
      <c r="G399" s="369"/>
      <c r="H399" s="369"/>
      <c r="I399" s="369"/>
      <c r="J399" s="369"/>
      <c r="K399" s="55"/>
      <c r="L399" s="18" t="str">
        <f>IF(ISBLANK(K399),"",VLOOKUP(K399,'(Linked) Hazard Risk Number HRN'!$B$16:$C$26,2,FALSE))</f>
        <v/>
      </c>
      <c r="M399" s="372"/>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63"/>
      <c r="V399" s="55"/>
      <c r="W399" s="18" t="str">
        <f>IF(ISBLANK(V399),"",VLOOKUP(V399,'(Linked) Hazard Risk Number HRN'!$B$16:$C$26,2,FALSE))</f>
        <v/>
      </c>
      <c r="X399" s="372"/>
      <c r="Y399" s="363"/>
      <c r="Z399" s="55"/>
      <c r="AA399" s="18" t="str">
        <f>IF(ISBLANK(Z399),"",VLOOKUP(Z399,'(Linked) Hazard Risk Number HRN'!$B$16:$C$26,2,FALSE))</f>
        <v/>
      </c>
      <c r="AB399" s="372"/>
      <c r="AC399" s="363"/>
      <c r="AD399" s="373"/>
      <c r="AE399" s="55"/>
      <c r="AF399" s="18" t="str">
        <f>IF(ISBLANK(AE399),"",VLOOKUP(AE399,'(Linked) Hazard Risk Number HRN'!$B$16:$C$26,2,FALSE))</f>
        <v/>
      </c>
      <c r="AG399" s="372"/>
      <c r="AH399" s="10"/>
      <c r="AI399" s="10"/>
      <c r="AJ399" s="19"/>
    </row>
    <row r="400" spans="2:36" s="2" customFormat="1" ht="28.2" customHeight="1" thickTop="1">
      <c r="B400" s="360"/>
      <c r="C400" s="363"/>
      <c r="D400" s="363"/>
      <c r="E400" s="366"/>
      <c r="F400" s="366"/>
      <c r="G400" s="369"/>
      <c r="H400" s="369"/>
      <c r="I400" s="369"/>
      <c r="J400" s="369"/>
      <c r="K400" s="56"/>
      <c r="L400" s="18" t="str">
        <f>IF(ISBLANK(K400),"",VLOOKUP(K400,'(Linked) Hazard Risk Number HRN'!$D$6:$E$14,2,FALSE))</f>
        <v/>
      </c>
      <c r="M400" s="375" t="str">
        <f>IF(OR(ISBLANK(K398),ISBLANK(K399),ISBLANK(K400),ISBLANK(K401)),"",L398*L399*L400*L401)</f>
        <v/>
      </c>
      <c r="N400" s="56"/>
      <c r="O400" s="18" t="str">
        <f>IF(ISBLANK(N400),"",VLOOKUP(N400,'(Linked) PLr Probability Factor'!$B$17:$C$20,2,FALSE))</f>
        <v/>
      </c>
      <c r="P400" s="18" t="s">
        <v>2</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63"/>
      <c r="V400" s="56"/>
      <c r="W400" s="18" t="str">
        <f>IF(ISBLANK(V400),"",VLOOKUP(V400,'(Linked) Hazard Risk Number HRN'!$D$6:$E$14,2,FALSE))</f>
        <v/>
      </c>
      <c r="X400" s="375" t="str">
        <f>IF(OR(ISBLANK(V398),ISBLANK(V399),ISBLANK(V400),ISBLANK(V401)),"",W398*W399*W400*W401)</f>
        <v/>
      </c>
      <c r="Y400" s="363"/>
      <c r="Z400" s="56"/>
      <c r="AA400" s="18" t="str">
        <f>IF(ISBLANK(Z400),"",VLOOKUP(Z400,'(Linked) Hazard Risk Number HRN'!$D$6:$E$14,2,FALSE))</f>
        <v/>
      </c>
      <c r="AB400" s="375" t="str">
        <f>IF(OR(ISBLANK(Z398),ISBLANK(Z399),ISBLANK(Z400),ISBLANK(Z401)),"",AA398*AA399*AA400*AA401)</f>
        <v/>
      </c>
      <c r="AC400" s="363"/>
      <c r="AD400" s="373"/>
      <c r="AE400" s="56"/>
      <c r="AF400" s="18" t="str">
        <f>IF(ISBLANK(AE400),"",VLOOKUP(AE400,'(Linked) Hazard Risk Number HRN'!$D$6:$E$14,2,FALSE))</f>
        <v/>
      </c>
      <c r="AG400" s="375" t="str">
        <f>IF(OR(ISBLANK(AE398),ISBLANK(AE399),ISBLANK(AE400),ISBLANK(AE401)),"",AF398*AF399*AF400*AF401)</f>
        <v/>
      </c>
      <c r="AH400" s="10"/>
      <c r="AI400" s="10"/>
      <c r="AJ400" s="20"/>
    </row>
    <row r="401" spans="2:36" s="2" customFormat="1" ht="28.2" customHeight="1">
      <c r="B401" s="360"/>
      <c r="C401" s="363"/>
      <c r="D401" s="363"/>
      <c r="E401" s="366"/>
      <c r="F401" s="366"/>
      <c r="G401" s="369"/>
      <c r="H401" s="369"/>
      <c r="I401" s="369"/>
      <c r="J401" s="369"/>
      <c r="K401" s="57"/>
      <c r="L401" s="30" t="str">
        <f>IF(ISBLANK(K401),"",VLOOKUP(K401,'(Linked) Hazard Risk Number HRN'!$D$17:$E$22,2,FALSE))</f>
        <v/>
      </c>
      <c r="M401" s="376"/>
      <c r="N401" s="56"/>
      <c r="O401" s="18" t="str">
        <f>IF(ISBLANK(N401),"",VLOOKUP(N401,'(Linked) PLr Probability Factor'!$B$23:$C$26,2,FALSE))</f>
        <v/>
      </c>
      <c r="P401" s="25" t="s">
        <v>22</v>
      </c>
      <c r="Q401" s="25">
        <f t="shared" ref="Q401" si="622">SUM(R398:R400)</f>
        <v>0</v>
      </c>
      <c r="R401" s="25">
        <f t="shared" si="617"/>
        <v>0</v>
      </c>
      <c r="S401" s="25"/>
      <c r="T401" s="51"/>
      <c r="U401" s="363"/>
      <c r="V401" s="57"/>
      <c r="W401" s="30" t="str">
        <f>IF(ISBLANK(V401),"",VLOOKUP(V401,'(Linked) Hazard Risk Number HRN'!$D$17:$E$22,2,FALSE))</f>
        <v/>
      </c>
      <c r="X401" s="376"/>
      <c r="Y401" s="363"/>
      <c r="Z401" s="57"/>
      <c r="AA401" s="30" t="str">
        <f>IF(ISBLANK(Z401),"",VLOOKUP(Z401,'(Linked) Hazard Risk Number HRN'!$D$17:$E$22,2,FALSE))</f>
        <v/>
      </c>
      <c r="AB401" s="376"/>
      <c r="AC401" s="363"/>
      <c r="AD401" s="373"/>
      <c r="AE401" s="57"/>
      <c r="AF401" s="30" t="str">
        <f>IF(ISBLANK(AE401),"",VLOOKUP(AE401,'(Linked) Hazard Risk Number HRN'!$D$17:$E$22,2,FALSE))</f>
        <v/>
      </c>
      <c r="AG401" s="376"/>
      <c r="AH401" s="10"/>
      <c r="AI401" s="10"/>
      <c r="AJ401" s="21"/>
    </row>
    <row r="402" spans="2:36" s="2" customFormat="1" ht="28.2" customHeight="1" thickBot="1">
      <c r="B402" s="361"/>
      <c r="C402" s="364"/>
      <c r="D402" s="364"/>
      <c r="E402" s="367"/>
      <c r="F402" s="367"/>
      <c r="G402" s="370"/>
      <c r="H402" s="370"/>
      <c r="I402" s="370"/>
      <c r="J402" s="370"/>
      <c r="K402" s="135"/>
      <c r="L402" s="18"/>
      <c r="M402" s="377"/>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64"/>
      <c r="V402" s="135"/>
      <c r="W402" s="18"/>
      <c r="X402" s="377"/>
      <c r="Y402" s="364"/>
      <c r="Z402" s="135"/>
      <c r="AA402" s="18"/>
      <c r="AB402" s="377"/>
      <c r="AC402" s="364"/>
      <c r="AD402" s="374"/>
      <c r="AE402" s="135"/>
      <c r="AF402" s="18"/>
      <c r="AG402" s="377"/>
      <c r="AH402" s="10"/>
      <c r="AI402" s="10"/>
      <c r="AJ402" s="7"/>
    </row>
    <row r="403" spans="2:36" s="2" customFormat="1" ht="28.2" customHeight="1" thickTop="1">
      <c r="B403" s="359">
        <v>80</v>
      </c>
      <c r="C403" s="362"/>
      <c r="D403" s="362"/>
      <c r="E403" s="365"/>
      <c r="F403" s="365"/>
      <c r="G403" s="368"/>
      <c r="H403" s="368"/>
      <c r="I403" s="368"/>
      <c r="J403" s="368"/>
      <c r="K403" s="54"/>
      <c r="L403" s="17" t="str">
        <f>IF(ISBLANK(K403),"",VLOOKUP(K403,'(Linked) Hazard Risk Number HRN'!$B$6:$C$13,2,FALSE))</f>
        <v/>
      </c>
      <c r="M403" s="371"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21</v>
      </c>
      <c r="Q403" s="17">
        <f t="shared" ref="Q403" si="624">COUNTIF((O403:O407), "C")</f>
        <v>0</v>
      </c>
      <c r="R403" s="17">
        <f t="shared" ref="R403:R406" si="625">Q403</f>
        <v>0</v>
      </c>
      <c r="S403" s="17" t="str">
        <f t="shared" ref="S403" si="626">IF(ISBLANK(K403),"",IF(L403&lt;2,"S1","S2"))</f>
        <v/>
      </c>
      <c r="T403" s="50"/>
      <c r="U403" s="362"/>
      <c r="V403" s="54"/>
      <c r="W403" s="17" t="str">
        <f>IF(ISBLANK(V403),"",VLOOKUP(V403,'(Linked) Hazard Risk Number HRN'!$B$6:$C$13,2,FALSE))</f>
        <v/>
      </c>
      <c r="X403" s="371" t="str">
        <f>IF(X405="","",IF(X405&gt;500,'(Linked) Hazard Risk Number HRN'!$C$37,IF(X405&gt;50,'(Linked) Hazard Risk Number HRN'!$C$36,IF(X405&gt;25,'(Linked) Hazard Risk Number HRN'!$C$35,IF(X405&gt;5,'(Linked) Hazard Risk Number HRN'!$C$34,IF(X405&gt;0,'(Linked) Hazard Risk Number HRN'!$C$33,""))))))</f>
        <v/>
      </c>
      <c r="Y403" s="362"/>
      <c r="Z403" s="54"/>
      <c r="AA403" s="17" t="str">
        <f>IF(ISBLANK(Z403),"",VLOOKUP(Z403,'(Linked) Hazard Risk Number HRN'!$B$6:$C$13,2,FALSE))</f>
        <v/>
      </c>
      <c r="AB403" s="371" t="str">
        <f>IF(AB405="","",IF(AB405&gt;500,'(Linked) Hazard Risk Number HRN'!$C$37,IF(AB405&gt;50,'(Linked) Hazard Risk Number HRN'!$C$36,IF(AB405&gt;25,'(Linked) Hazard Risk Number HRN'!$C$35,IF(AB405&gt;5,'(Linked) Hazard Risk Number HRN'!$C$34,IF(AB405&gt;0,'(Linked) Hazard Risk Number HRN'!$C$33,""))))))</f>
        <v/>
      </c>
      <c r="AC403" s="362"/>
      <c r="AD403" s="365"/>
      <c r="AE403" s="54"/>
      <c r="AF403" s="17" t="str">
        <f>IF(ISBLANK(AE403),"",VLOOKUP(AE403,'(Linked) Hazard Risk Number HRN'!$B$6:$C$13,2,FALSE))</f>
        <v/>
      </c>
      <c r="AG403" s="371"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60"/>
      <c r="C404" s="363"/>
      <c r="D404" s="363"/>
      <c r="E404" s="366"/>
      <c r="F404" s="366"/>
      <c r="G404" s="369"/>
      <c r="H404" s="369"/>
      <c r="I404" s="369"/>
      <c r="J404" s="369"/>
      <c r="K404" s="55"/>
      <c r="L404" s="18" t="str">
        <f>IF(ISBLANK(K404),"",VLOOKUP(K404,'(Linked) Hazard Risk Number HRN'!$B$16:$C$26,2,FALSE))</f>
        <v/>
      </c>
      <c r="M404" s="372"/>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63"/>
      <c r="V404" s="55"/>
      <c r="W404" s="18" t="str">
        <f>IF(ISBLANK(V404),"",VLOOKUP(V404,'(Linked) Hazard Risk Number HRN'!$B$16:$C$26,2,FALSE))</f>
        <v/>
      </c>
      <c r="X404" s="372"/>
      <c r="Y404" s="363"/>
      <c r="Z404" s="55"/>
      <c r="AA404" s="18" t="str">
        <f>IF(ISBLANK(Z404),"",VLOOKUP(Z404,'(Linked) Hazard Risk Number HRN'!$B$16:$C$26,2,FALSE))</f>
        <v/>
      </c>
      <c r="AB404" s="372"/>
      <c r="AC404" s="363"/>
      <c r="AD404" s="373"/>
      <c r="AE404" s="55"/>
      <c r="AF404" s="18" t="str">
        <f>IF(ISBLANK(AE404),"",VLOOKUP(AE404,'(Linked) Hazard Risk Number HRN'!$B$16:$C$26,2,FALSE))</f>
        <v/>
      </c>
      <c r="AG404" s="372"/>
      <c r="AH404" s="10"/>
      <c r="AI404" s="10"/>
      <c r="AJ404" s="19"/>
    </row>
    <row r="405" spans="2:36" s="2" customFormat="1" ht="28.2" customHeight="1" thickTop="1">
      <c r="B405" s="360"/>
      <c r="C405" s="363"/>
      <c r="D405" s="363"/>
      <c r="E405" s="366"/>
      <c r="F405" s="366"/>
      <c r="G405" s="369"/>
      <c r="H405" s="369"/>
      <c r="I405" s="369"/>
      <c r="J405" s="369"/>
      <c r="K405" s="56"/>
      <c r="L405" s="18" t="str">
        <f>IF(ISBLANK(K405),"",VLOOKUP(K405,'(Linked) Hazard Risk Number HRN'!$D$6:$E$14,2,FALSE))</f>
        <v/>
      </c>
      <c r="M405" s="375" t="str">
        <f>IF(OR(ISBLANK(K403),ISBLANK(K404),ISBLANK(K405),ISBLANK(K406)),"",L403*L404*L405*L406)</f>
        <v/>
      </c>
      <c r="N405" s="56"/>
      <c r="O405" s="18" t="str">
        <f>IF(ISBLANK(N405),"",VLOOKUP(N405,'(Linked) PLr Probability Factor'!$B$17:$C$20,2,FALSE))</f>
        <v/>
      </c>
      <c r="P405" s="18" t="s">
        <v>2</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63"/>
      <c r="V405" s="56"/>
      <c r="W405" s="18" t="str">
        <f>IF(ISBLANK(V405),"",VLOOKUP(V405,'(Linked) Hazard Risk Number HRN'!$D$6:$E$14,2,FALSE))</f>
        <v/>
      </c>
      <c r="X405" s="375" t="str">
        <f>IF(OR(ISBLANK(V403),ISBLANK(V404),ISBLANK(V405),ISBLANK(V406)),"",W403*W404*W405*W406)</f>
        <v/>
      </c>
      <c r="Y405" s="363"/>
      <c r="Z405" s="56"/>
      <c r="AA405" s="18" t="str">
        <f>IF(ISBLANK(Z405),"",VLOOKUP(Z405,'(Linked) Hazard Risk Number HRN'!$D$6:$E$14,2,FALSE))</f>
        <v/>
      </c>
      <c r="AB405" s="375" t="str">
        <f>IF(OR(ISBLANK(Z403),ISBLANK(Z404),ISBLANK(Z405),ISBLANK(Z406)),"",AA403*AA404*AA405*AA406)</f>
        <v/>
      </c>
      <c r="AC405" s="363"/>
      <c r="AD405" s="373"/>
      <c r="AE405" s="56"/>
      <c r="AF405" s="18" t="str">
        <f>IF(ISBLANK(AE405),"",VLOOKUP(AE405,'(Linked) Hazard Risk Number HRN'!$D$6:$E$14,2,FALSE))</f>
        <v/>
      </c>
      <c r="AG405" s="375" t="str">
        <f>IF(OR(ISBLANK(AE403),ISBLANK(AE404),ISBLANK(AE405),ISBLANK(AE406)),"",AF403*AF404*AF405*AF406)</f>
        <v/>
      </c>
      <c r="AH405" s="10"/>
      <c r="AI405" s="10"/>
      <c r="AJ405" s="20"/>
    </row>
    <row r="406" spans="2:36" s="2" customFormat="1" ht="28.2" customHeight="1">
      <c r="B406" s="360"/>
      <c r="C406" s="363"/>
      <c r="D406" s="363"/>
      <c r="E406" s="366"/>
      <c r="F406" s="366"/>
      <c r="G406" s="369"/>
      <c r="H406" s="369"/>
      <c r="I406" s="369"/>
      <c r="J406" s="369"/>
      <c r="K406" s="57"/>
      <c r="L406" s="30" t="str">
        <f>IF(ISBLANK(K406),"",VLOOKUP(K406,'(Linked) Hazard Risk Number HRN'!$D$17:$E$22,2,FALSE))</f>
        <v/>
      </c>
      <c r="M406" s="376"/>
      <c r="N406" s="56"/>
      <c r="O406" s="18" t="str">
        <f>IF(ISBLANK(N406),"",VLOOKUP(N406,'(Linked) PLr Probability Factor'!$B$23:$C$26,2,FALSE))</f>
        <v/>
      </c>
      <c r="P406" s="25" t="s">
        <v>22</v>
      </c>
      <c r="Q406" s="25">
        <f t="shared" ref="Q406" si="630">SUM(R403:R405)</f>
        <v>0</v>
      </c>
      <c r="R406" s="25">
        <f t="shared" si="625"/>
        <v>0</v>
      </c>
      <c r="S406" s="25"/>
      <c r="T406" s="51"/>
      <c r="U406" s="363"/>
      <c r="V406" s="57"/>
      <c r="W406" s="30" t="str">
        <f>IF(ISBLANK(V406),"",VLOOKUP(V406,'(Linked) Hazard Risk Number HRN'!$D$17:$E$22,2,FALSE))</f>
        <v/>
      </c>
      <c r="X406" s="376"/>
      <c r="Y406" s="363"/>
      <c r="Z406" s="57"/>
      <c r="AA406" s="30" t="str">
        <f>IF(ISBLANK(Z406),"",VLOOKUP(Z406,'(Linked) Hazard Risk Number HRN'!$D$17:$E$22,2,FALSE))</f>
        <v/>
      </c>
      <c r="AB406" s="376"/>
      <c r="AC406" s="363"/>
      <c r="AD406" s="373"/>
      <c r="AE406" s="57"/>
      <c r="AF406" s="30" t="str">
        <f>IF(ISBLANK(AE406),"",VLOOKUP(AE406,'(Linked) Hazard Risk Number HRN'!$D$17:$E$22,2,FALSE))</f>
        <v/>
      </c>
      <c r="AG406" s="376"/>
      <c r="AH406" s="10"/>
      <c r="AI406" s="10"/>
      <c r="AJ406" s="21"/>
    </row>
    <row r="407" spans="2:36" s="2" customFormat="1" ht="28.2" customHeight="1" thickBot="1">
      <c r="B407" s="361"/>
      <c r="C407" s="364"/>
      <c r="D407" s="364"/>
      <c r="E407" s="367"/>
      <c r="F407" s="367"/>
      <c r="G407" s="370"/>
      <c r="H407" s="370"/>
      <c r="I407" s="370"/>
      <c r="J407" s="370"/>
      <c r="K407" s="135"/>
      <c r="L407" s="18"/>
      <c r="M407" s="377"/>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64"/>
      <c r="V407" s="135"/>
      <c r="W407" s="18"/>
      <c r="X407" s="377"/>
      <c r="Y407" s="364"/>
      <c r="Z407" s="135"/>
      <c r="AA407" s="18"/>
      <c r="AB407" s="377"/>
      <c r="AC407" s="364"/>
      <c r="AD407" s="374"/>
      <c r="AE407" s="135"/>
      <c r="AF407" s="18"/>
      <c r="AG407" s="377"/>
      <c r="AH407" s="10"/>
      <c r="AI407" s="10"/>
      <c r="AJ407" s="7"/>
    </row>
    <row r="408" spans="2:36" s="2" customFormat="1" ht="28.2" customHeight="1" thickTop="1">
      <c r="B408" s="359">
        <v>81</v>
      </c>
      <c r="C408" s="362"/>
      <c r="D408" s="362"/>
      <c r="E408" s="365"/>
      <c r="F408" s="365"/>
      <c r="G408" s="368"/>
      <c r="H408" s="368"/>
      <c r="I408" s="368"/>
      <c r="J408" s="368"/>
      <c r="K408" s="54"/>
      <c r="L408" s="17" t="str">
        <f>IF(ISBLANK(K408),"",VLOOKUP(K408,'(Linked) Hazard Risk Number HRN'!$B$6:$C$13,2,FALSE))</f>
        <v/>
      </c>
      <c r="M408" s="371"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21</v>
      </c>
      <c r="Q408" s="17">
        <f t="shared" ref="Q408" si="632">COUNTIF((O408:O412), "C")</f>
        <v>0</v>
      </c>
      <c r="R408" s="17">
        <f t="shared" ref="R408:R411" si="633">Q408</f>
        <v>0</v>
      </c>
      <c r="S408" s="17" t="str">
        <f t="shared" ref="S408" si="634">IF(ISBLANK(K408),"",IF(L408&lt;2,"S1","S2"))</f>
        <v/>
      </c>
      <c r="T408" s="50"/>
      <c r="U408" s="362"/>
      <c r="V408" s="54"/>
      <c r="W408" s="17" t="str">
        <f>IF(ISBLANK(V408),"",VLOOKUP(V408,'(Linked) Hazard Risk Number HRN'!$B$6:$C$13,2,FALSE))</f>
        <v/>
      </c>
      <c r="X408" s="371" t="str">
        <f>IF(X410="","",IF(X410&gt;500,'(Linked) Hazard Risk Number HRN'!$C$37,IF(X410&gt;50,'(Linked) Hazard Risk Number HRN'!$C$36,IF(X410&gt;25,'(Linked) Hazard Risk Number HRN'!$C$35,IF(X410&gt;5,'(Linked) Hazard Risk Number HRN'!$C$34,IF(X410&gt;0,'(Linked) Hazard Risk Number HRN'!$C$33,""))))))</f>
        <v/>
      </c>
      <c r="Y408" s="362"/>
      <c r="Z408" s="54"/>
      <c r="AA408" s="17" t="str">
        <f>IF(ISBLANK(Z408),"",VLOOKUP(Z408,'(Linked) Hazard Risk Number HRN'!$B$6:$C$13,2,FALSE))</f>
        <v/>
      </c>
      <c r="AB408" s="371" t="str">
        <f>IF(AB410="","",IF(AB410&gt;500,'(Linked) Hazard Risk Number HRN'!$C$37,IF(AB410&gt;50,'(Linked) Hazard Risk Number HRN'!$C$36,IF(AB410&gt;25,'(Linked) Hazard Risk Number HRN'!$C$35,IF(AB410&gt;5,'(Linked) Hazard Risk Number HRN'!$C$34,IF(AB410&gt;0,'(Linked) Hazard Risk Number HRN'!$C$33,""))))))</f>
        <v/>
      </c>
      <c r="AC408" s="362"/>
      <c r="AD408" s="365"/>
      <c r="AE408" s="54"/>
      <c r="AF408" s="17" t="str">
        <f>IF(ISBLANK(AE408),"",VLOOKUP(AE408,'(Linked) Hazard Risk Number HRN'!$B$6:$C$13,2,FALSE))</f>
        <v/>
      </c>
      <c r="AG408" s="371"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60"/>
      <c r="C409" s="363"/>
      <c r="D409" s="363"/>
      <c r="E409" s="366"/>
      <c r="F409" s="366"/>
      <c r="G409" s="369"/>
      <c r="H409" s="369"/>
      <c r="I409" s="369"/>
      <c r="J409" s="369"/>
      <c r="K409" s="55"/>
      <c r="L409" s="18" t="str">
        <f>IF(ISBLANK(K409),"",VLOOKUP(K409,'(Linked) Hazard Risk Number HRN'!$B$16:$C$26,2,FALSE))</f>
        <v/>
      </c>
      <c r="M409" s="372"/>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63"/>
      <c r="V409" s="55"/>
      <c r="W409" s="18" t="str">
        <f>IF(ISBLANK(V409),"",VLOOKUP(V409,'(Linked) Hazard Risk Number HRN'!$B$16:$C$26,2,FALSE))</f>
        <v/>
      </c>
      <c r="X409" s="372"/>
      <c r="Y409" s="363"/>
      <c r="Z409" s="55"/>
      <c r="AA409" s="18" t="str">
        <f>IF(ISBLANK(Z409),"",VLOOKUP(Z409,'(Linked) Hazard Risk Number HRN'!$B$16:$C$26,2,FALSE))</f>
        <v/>
      </c>
      <c r="AB409" s="372"/>
      <c r="AC409" s="363"/>
      <c r="AD409" s="373"/>
      <c r="AE409" s="55"/>
      <c r="AF409" s="18" t="str">
        <f>IF(ISBLANK(AE409),"",VLOOKUP(AE409,'(Linked) Hazard Risk Number HRN'!$B$16:$C$26,2,FALSE))</f>
        <v/>
      </c>
      <c r="AG409" s="372"/>
      <c r="AH409" s="10"/>
      <c r="AI409" s="10"/>
      <c r="AJ409" s="19"/>
    </row>
    <row r="410" spans="2:36" s="2" customFormat="1" ht="28.2" customHeight="1" thickTop="1">
      <c r="B410" s="360"/>
      <c r="C410" s="363"/>
      <c r="D410" s="363"/>
      <c r="E410" s="366"/>
      <c r="F410" s="366"/>
      <c r="G410" s="369"/>
      <c r="H410" s="369"/>
      <c r="I410" s="369"/>
      <c r="J410" s="369"/>
      <c r="K410" s="56"/>
      <c r="L410" s="18" t="str">
        <f>IF(ISBLANK(K410),"",VLOOKUP(K410,'(Linked) Hazard Risk Number HRN'!$D$6:$E$14,2,FALSE))</f>
        <v/>
      </c>
      <c r="M410" s="375" t="str">
        <f>IF(OR(ISBLANK(K408),ISBLANK(K409),ISBLANK(K410),ISBLANK(K411)),"",L408*L409*L410*L411)</f>
        <v/>
      </c>
      <c r="N410" s="56"/>
      <c r="O410" s="18" t="str">
        <f>IF(ISBLANK(N410),"",VLOOKUP(N410,'(Linked) PLr Probability Factor'!$B$17:$C$20,2,FALSE))</f>
        <v/>
      </c>
      <c r="P410" s="18" t="s">
        <v>2</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63"/>
      <c r="V410" s="56"/>
      <c r="W410" s="18" t="str">
        <f>IF(ISBLANK(V410),"",VLOOKUP(V410,'(Linked) Hazard Risk Number HRN'!$D$6:$E$14,2,FALSE))</f>
        <v/>
      </c>
      <c r="X410" s="375" t="str">
        <f>IF(OR(ISBLANK(V408),ISBLANK(V409),ISBLANK(V410),ISBLANK(V411)),"",W408*W409*W410*W411)</f>
        <v/>
      </c>
      <c r="Y410" s="363"/>
      <c r="Z410" s="56"/>
      <c r="AA410" s="18" t="str">
        <f>IF(ISBLANK(Z410),"",VLOOKUP(Z410,'(Linked) Hazard Risk Number HRN'!$D$6:$E$14,2,FALSE))</f>
        <v/>
      </c>
      <c r="AB410" s="375" t="str">
        <f>IF(OR(ISBLANK(Z408),ISBLANK(Z409),ISBLANK(Z410),ISBLANK(Z411)),"",AA408*AA409*AA410*AA411)</f>
        <v/>
      </c>
      <c r="AC410" s="363"/>
      <c r="AD410" s="373"/>
      <c r="AE410" s="56"/>
      <c r="AF410" s="18" t="str">
        <f>IF(ISBLANK(AE410),"",VLOOKUP(AE410,'(Linked) Hazard Risk Number HRN'!$D$6:$E$14,2,FALSE))</f>
        <v/>
      </c>
      <c r="AG410" s="375" t="str">
        <f>IF(OR(ISBLANK(AE408),ISBLANK(AE409),ISBLANK(AE410),ISBLANK(AE411)),"",AF408*AF409*AF410*AF411)</f>
        <v/>
      </c>
      <c r="AH410" s="10"/>
      <c r="AI410" s="10"/>
      <c r="AJ410" s="20"/>
    </row>
    <row r="411" spans="2:36" s="2" customFormat="1" ht="28.2" customHeight="1">
      <c r="B411" s="360"/>
      <c r="C411" s="363"/>
      <c r="D411" s="363"/>
      <c r="E411" s="366"/>
      <c r="F411" s="366"/>
      <c r="G411" s="369"/>
      <c r="H411" s="369"/>
      <c r="I411" s="369"/>
      <c r="J411" s="369"/>
      <c r="K411" s="57"/>
      <c r="L411" s="30" t="str">
        <f>IF(ISBLANK(K411),"",VLOOKUP(K411,'(Linked) Hazard Risk Number HRN'!$D$17:$E$22,2,FALSE))</f>
        <v/>
      </c>
      <c r="M411" s="376"/>
      <c r="N411" s="56"/>
      <c r="O411" s="18" t="str">
        <f>IF(ISBLANK(N411),"",VLOOKUP(N411,'(Linked) PLr Probability Factor'!$B$23:$C$26,2,FALSE))</f>
        <v/>
      </c>
      <c r="P411" s="25" t="s">
        <v>22</v>
      </c>
      <c r="Q411" s="25">
        <f t="shared" ref="Q411" si="638">SUM(R408:R410)</f>
        <v>0</v>
      </c>
      <c r="R411" s="25">
        <f t="shared" si="633"/>
        <v>0</v>
      </c>
      <c r="S411" s="25"/>
      <c r="T411" s="51"/>
      <c r="U411" s="363"/>
      <c r="V411" s="57"/>
      <c r="W411" s="30" t="str">
        <f>IF(ISBLANK(V411),"",VLOOKUP(V411,'(Linked) Hazard Risk Number HRN'!$D$17:$E$22,2,FALSE))</f>
        <v/>
      </c>
      <c r="X411" s="376"/>
      <c r="Y411" s="363"/>
      <c r="Z411" s="57"/>
      <c r="AA411" s="30" t="str">
        <f>IF(ISBLANK(Z411),"",VLOOKUP(Z411,'(Linked) Hazard Risk Number HRN'!$D$17:$E$22,2,FALSE))</f>
        <v/>
      </c>
      <c r="AB411" s="376"/>
      <c r="AC411" s="363"/>
      <c r="AD411" s="373"/>
      <c r="AE411" s="57"/>
      <c r="AF411" s="30" t="str">
        <f>IF(ISBLANK(AE411),"",VLOOKUP(AE411,'(Linked) Hazard Risk Number HRN'!$D$17:$E$22,2,FALSE))</f>
        <v/>
      </c>
      <c r="AG411" s="376"/>
      <c r="AH411" s="10"/>
      <c r="AI411" s="10"/>
      <c r="AJ411" s="21"/>
    </row>
    <row r="412" spans="2:36" s="2" customFormat="1" ht="28.2" customHeight="1" thickBot="1">
      <c r="B412" s="361"/>
      <c r="C412" s="364"/>
      <c r="D412" s="364"/>
      <c r="E412" s="367"/>
      <c r="F412" s="367"/>
      <c r="G412" s="370"/>
      <c r="H412" s="370"/>
      <c r="I412" s="370"/>
      <c r="J412" s="370"/>
      <c r="K412" s="135"/>
      <c r="L412" s="18"/>
      <c r="M412" s="377"/>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64"/>
      <c r="V412" s="135"/>
      <c r="W412" s="18"/>
      <c r="X412" s="377"/>
      <c r="Y412" s="364"/>
      <c r="Z412" s="135"/>
      <c r="AA412" s="18"/>
      <c r="AB412" s="377"/>
      <c r="AC412" s="364"/>
      <c r="AD412" s="374"/>
      <c r="AE412" s="135"/>
      <c r="AF412" s="18"/>
      <c r="AG412" s="377"/>
      <c r="AH412" s="10"/>
      <c r="AI412" s="10"/>
      <c r="AJ412" s="7"/>
    </row>
    <row r="413" spans="2:36" s="2" customFormat="1" ht="28.2" customHeight="1" thickTop="1">
      <c r="B413" s="359">
        <v>82</v>
      </c>
      <c r="C413" s="362"/>
      <c r="D413" s="362"/>
      <c r="E413" s="365"/>
      <c r="F413" s="365"/>
      <c r="G413" s="368"/>
      <c r="H413" s="368"/>
      <c r="I413" s="368"/>
      <c r="J413" s="368"/>
      <c r="K413" s="54"/>
      <c r="L413" s="17" t="str">
        <f>IF(ISBLANK(K413),"",VLOOKUP(K413,'(Linked) Hazard Risk Number HRN'!$B$6:$C$13,2,FALSE))</f>
        <v/>
      </c>
      <c r="M413" s="371"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21</v>
      </c>
      <c r="Q413" s="17">
        <f t="shared" ref="Q413" si="640">COUNTIF((O413:O417), "C")</f>
        <v>0</v>
      </c>
      <c r="R413" s="17">
        <f t="shared" ref="R413:R416" si="641">Q413</f>
        <v>0</v>
      </c>
      <c r="S413" s="17" t="str">
        <f t="shared" ref="S413" si="642">IF(ISBLANK(K413),"",IF(L413&lt;2,"S1","S2"))</f>
        <v/>
      </c>
      <c r="T413" s="50"/>
      <c r="U413" s="362"/>
      <c r="V413" s="54"/>
      <c r="W413" s="17" t="str">
        <f>IF(ISBLANK(V413),"",VLOOKUP(V413,'(Linked) Hazard Risk Number HRN'!$B$6:$C$13,2,FALSE))</f>
        <v/>
      </c>
      <c r="X413" s="371" t="str">
        <f>IF(X415="","",IF(X415&gt;500,'(Linked) Hazard Risk Number HRN'!$C$37,IF(X415&gt;50,'(Linked) Hazard Risk Number HRN'!$C$36,IF(X415&gt;25,'(Linked) Hazard Risk Number HRN'!$C$35,IF(X415&gt;5,'(Linked) Hazard Risk Number HRN'!$C$34,IF(X415&gt;0,'(Linked) Hazard Risk Number HRN'!$C$33,""))))))</f>
        <v/>
      </c>
      <c r="Y413" s="362"/>
      <c r="Z413" s="54"/>
      <c r="AA413" s="17" t="str">
        <f>IF(ISBLANK(Z413),"",VLOOKUP(Z413,'(Linked) Hazard Risk Number HRN'!$B$6:$C$13,2,FALSE))</f>
        <v/>
      </c>
      <c r="AB413" s="371" t="str">
        <f>IF(AB415="","",IF(AB415&gt;500,'(Linked) Hazard Risk Number HRN'!$C$37,IF(AB415&gt;50,'(Linked) Hazard Risk Number HRN'!$C$36,IF(AB415&gt;25,'(Linked) Hazard Risk Number HRN'!$C$35,IF(AB415&gt;5,'(Linked) Hazard Risk Number HRN'!$C$34,IF(AB415&gt;0,'(Linked) Hazard Risk Number HRN'!$C$33,""))))))</f>
        <v/>
      </c>
      <c r="AC413" s="362"/>
      <c r="AD413" s="365"/>
      <c r="AE413" s="54"/>
      <c r="AF413" s="17" t="str">
        <f>IF(ISBLANK(AE413),"",VLOOKUP(AE413,'(Linked) Hazard Risk Number HRN'!$B$6:$C$13,2,FALSE))</f>
        <v/>
      </c>
      <c r="AG413" s="371"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60"/>
      <c r="C414" s="363"/>
      <c r="D414" s="363"/>
      <c r="E414" s="366"/>
      <c r="F414" s="366"/>
      <c r="G414" s="369"/>
      <c r="H414" s="369"/>
      <c r="I414" s="369"/>
      <c r="J414" s="369"/>
      <c r="K414" s="55"/>
      <c r="L414" s="18" t="str">
        <f>IF(ISBLANK(K414),"",VLOOKUP(K414,'(Linked) Hazard Risk Number HRN'!$B$16:$C$26,2,FALSE))</f>
        <v/>
      </c>
      <c r="M414" s="372"/>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63"/>
      <c r="V414" s="55"/>
      <c r="W414" s="18" t="str">
        <f>IF(ISBLANK(V414),"",VLOOKUP(V414,'(Linked) Hazard Risk Number HRN'!$B$16:$C$26,2,FALSE))</f>
        <v/>
      </c>
      <c r="X414" s="372"/>
      <c r="Y414" s="363"/>
      <c r="Z414" s="55"/>
      <c r="AA414" s="18" t="str">
        <f>IF(ISBLANK(Z414),"",VLOOKUP(Z414,'(Linked) Hazard Risk Number HRN'!$B$16:$C$26,2,FALSE))</f>
        <v/>
      </c>
      <c r="AB414" s="372"/>
      <c r="AC414" s="363"/>
      <c r="AD414" s="373"/>
      <c r="AE414" s="55"/>
      <c r="AF414" s="18" t="str">
        <f>IF(ISBLANK(AE414),"",VLOOKUP(AE414,'(Linked) Hazard Risk Number HRN'!$B$16:$C$26,2,FALSE))</f>
        <v/>
      </c>
      <c r="AG414" s="372"/>
      <c r="AH414" s="10"/>
      <c r="AI414" s="10"/>
      <c r="AJ414" s="19"/>
    </row>
    <row r="415" spans="2:36" s="2" customFormat="1" ht="28.2" customHeight="1" thickTop="1">
      <c r="B415" s="360"/>
      <c r="C415" s="363"/>
      <c r="D415" s="363"/>
      <c r="E415" s="366"/>
      <c r="F415" s="366"/>
      <c r="G415" s="369"/>
      <c r="H415" s="369"/>
      <c r="I415" s="369"/>
      <c r="J415" s="369"/>
      <c r="K415" s="56"/>
      <c r="L415" s="18" t="str">
        <f>IF(ISBLANK(K415),"",VLOOKUP(K415,'(Linked) Hazard Risk Number HRN'!$D$6:$E$14,2,FALSE))</f>
        <v/>
      </c>
      <c r="M415" s="375" t="str">
        <f>IF(OR(ISBLANK(K413),ISBLANK(K414),ISBLANK(K415),ISBLANK(K416)),"",L413*L414*L415*L416)</f>
        <v/>
      </c>
      <c r="N415" s="56"/>
      <c r="O415" s="18" t="str">
        <f>IF(ISBLANK(N415),"",VLOOKUP(N415,'(Linked) PLr Probability Factor'!$B$17:$C$20,2,FALSE))</f>
        <v/>
      </c>
      <c r="P415" s="18" t="s">
        <v>2</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63"/>
      <c r="V415" s="56"/>
      <c r="W415" s="18" t="str">
        <f>IF(ISBLANK(V415),"",VLOOKUP(V415,'(Linked) Hazard Risk Number HRN'!$D$6:$E$14,2,FALSE))</f>
        <v/>
      </c>
      <c r="X415" s="375" t="str">
        <f>IF(OR(ISBLANK(V413),ISBLANK(V414),ISBLANK(V415),ISBLANK(V416)),"",W413*W414*W415*W416)</f>
        <v/>
      </c>
      <c r="Y415" s="363"/>
      <c r="Z415" s="56"/>
      <c r="AA415" s="18" t="str">
        <f>IF(ISBLANK(Z415),"",VLOOKUP(Z415,'(Linked) Hazard Risk Number HRN'!$D$6:$E$14,2,FALSE))</f>
        <v/>
      </c>
      <c r="AB415" s="375" t="str">
        <f>IF(OR(ISBLANK(Z413),ISBLANK(Z414),ISBLANK(Z415),ISBLANK(Z416)),"",AA413*AA414*AA415*AA416)</f>
        <v/>
      </c>
      <c r="AC415" s="363"/>
      <c r="AD415" s="373"/>
      <c r="AE415" s="56"/>
      <c r="AF415" s="18" t="str">
        <f>IF(ISBLANK(AE415),"",VLOOKUP(AE415,'(Linked) Hazard Risk Number HRN'!$D$6:$E$14,2,FALSE))</f>
        <v/>
      </c>
      <c r="AG415" s="375" t="str">
        <f>IF(OR(ISBLANK(AE413),ISBLANK(AE414),ISBLANK(AE415),ISBLANK(AE416)),"",AF413*AF414*AF415*AF416)</f>
        <v/>
      </c>
      <c r="AH415" s="10"/>
      <c r="AI415" s="10"/>
      <c r="AJ415" s="20"/>
    </row>
    <row r="416" spans="2:36" s="2" customFormat="1" ht="28.2" customHeight="1">
      <c r="B416" s="360"/>
      <c r="C416" s="363"/>
      <c r="D416" s="363"/>
      <c r="E416" s="366"/>
      <c r="F416" s="366"/>
      <c r="G416" s="369"/>
      <c r="H416" s="369"/>
      <c r="I416" s="369"/>
      <c r="J416" s="369"/>
      <c r="K416" s="57"/>
      <c r="L416" s="30" t="str">
        <f>IF(ISBLANK(K416),"",VLOOKUP(K416,'(Linked) Hazard Risk Number HRN'!$D$17:$E$22,2,FALSE))</f>
        <v/>
      </c>
      <c r="M416" s="376"/>
      <c r="N416" s="56"/>
      <c r="O416" s="18" t="str">
        <f>IF(ISBLANK(N416),"",VLOOKUP(N416,'(Linked) PLr Probability Factor'!$B$23:$C$26,2,FALSE))</f>
        <v/>
      </c>
      <c r="P416" s="25" t="s">
        <v>22</v>
      </c>
      <c r="Q416" s="25">
        <f t="shared" ref="Q416" si="646">SUM(R413:R415)</f>
        <v>0</v>
      </c>
      <c r="R416" s="25">
        <f t="shared" si="641"/>
        <v>0</v>
      </c>
      <c r="S416" s="25"/>
      <c r="T416" s="51"/>
      <c r="U416" s="363"/>
      <c r="V416" s="57"/>
      <c r="W416" s="30" t="str">
        <f>IF(ISBLANK(V416),"",VLOOKUP(V416,'(Linked) Hazard Risk Number HRN'!$D$17:$E$22,2,FALSE))</f>
        <v/>
      </c>
      <c r="X416" s="376"/>
      <c r="Y416" s="363"/>
      <c r="Z416" s="57"/>
      <c r="AA416" s="30" t="str">
        <f>IF(ISBLANK(Z416),"",VLOOKUP(Z416,'(Linked) Hazard Risk Number HRN'!$D$17:$E$22,2,FALSE))</f>
        <v/>
      </c>
      <c r="AB416" s="376"/>
      <c r="AC416" s="363"/>
      <c r="AD416" s="373"/>
      <c r="AE416" s="57"/>
      <c r="AF416" s="30" t="str">
        <f>IF(ISBLANK(AE416),"",VLOOKUP(AE416,'(Linked) Hazard Risk Number HRN'!$D$17:$E$22,2,FALSE))</f>
        <v/>
      </c>
      <c r="AG416" s="376"/>
      <c r="AH416" s="10"/>
      <c r="AI416" s="10"/>
      <c r="AJ416" s="21"/>
    </row>
    <row r="417" spans="2:36" s="2" customFormat="1" ht="28.2" customHeight="1" thickBot="1">
      <c r="B417" s="361"/>
      <c r="C417" s="364"/>
      <c r="D417" s="364"/>
      <c r="E417" s="367"/>
      <c r="F417" s="367"/>
      <c r="G417" s="370"/>
      <c r="H417" s="370"/>
      <c r="I417" s="370"/>
      <c r="J417" s="370"/>
      <c r="K417" s="135"/>
      <c r="L417" s="18"/>
      <c r="M417" s="377"/>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64"/>
      <c r="V417" s="135"/>
      <c r="W417" s="18"/>
      <c r="X417" s="377"/>
      <c r="Y417" s="364"/>
      <c r="Z417" s="135"/>
      <c r="AA417" s="18"/>
      <c r="AB417" s="377"/>
      <c r="AC417" s="364"/>
      <c r="AD417" s="374"/>
      <c r="AE417" s="135"/>
      <c r="AF417" s="18"/>
      <c r="AG417" s="377"/>
      <c r="AH417" s="10"/>
      <c r="AI417" s="10"/>
      <c r="AJ417" s="7"/>
    </row>
    <row r="418" spans="2:36" s="2" customFormat="1" ht="28.2" customHeight="1" thickTop="1">
      <c r="B418" s="359">
        <v>83</v>
      </c>
      <c r="C418" s="362"/>
      <c r="D418" s="362"/>
      <c r="E418" s="365"/>
      <c r="F418" s="365"/>
      <c r="G418" s="368"/>
      <c r="H418" s="368"/>
      <c r="I418" s="368"/>
      <c r="J418" s="368"/>
      <c r="K418" s="54"/>
      <c r="L418" s="17" t="str">
        <f>IF(ISBLANK(K418),"",VLOOKUP(K418,'(Linked) Hazard Risk Number HRN'!$B$6:$C$13,2,FALSE))</f>
        <v/>
      </c>
      <c r="M418" s="371"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21</v>
      </c>
      <c r="Q418" s="17">
        <f t="shared" ref="Q418" si="648">COUNTIF((O418:O422), "C")</f>
        <v>0</v>
      </c>
      <c r="R418" s="17">
        <f t="shared" ref="R418:R421" si="649">Q418</f>
        <v>0</v>
      </c>
      <c r="S418" s="17" t="str">
        <f t="shared" ref="S418" si="650">IF(ISBLANK(K418),"",IF(L418&lt;2,"S1","S2"))</f>
        <v/>
      </c>
      <c r="T418" s="50"/>
      <c r="U418" s="362"/>
      <c r="V418" s="54"/>
      <c r="W418" s="17" t="str">
        <f>IF(ISBLANK(V418),"",VLOOKUP(V418,'(Linked) Hazard Risk Number HRN'!$B$6:$C$13,2,FALSE))</f>
        <v/>
      </c>
      <c r="X418" s="371" t="str">
        <f>IF(X420="","",IF(X420&gt;500,'(Linked) Hazard Risk Number HRN'!$C$37,IF(X420&gt;50,'(Linked) Hazard Risk Number HRN'!$C$36,IF(X420&gt;25,'(Linked) Hazard Risk Number HRN'!$C$35,IF(X420&gt;5,'(Linked) Hazard Risk Number HRN'!$C$34,IF(X420&gt;0,'(Linked) Hazard Risk Number HRN'!$C$33,""))))))</f>
        <v/>
      </c>
      <c r="Y418" s="362"/>
      <c r="Z418" s="54"/>
      <c r="AA418" s="17" t="str">
        <f>IF(ISBLANK(Z418),"",VLOOKUP(Z418,'(Linked) Hazard Risk Number HRN'!$B$6:$C$13,2,FALSE))</f>
        <v/>
      </c>
      <c r="AB418" s="371" t="str">
        <f>IF(AB420="","",IF(AB420&gt;500,'(Linked) Hazard Risk Number HRN'!$C$37,IF(AB420&gt;50,'(Linked) Hazard Risk Number HRN'!$C$36,IF(AB420&gt;25,'(Linked) Hazard Risk Number HRN'!$C$35,IF(AB420&gt;5,'(Linked) Hazard Risk Number HRN'!$C$34,IF(AB420&gt;0,'(Linked) Hazard Risk Number HRN'!$C$33,""))))))</f>
        <v/>
      </c>
      <c r="AC418" s="362"/>
      <c r="AD418" s="365"/>
      <c r="AE418" s="54"/>
      <c r="AF418" s="17" t="str">
        <f>IF(ISBLANK(AE418),"",VLOOKUP(AE418,'(Linked) Hazard Risk Number HRN'!$B$6:$C$13,2,FALSE))</f>
        <v/>
      </c>
      <c r="AG418" s="371"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60"/>
      <c r="C419" s="363"/>
      <c r="D419" s="363"/>
      <c r="E419" s="366"/>
      <c r="F419" s="366"/>
      <c r="G419" s="369"/>
      <c r="H419" s="369"/>
      <c r="I419" s="369"/>
      <c r="J419" s="369"/>
      <c r="K419" s="55"/>
      <c r="L419" s="18" t="str">
        <f>IF(ISBLANK(K419),"",VLOOKUP(K419,'(Linked) Hazard Risk Number HRN'!$B$16:$C$26,2,FALSE))</f>
        <v/>
      </c>
      <c r="M419" s="372"/>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63"/>
      <c r="V419" s="55"/>
      <c r="W419" s="18" t="str">
        <f>IF(ISBLANK(V419),"",VLOOKUP(V419,'(Linked) Hazard Risk Number HRN'!$B$16:$C$26,2,FALSE))</f>
        <v/>
      </c>
      <c r="X419" s="372"/>
      <c r="Y419" s="363"/>
      <c r="Z419" s="55"/>
      <c r="AA419" s="18" t="str">
        <f>IF(ISBLANK(Z419),"",VLOOKUP(Z419,'(Linked) Hazard Risk Number HRN'!$B$16:$C$26,2,FALSE))</f>
        <v/>
      </c>
      <c r="AB419" s="372"/>
      <c r="AC419" s="363"/>
      <c r="AD419" s="373"/>
      <c r="AE419" s="55"/>
      <c r="AF419" s="18" t="str">
        <f>IF(ISBLANK(AE419),"",VLOOKUP(AE419,'(Linked) Hazard Risk Number HRN'!$B$16:$C$26,2,FALSE))</f>
        <v/>
      </c>
      <c r="AG419" s="372"/>
      <c r="AH419" s="10"/>
      <c r="AI419" s="10"/>
      <c r="AJ419" s="19"/>
    </row>
    <row r="420" spans="2:36" s="2" customFormat="1" ht="28.2" customHeight="1" thickTop="1">
      <c r="B420" s="360"/>
      <c r="C420" s="363"/>
      <c r="D420" s="363"/>
      <c r="E420" s="366"/>
      <c r="F420" s="366"/>
      <c r="G420" s="369"/>
      <c r="H420" s="369"/>
      <c r="I420" s="369"/>
      <c r="J420" s="369"/>
      <c r="K420" s="56"/>
      <c r="L420" s="18" t="str">
        <f>IF(ISBLANK(K420),"",VLOOKUP(K420,'(Linked) Hazard Risk Number HRN'!$D$6:$E$14,2,FALSE))</f>
        <v/>
      </c>
      <c r="M420" s="375" t="str">
        <f>IF(OR(ISBLANK(K418),ISBLANK(K419),ISBLANK(K420),ISBLANK(K421)),"",L418*L419*L420*L421)</f>
        <v/>
      </c>
      <c r="N420" s="56"/>
      <c r="O420" s="18" t="str">
        <f>IF(ISBLANK(N420),"",VLOOKUP(N420,'(Linked) PLr Probability Factor'!$B$17:$C$20,2,FALSE))</f>
        <v/>
      </c>
      <c r="P420" s="18" t="s">
        <v>2</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63"/>
      <c r="V420" s="56"/>
      <c r="W420" s="18" t="str">
        <f>IF(ISBLANK(V420),"",VLOOKUP(V420,'(Linked) Hazard Risk Number HRN'!$D$6:$E$14,2,FALSE))</f>
        <v/>
      </c>
      <c r="X420" s="375" t="str">
        <f>IF(OR(ISBLANK(V418),ISBLANK(V419),ISBLANK(V420),ISBLANK(V421)),"",W418*W419*W420*W421)</f>
        <v/>
      </c>
      <c r="Y420" s="363"/>
      <c r="Z420" s="56"/>
      <c r="AA420" s="18" t="str">
        <f>IF(ISBLANK(Z420),"",VLOOKUP(Z420,'(Linked) Hazard Risk Number HRN'!$D$6:$E$14,2,FALSE))</f>
        <v/>
      </c>
      <c r="AB420" s="375" t="str">
        <f>IF(OR(ISBLANK(Z418),ISBLANK(Z419),ISBLANK(Z420),ISBLANK(Z421)),"",AA418*AA419*AA420*AA421)</f>
        <v/>
      </c>
      <c r="AC420" s="363"/>
      <c r="AD420" s="373"/>
      <c r="AE420" s="56"/>
      <c r="AF420" s="18" t="str">
        <f>IF(ISBLANK(AE420),"",VLOOKUP(AE420,'(Linked) Hazard Risk Number HRN'!$D$6:$E$14,2,FALSE))</f>
        <v/>
      </c>
      <c r="AG420" s="375" t="str">
        <f>IF(OR(ISBLANK(AE418),ISBLANK(AE419),ISBLANK(AE420),ISBLANK(AE421)),"",AF418*AF419*AF420*AF421)</f>
        <v/>
      </c>
      <c r="AH420" s="10"/>
      <c r="AI420" s="10"/>
      <c r="AJ420" s="20"/>
    </row>
    <row r="421" spans="2:36" s="2" customFormat="1" ht="28.2" customHeight="1">
      <c r="B421" s="360"/>
      <c r="C421" s="363"/>
      <c r="D421" s="363"/>
      <c r="E421" s="366"/>
      <c r="F421" s="366"/>
      <c r="G421" s="369"/>
      <c r="H421" s="369"/>
      <c r="I421" s="369"/>
      <c r="J421" s="369"/>
      <c r="K421" s="57"/>
      <c r="L421" s="30" t="str">
        <f>IF(ISBLANK(K421),"",VLOOKUP(K421,'(Linked) Hazard Risk Number HRN'!$D$17:$E$22,2,FALSE))</f>
        <v/>
      </c>
      <c r="M421" s="376"/>
      <c r="N421" s="56"/>
      <c r="O421" s="18" t="str">
        <f>IF(ISBLANK(N421),"",VLOOKUP(N421,'(Linked) PLr Probability Factor'!$B$23:$C$26,2,FALSE))</f>
        <v/>
      </c>
      <c r="P421" s="25" t="s">
        <v>22</v>
      </c>
      <c r="Q421" s="25">
        <f t="shared" ref="Q421" si="654">SUM(R418:R420)</f>
        <v>0</v>
      </c>
      <c r="R421" s="25">
        <f t="shared" si="649"/>
        <v>0</v>
      </c>
      <c r="S421" s="25"/>
      <c r="T421" s="51"/>
      <c r="U421" s="363"/>
      <c r="V421" s="57"/>
      <c r="W421" s="30" t="str">
        <f>IF(ISBLANK(V421),"",VLOOKUP(V421,'(Linked) Hazard Risk Number HRN'!$D$17:$E$22,2,FALSE))</f>
        <v/>
      </c>
      <c r="X421" s="376"/>
      <c r="Y421" s="363"/>
      <c r="Z421" s="57"/>
      <c r="AA421" s="30" t="str">
        <f>IF(ISBLANK(Z421),"",VLOOKUP(Z421,'(Linked) Hazard Risk Number HRN'!$D$17:$E$22,2,FALSE))</f>
        <v/>
      </c>
      <c r="AB421" s="376"/>
      <c r="AC421" s="363"/>
      <c r="AD421" s="373"/>
      <c r="AE421" s="57"/>
      <c r="AF421" s="30" t="str">
        <f>IF(ISBLANK(AE421),"",VLOOKUP(AE421,'(Linked) Hazard Risk Number HRN'!$D$17:$E$22,2,FALSE))</f>
        <v/>
      </c>
      <c r="AG421" s="376"/>
      <c r="AH421" s="10"/>
      <c r="AI421" s="10"/>
      <c r="AJ421" s="21"/>
    </row>
    <row r="422" spans="2:36" s="2" customFormat="1" ht="28.2" customHeight="1" thickBot="1">
      <c r="B422" s="361"/>
      <c r="C422" s="364"/>
      <c r="D422" s="364"/>
      <c r="E422" s="367"/>
      <c r="F422" s="367"/>
      <c r="G422" s="370"/>
      <c r="H422" s="370"/>
      <c r="I422" s="370"/>
      <c r="J422" s="370"/>
      <c r="K422" s="135"/>
      <c r="L422" s="18"/>
      <c r="M422" s="377"/>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64"/>
      <c r="V422" s="135"/>
      <c r="W422" s="18"/>
      <c r="X422" s="377"/>
      <c r="Y422" s="364"/>
      <c r="Z422" s="135"/>
      <c r="AA422" s="18"/>
      <c r="AB422" s="377"/>
      <c r="AC422" s="364"/>
      <c r="AD422" s="374"/>
      <c r="AE422" s="135"/>
      <c r="AF422" s="18"/>
      <c r="AG422" s="377"/>
      <c r="AH422" s="10"/>
      <c r="AI422" s="10"/>
      <c r="AJ422" s="7"/>
    </row>
    <row r="423" spans="2:36" s="2" customFormat="1" ht="28.2" customHeight="1" thickTop="1">
      <c r="B423" s="359">
        <v>84</v>
      </c>
      <c r="C423" s="362"/>
      <c r="D423" s="362"/>
      <c r="E423" s="365"/>
      <c r="F423" s="365"/>
      <c r="G423" s="368"/>
      <c r="H423" s="368"/>
      <c r="I423" s="368"/>
      <c r="J423" s="368"/>
      <c r="K423" s="54"/>
      <c r="L423" s="17" t="str">
        <f>IF(ISBLANK(K423),"",VLOOKUP(K423,'(Linked) Hazard Risk Number HRN'!$B$6:$C$13,2,FALSE))</f>
        <v/>
      </c>
      <c r="M423" s="371"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21</v>
      </c>
      <c r="Q423" s="17">
        <f t="shared" ref="Q423" si="656">COUNTIF((O423:O427), "C")</f>
        <v>0</v>
      </c>
      <c r="R423" s="17">
        <f t="shared" ref="R423:R426" si="657">Q423</f>
        <v>0</v>
      </c>
      <c r="S423" s="17" t="str">
        <f t="shared" ref="S423" si="658">IF(ISBLANK(K423),"",IF(L423&lt;2,"S1","S2"))</f>
        <v/>
      </c>
      <c r="T423" s="50"/>
      <c r="U423" s="362"/>
      <c r="V423" s="54"/>
      <c r="W423" s="17" t="str">
        <f>IF(ISBLANK(V423),"",VLOOKUP(V423,'(Linked) Hazard Risk Number HRN'!$B$6:$C$13,2,FALSE))</f>
        <v/>
      </c>
      <c r="X423" s="371" t="str">
        <f>IF(X425="","",IF(X425&gt;500,'(Linked) Hazard Risk Number HRN'!$C$37,IF(X425&gt;50,'(Linked) Hazard Risk Number HRN'!$C$36,IF(X425&gt;25,'(Linked) Hazard Risk Number HRN'!$C$35,IF(X425&gt;5,'(Linked) Hazard Risk Number HRN'!$C$34,IF(X425&gt;0,'(Linked) Hazard Risk Number HRN'!$C$33,""))))))</f>
        <v/>
      </c>
      <c r="Y423" s="362"/>
      <c r="Z423" s="54"/>
      <c r="AA423" s="17" t="str">
        <f>IF(ISBLANK(Z423),"",VLOOKUP(Z423,'(Linked) Hazard Risk Number HRN'!$B$6:$C$13,2,FALSE))</f>
        <v/>
      </c>
      <c r="AB423" s="371" t="str">
        <f>IF(AB425="","",IF(AB425&gt;500,'(Linked) Hazard Risk Number HRN'!$C$37,IF(AB425&gt;50,'(Linked) Hazard Risk Number HRN'!$C$36,IF(AB425&gt;25,'(Linked) Hazard Risk Number HRN'!$C$35,IF(AB425&gt;5,'(Linked) Hazard Risk Number HRN'!$C$34,IF(AB425&gt;0,'(Linked) Hazard Risk Number HRN'!$C$33,""))))))</f>
        <v/>
      </c>
      <c r="AC423" s="362"/>
      <c r="AD423" s="365"/>
      <c r="AE423" s="54"/>
      <c r="AF423" s="17" t="str">
        <f>IF(ISBLANK(AE423),"",VLOOKUP(AE423,'(Linked) Hazard Risk Number HRN'!$B$6:$C$13,2,FALSE))</f>
        <v/>
      </c>
      <c r="AG423" s="371"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60"/>
      <c r="C424" s="363"/>
      <c r="D424" s="363"/>
      <c r="E424" s="366"/>
      <c r="F424" s="366"/>
      <c r="G424" s="369"/>
      <c r="H424" s="369"/>
      <c r="I424" s="369"/>
      <c r="J424" s="369"/>
      <c r="K424" s="55"/>
      <c r="L424" s="18" t="str">
        <f>IF(ISBLANK(K424),"",VLOOKUP(K424,'(Linked) Hazard Risk Number HRN'!$B$16:$C$26,2,FALSE))</f>
        <v/>
      </c>
      <c r="M424" s="372"/>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63"/>
      <c r="V424" s="55"/>
      <c r="W424" s="18" t="str">
        <f>IF(ISBLANK(V424),"",VLOOKUP(V424,'(Linked) Hazard Risk Number HRN'!$B$16:$C$26,2,FALSE))</f>
        <v/>
      </c>
      <c r="X424" s="372"/>
      <c r="Y424" s="363"/>
      <c r="Z424" s="55"/>
      <c r="AA424" s="18" t="str">
        <f>IF(ISBLANK(Z424),"",VLOOKUP(Z424,'(Linked) Hazard Risk Number HRN'!$B$16:$C$26,2,FALSE))</f>
        <v/>
      </c>
      <c r="AB424" s="372"/>
      <c r="AC424" s="363"/>
      <c r="AD424" s="373"/>
      <c r="AE424" s="55"/>
      <c r="AF424" s="18" t="str">
        <f>IF(ISBLANK(AE424),"",VLOOKUP(AE424,'(Linked) Hazard Risk Number HRN'!$B$16:$C$26,2,FALSE))</f>
        <v/>
      </c>
      <c r="AG424" s="372"/>
      <c r="AH424" s="10"/>
      <c r="AI424" s="10"/>
      <c r="AJ424" s="19"/>
    </row>
    <row r="425" spans="2:36" s="2" customFormat="1" ht="28.2" customHeight="1" thickTop="1">
      <c r="B425" s="360"/>
      <c r="C425" s="363"/>
      <c r="D425" s="363"/>
      <c r="E425" s="366"/>
      <c r="F425" s="366"/>
      <c r="G425" s="369"/>
      <c r="H425" s="369"/>
      <c r="I425" s="369"/>
      <c r="J425" s="369"/>
      <c r="K425" s="56"/>
      <c r="L425" s="18" t="str">
        <f>IF(ISBLANK(K425),"",VLOOKUP(K425,'(Linked) Hazard Risk Number HRN'!$D$6:$E$14,2,FALSE))</f>
        <v/>
      </c>
      <c r="M425" s="375" t="str">
        <f>IF(OR(ISBLANK(K423),ISBLANK(K424),ISBLANK(K425),ISBLANK(K426)),"",L423*L424*L425*L426)</f>
        <v/>
      </c>
      <c r="N425" s="56"/>
      <c r="O425" s="18" t="str">
        <f>IF(ISBLANK(N425),"",VLOOKUP(N425,'(Linked) PLr Probability Factor'!$B$17:$C$20,2,FALSE))</f>
        <v/>
      </c>
      <c r="P425" s="18" t="s">
        <v>2</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63"/>
      <c r="V425" s="56"/>
      <c r="W425" s="18" t="str">
        <f>IF(ISBLANK(V425),"",VLOOKUP(V425,'(Linked) Hazard Risk Number HRN'!$D$6:$E$14,2,FALSE))</f>
        <v/>
      </c>
      <c r="X425" s="375" t="str">
        <f>IF(OR(ISBLANK(V423),ISBLANK(V424),ISBLANK(V425),ISBLANK(V426)),"",W423*W424*W425*W426)</f>
        <v/>
      </c>
      <c r="Y425" s="363"/>
      <c r="Z425" s="56"/>
      <c r="AA425" s="18" t="str">
        <f>IF(ISBLANK(Z425),"",VLOOKUP(Z425,'(Linked) Hazard Risk Number HRN'!$D$6:$E$14,2,FALSE))</f>
        <v/>
      </c>
      <c r="AB425" s="375" t="str">
        <f>IF(OR(ISBLANK(Z423),ISBLANK(Z424),ISBLANK(Z425),ISBLANK(Z426)),"",AA423*AA424*AA425*AA426)</f>
        <v/>
      </c>
      <c r="AC425" s="363"/>
      <c r="AD425" s="373"/>
      <c r="AE425" s="56"/>
      <c r="AF425" s="18" t="str">
        <f>IF(ISBLANK(AE425),"",VLOOKUP(AE425,'(Linked) Hazard Risk Number HRN'!$D$6:$E$14,2,FALSE))</f>
        <v/>
      </c>
      <c r="AG425" s="375" t="str">
        <f>IF(OR(ISBLANK(AE423),ISBLANK(AE424),ISBLANK(AE425),ISBLANK(AE426)),"",AF423*AF424*AF425*AF426)</f>
        <v/>
      </c>
      <c r="AH425" s="10"/>
      <c r="AI425" s="10"/>
      <c r="AJ425" s="20"/>
    </row>
    <row r="426" spans="2:36" s="2" customFormat="1" ht="28.2" customHeight="1">
      <c r="B426" s="360"/>
      <c r="C426" s="363"/>
      <c r="D426" s="363"/>
      <c r="E426" s="366"/>
      <c r="F426" s="366"/>
      <c r="G426" s="369"/>
      <c r="H426" s="369"/>
      <c r="I426" s="369"/>
      <c r="J426" s="369"/>
      <c r="K426" s="57"/>
      <c r="L426" s="30" t="str">
        <f>IF(ISBLANK(K426),"",VLOOKUP(K426,'(Linked) Hazard Risk Number HRN'!$D$17:$E$22,2,FALSE))</f>
        <v/>
      </c>
      <c r="M426" s="376"/>
      <c r="N426" s="56"/>
      <c r="O426" s="18" t="str">
        <f>IF(ISBLANK(N426),"",VLOOKUP(N426,'(Linked) PLr Probability Factor'!$B$23:$C$26,2,FALSE))</f>
        <v/>
      </c>
      <c r="P426" s="25" t="s">
        <v>22</v>
      </c>
      <c r="Q426" s="25">
        <f t="shared" ref="Q426" si="662">SUM(R423:R425)</f>
        <v>0</v>
      </c>
      <c r="R426" s="25">
        <f t="shared" si="657"/>
        <v>0</v>
      </c>
      <c r="S426" s="25"/>
      <c r="T426" s="51"/>
      <c r="U426" s="363"/>
      <c r="V426" s="57"/>
      <c r="W426" s="30" t="str">
        <f>IF(ISBLANK(V426),"",VLOOKUP(V426,'(Linked) Hazard Risk Number HRN'!$D$17:$E$22,2,FALSE))</f>
        <v/>
      </c>
      <c r="X426" s="376"/>
      <c r="Y426" s="363"/>
      <c r="Z426" s="57"/>
      <c r="AA426" s="30" t="str">
        <f>IF(ISBLANK(Z426),"",VLOOKUP(Z426,'(Linked) Hazard Risk Number HRN'!$D$17:$E$22,2,FALSE))</f>
        <v/>
      </c>
      <c r="AB426" s="376"/>
      <c r="AC426" s="363"/>
      <c r="AD426" s="373"/>
      <c r="AE426" s="57"/>
      <c r="AF426" s="30" t="str">
        <f>IF(ISBLANK(AE426),"",VLOOKUP(AE426,'(Linked) Hazard Risk Number HRN'!$D$17:$E$22,2,FALSE))</f>
        <v/>
      </c>
      <c r="AG426" s="376"/>
      <c r="AH426" s="10"/>
      <c r="AI426" s="10"/>
      <c r="AJ426" s="21"/>
    </row>
    <row r="427" spans="2:36" s="2" customFormat="1" ht="28.2" customHeight="1" thickBot="1">
      <c r="B427" s="361"/>
      <c r="C427" s="364"/>
      <c r="D427" s="364"/>
      <c r="E427" s="367"/>
      <c r="F427" s="367"/>
      <c r="G427" s="370"/>
      <c r="H427" s="370"/>
      <c r="I427" s="370"/>
      <c r="J427" s="370"/>
      <c r="K427" s="135"/>
      <c r="L427" s="18"/>
      <c r="M427" s="377"/>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64"/>
      <c r="V427" s="135"/>
      <c r="W427" s="18"/>
      <c r="X427" s="377"/>
      <c r="Y427" s="364"/>
      <c r="Z427" s="135"/>
      <c r="AA427" s="18"/>
      <c r="AB427" s="377"/>
      <c r="AC427" s="364"/>
      <c r="AD427" s="374"/>
      <c r="AE427" s="135"/>
      <c r="AF427" s="18"/>
      <c r="AG427" s="377"/>
      <c r="AH427" s="10"/>
      <c r="AI427" s="10"/>
      <c r="AJ427" s="7"/>
    </row>
    <row r="428" spans="2:36" s="2" customFormat="1" ht="28.2" customHeight="1" thickTop="1">
      <c r="B428" s="359">
        <v>85</v>
      </c>
      <c r="C428" s="362"/>
      <c r="D428" s="362"/>
      <c r="E428" s="365"/>
      <c r="F428" s="365"/>
      <c r="G428" s="368"/>
      <c r="H428" s="368"/>
      <c r="I428" s="368"/>
      <c r="J428" s="368"/>
      <c r="K428" s="54"/>
      <c r="L428" s="17" t="str">
        <f>IF(ISBLANK(K428),"",VLOOKUP(K428,'(Linked) Hazard Risk Number HRN'!$B$6:$C$13,2,FALSE))</f>
        <v/>
      </c>
      <c r="M428" s="371"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21</v>
      </c>
      <c r="Q428" s="17">
        <f t="shared" ref="Q428" si="664">COUNTIF((O428:O432), "C")</f>
        <v>0</v>
      </c>
      <c r="R428" s="17">
        <f t="shared" ref="R428:R431" si="665">Q428</f>
        <v>0</v>
      </c>
      <c r="S428" s="17" t="str">
        <f t="shared" ref="S428" si="666">IF(ISBLANK(K428),"",IF(L428&lt;2,"S1","S2"))</f>
        <v/>
      </c>
      <c r="T428" s="50"/>
      <c r="U428" s="362"/>
      <c r="V428" s="54"/>
      <c r="W428" s="17" t="str">
        <f>IF(ISBLANK(V428),"",VLOOKUP(V428,'(Linked) Hazard Risk Number HRN'!$B$6:$C$13,2,FALSE))</f>
        <v/>
      </c>
      <c r="X428" s="371" t="str">
        <f>IF(X430="","",IF(X430&gt;500,'(Linked) Hazard Risk Number HRN'!$C$37,IF(X430&gt;50,'(Linked) Hazard Risk Number HRN'!$C$36,IF(X430&gt;25,'(Linked) Hazard Risk Number HRN'!$C$35,IF(X430&gt;5,'(Linked) Hazard Risk Number HRN'!$C$34,IF(X430&gt;0,'(Linked) Hazard Risk Number HRN'!$C$33,""))))))</f>
        <v/>
      </c>
      <c r="Y428" s="362"/>
      <c r="Z428" s="54"/>
      <c r="AA428" s="17" t="str">
        <f>IF(ISBLANK(Z428),"",VLOOKUP(Z428,'(Linked) Hazard Risk Number HRN'!$B$6:$C$13,2,FALSE))</f>
        <v/>
      </c>
      <c r="AB428" s="371" t="str">
        <f>IF(AB430="","",IF(AB430&gt;500,'(Linked) Hazard Risk Number HRN'!$C$37,IF(AB430&gt;50,'(Linked) Hazard Risk Number HRN'!$C$36,IF(AB430&gt;25,'(Linked) Hazard Risk Number HRN'!$C$35,IF(AB430&gt;5,'(Linked) Hazard Risk Number HRN'!$C$34,IF(AB430&gt;0,'(Linked) Hazard Risk Number HRN'!$C$33,""))))))</f>
        <v/>
      </c>
      <c r="AC428" s="362"/>
      <c r="AD428" s="365"/>
      <c r="AE428" s="54"/>
      <c r="AF428" s="17" t="str">
        <f>IF(ISBLANK(AE428),"",VLOOKUP(AE428,'(Linked) Hazard Risk Number HRN'!$B$6:$C$13,2,FALSE))</f>
        <v/>
      </c>
      <c r="AG428" s="371"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60"/>
      <c r="C429" s="363"/>
      <c r="D429" s="363"/>
      <c r="E429" s="366"/>
      <c r="F429" s="366"/>
      <c r="G429" s="369"/>
      <c r="H429" s="369"/>
      <c r="I429" s="369"/>
      <c r="J429" s="369"/>
      <c r="K429" s="55"/>
      <c r="L429" s="18" t="str">
        <f>IF(ISBLANK(K429),"",VLOOKUP(K429,'(Linked) Hazard Risk Number HRN'!$B$16:$C$26,2,FALSE))</f>
        <v/>
      </c>
      <c r="M429" s="372"/>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63"/>
      <c r="V429" s="55"/>
      <c r="W429" s="18" t="str">
        <f>IF(ISBLANK(V429),"",VLOOKUP(V429,'(Linked) Hazard Risk Number HRN'!$B$16:$C$26,2,FALSE))</f>
        <v/>
      </c>
      <c r="X429" s="372"/>
      <c r="Y429" s="363"/>
      <c r="Z429" s="55"/>
      <c r="AA429" s="18" t="str">
        <f>IF(ISBLANK(Z429),"",VLOOKUP(Z429,'(Linked) Hazard Risk Number HRN'!$B$16:$C$26,2,FALSE))</f>
        <v/>
      </c>
      <c r="AB429" s="372"/>
      <c r="AC429" s="363"/>
      <c r="AD429" s="373"/>
      <c r="AE429" s="55"/>
      <c r="AF429" s="18" t="str">
        <f>IF(ISBLANK(AE429),"",VLOOKUP(AE429,'(Linked) Hazard Risk Number HRN'!$B$16:$C$26,2,FALSE))</f>
        <v/>
      </c>
      <c r="AG429" s="372"/>
      <c r="AH429" s="10"/>
      <c r="AI429" s="10"/>
      <c r="AJ429" s="19"/>
    </row>
    <row r="430" spans="2:36" s="2" customFormat="1" ht="28.2" customHeight="1" thickTop="1">
      <c r="B430" s="360"/>
      <c r="C430" s="363"/>
      <c r="D430" s="363"/>
      <c r="E430" s="366"/>
      <c r="F430" s="366"/>
      <c r="G430" s="369"/>
      <c r="H430" s="369"/>
      <c r="I430" s="369"/>
      <c r="J430" s="369"/>
      <c r="K430" s="56"/>
      <c r="L430" s="18" t="str">
        <f>IF(ISBLANK(K430),"",VLOOKUP(K430,'(Linked) Hazard Risk Number HRN'!$D$6:$E$14,2,FALSE))</f>
        <v/>
      </c>
      <c r="M430" s="375" t="str">
        <f>IF(OR(ISBLANK(K428),ISBLANK(K429),ISBLANK(K430),ISBLANK(K431)),"",L428*L429*L430*L431)</f>
        <v/>
      </c>
      <c r="N430" s="56"/>
      <c r="O430" s="18" t="str">
        <f>IF(ISBLANK(N430),"",VLOOKUP(N430,'(Linked) PLr Probability Factor'!$B$17:$C$20,2,FALSE))</f>
        <v/>
      </c>
      <c r="P430" s="18" t="s">
        <v>2</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63"/>
      <c r="V430" s="56"/>
      <c r="W430" s="18" t="str">
        <f>IF(ISBLANK(V430),"",VLOOKUP(V430,'(Linked) Hazard Risk Number HRN'!$D$6:$E$14,2,FALSE))</f>
        <v/>
      </c>
      <c r="X430" s="375" t="str">
        <f>IF(OR(ISBLANK(V428),ISBLANK(V429),ISBLANK(V430),ISBLANK(V431)),"",W428*W429*W430*W431)</f>
        <v/>
      </c>
      <c r="Y430" s="363"/>
      <c r="Z430" s="56"/>
      <c r="AA430" s="18" t="str">
        <f>IF(ISBLANK(Z430),"",VLOOKUP(Z430,'(Linked) Hazard Risk Number HRN'!$D$6:$E$14,2,FALSE))</f>
        <v/>
      </c>
      <c r="AB430" s="375" t="str">
        <f>IF(OR(ISBLANK(Z428),ISBLANK(Z429),ISBLANK(Z430),ISBLANK(Z431)),"",AA428*AA429*AA430*AA431)</f>
        <v/>
      </c>
      <c r="AC430" s="363"/>
      <c r="AD430" s="373"/>
      <c r="AE430" s="56"/>
      <c r="AF430" s="18" t="str">
        <f>IF(ISBLANK(AE430),"",VLOOKUP(AE430,'(Linked) Hazard Risk Number HRN'!$D$6:$E$14,2,FALSE))</f>
        <v/>
      </c>
      <c r="AG430" s="375" t="str">
        <f>IF(OR(ISBLANK(AE428),ISBLANK(AE429),ISBLANK(AE430),ISBLANK(AE431)),"",AF428*AF429*AF430*AF431)</f>
        <v/>
      </c>
      <c r="AH430" s="10"/>
      <c r="AI430" s="10"/>
      <c r="AJ430" s="20"/>
    </row>
    <row r="431" spans="2:36" s="2" customFormat="1" ht="28.2" customHeight="1">
      <c r="B431" s="360"/>
      <c r="C431" s="363"/>
      <c r="D431" s="363"/>
      <c r="E431" s="366"/>
      <c r="F431" s="366"/>
      <c r="G431" s="369"/>
      <c r="H431" s="369"/>
      <c r="I431" s="369"/>
      <c r="J431" s="369"/>
      <c r="K431" s="57"/>
      <c r="L431" s="30" t="str">
        <f>IF(ISBLANK(K431),"",VLOOKUP(K431,'(Linked) Hazard Risk Number HRN'!$D$17:$E$22,2,FALSE))</f>
        <v/>
      </c>
      <c r="M431" s="376"/>
      <c r="N431" s="56"/>
      <c r="O431" s="18" t="str">
        <f>IF(ISBLANK(N431),"",VLOOKUP(N431,'(Linked) PLr Probability Factor'!$B$23:$C$26,2,FALSE))</f>
        <v/>
      </c>
      <c r="P431" s="25" t="s">
        <v>22</v>
      </c>
      <c r="Q431" s="25">
        <f t="shared" ref="Q431" si="670">SUM(R428:R430)</f>
        <v>0</v>
      </c>
      <c r="R431" s="25">
        <f t="shared" si="665"/>
        <v>0</v>
      </c>
      <c r="S431" s="25"/>
      <c r="T431" s="51"/>
      <c r="U431" s="363"/>
      <c r="V431" s="57"/>
      <c r="W431" s="30" t="str">
        <f>IF(ISBLANK(V431),"",VLOOKUP(V431,'(Linked) Hazard Risk Number HRN'!$D$17:$E$22,2,FALSE))</f>
        <v/>
      </c>
      <c r="X431" s="376"/>
      <c r="Y431" s="363"/>
      <c r="Z431" s="57"/>
      <c r="AA431" s="30" t="str">
        <f>IF(ISBLANK(Z431),"",VLOOKUP(Z431,'(Linked) Hazard Risk Number HRN'!$D$17:$E$22,2,FALSE))</f>
        <v/>
      </c>
      <c r="AB431" s="376"/>
      <c r="AC431" s="363"/>
      <c r="AD431" s="373"/>
      <c r="AE431" s="57"/>
      <c r="AF431" s="30" t="str">
        <f>IF(ISBLANK(AE431),"",VLOOKUP(AE431,'(Linked) Hazard Risk Number HRN'!$D$17:$E$22,2,FALSE))</f>
        <v/>
      </c>
      <c r="AG431" s="376"/>
      <c r="AH431" s="10"/>
      <c r="AI431" s="10"/>
      <c r="AJ431" s="21"/>
    </row>
    <row r="432" spans="2:36" s="2" customFormat="1" ht="28.2" customHeight="1" thickBot="1">
      <c r="B432" s="361"/>
      <c r="C432" s="364"/>
      <c r="D432" s="364"/>
      <c r="E432" s="367"/>
      <c r="F432" s="367"/>
      <c r="G432" s="370"/>
      <c r="H432" s="370"/>
      <c r="I432" s="370"/>
      <c r="J432" s="370"/>
      <c r="K432" s="135"/>
      <c r="L432" s="18"/>
      <c r="M432" s="377"/>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64"/>
      <c r="V432" s="135"/>
      <c r="W432" s="18"/>
      <c r="X432" s="377"/>
      <c r="Y432" s="364"/>
      <c r="Z432" s="135"/>
      <c r="AA432" s="18"/>
      <c r="AB432" s="377"/>
      <c r="AC432" s="364"/>
      <c r="AD432" s="374"/>
      <c r="AE432" s="135"/>
      <c r="AF432" s="18"/>
      <c r="AG432" s="377"/>
      <c r="AH432" s="10"/>
      <c r="AI432" s="10"/>
      <c r="AJ432" s="7"/>
    </row>
    <row r="433" spans="2:36" s="2" customFormat="1" ht="28.2" customHeight="1" thickTop="1">
      <c r="B433" s="359">
        <v>86</v>
      </c>
      <c r="C433" s="362"/>
      <c r="D433" s="362"/>
      <c r="E433" s="365"/>
      <c r="F433" s="365"/>
      <c r="G433" s="368"/>
      <c r="H433" s="368"/>
      <c r="I433" s="368"/>
      <c r="J433" s="368"/>
      <c r="K433" s="54"/>
      <c r="L433" s="17" t="str">
        <f>IF(ISBLANK(K433),"",VLOOKUP(K433,'(Linked) Hazard Risk Number HRN'!$B$6:$C$13,2,FALSE))</f>
        <v/>
      </c>
      <c r="M433" s="371"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21</v>
      </c>
      <c r="Q433" s="17">
        <f t="shared" ref="Q433" si="672">COUNTIF((O433:O437), "C")</f>
        <v>0</v>
      </c>
      <c r="R433" s="17">
        <f t="shared" ref="R433:R436" si="673">Q433</f>
        <v>0</v>
      </c>
      <c r="S433" s="17" t="str">
        <f t="shared" ref="S433" si="674">IF(ISBLANK(K433),"",IF(L433&lt;2,"S1","S2"))</f>
        <v/>
      </c>
      <c r="T433" s="50"/>
      <c r="U433" s="362"/>
      <c r="V433" s="54"/>
      <c r="W433" s="17" t="str">
        <f>IF(ISBLANK(V433),"",VLOOKUP(V433,'(Linked) Hazard Risk Number HRN'!$B$6:$C$13,2,FALSE))</f>
        <v/>
      </c>
      <c r="X433" s="371" t="str">
        <f>IF(X435="","",IF(X435&gt;500,'(Linked) Hazard Risk Number HRN'!$C$37,IF(X435&gt;50,'(Linked) Hazard Risk Number HRN'!$C$36,IF(X435&gt;25,'(Linked) Hazard Risk Number HRN'!$C$35,IF(X435&gt;5,'(Linked) Hazard Risk Number HRN'!$C$34,IF(X435&gt;0,'(Linked) Hazard Risk Number HRN'!$C$33,""))))))</f>
        <v/>
      </c>
      <c r="Y433" s="362"/>
      <c r="Z433" s="54"/>
      <c r="AA433" s="17" t="str">
        <f>IF(ISBLANK(Z433),"",VLOOKUP(Z433,'(Linked) Hazard Risk Number HRN'!$B$6:$C$13,2,FALSE))</f>
        <v/>
      </c>
      <c r="AB433" s="371" t="str">
        <f>IF(AB435="","",IF(AB435&gt;500,'(Linked) Hazard Risk Number HRN'!$C$37,IF(AB435&gt;50,'(Linked) Hazard Risk Number HRN'!$C$36,IF(AB435&gt;25,'(Linked) Hazard Risk Number HRN'!$C$35,IF(AB435&gt;5,'(Linked) Hazard Risk Number HRN'!$C$34,IF(AB435&gt;0,'(Linked) Hazard Risk Number HRN'!$C$33,""))))))</f>
        <v/>
      </c>
      <c r="AC433" s="362"/>
      <c r="AD433" s="365"/>
      <c r="AE433" s="54"/>
      <c r="AF433" s="17" t="str">
        <f>IF(ISBLANK(AE433),"",VLOOKUP(AE433,'(Linked) Hazard Risk Number HRN'!$B$6:$C$13,2,FALSE))</f>
        <v/>
      </c>
      <c r="AG433" s="371"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60"/>
      <c r="C434" s="363"/>
      <c r="D434" s="363"/>
      <c r="E434" s="366"/>
      <c r="F434" s="366"/>
      <c r="G434" s="369"/>
      <c r="H434" s="369"/>
      <c r="I434" s="369"/>
      <c r="J434" s="369"/>
      <c r="K434" s="55"/>
      <c r="L434" s="18" t="str">
        <f>IF(ISBLANK(K434),"",VLOOKUP(K434,'(Linked) Hazard Risk Number HRN'!$B$16:$C$26,2,FALSE))</f>
        <v/>
      </c>
      <c r="M434" s="372"/>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63"/>
      <c r="V434" s="55"/>
      <c r="W434" s="18" t="str">
        <f>IF(ISBLANK(V434),"",VLOOKUP(V434,'(Linked) Hazard Risk Number HRN'!$B$16:$C$26,2,FALSE))</f>
        <v/>
      </c>
      <c r="X434" s="372"/>
      <c r="Y434" s="363"/>
      <c r="Z434" s="55"/>
      <c r="AA434" s="18" t="str">
        <f>IF(ISBLANK(Z434),"",VLOOKUP(Z434,'(Linked) Hazard Risk Number HRN'!$B$16:$C$26,2,FALSE))</f>
        <v/>
      </c>
      <c r="AB434" s="372"/>
      <c r="AC434" s="363"/>
      <c r="AD434" s="373"/>
      <c r="AE434" s="55"/>
      <c r="AF434" s="18" t="str">
        <f>IF(ISBLANK(AE434),"",VLOOKUP(AE434,'(Linked) Hazard Risk Number HRN'!$B$16:$C$26,2,FALSE))</f>
        <v/>
      </c>
      <c r="AG434" s="372"/>
      <c r="AH434" s="10"/>
      <c r="AI434" s="10"/>
      <c r="AJ434" s="19"/>
    </row>
    <row r="435" spans="2:36" s="2" customFormat="1" ht="28.2" customHeight="1" thickTop="1">
      <c r="B435" s="360"/>
      <c r="C435" s="363"/>
      <c r="D435" s="363"/>
      <c r="E435" s="366"/>
      <c r="F435" s="366"/>
      <c r="G435" s="369"/>
      <c r="H435" s="369"/>
      <c r="I435" s="369"/>
      <c r="J435" s="369"/>
      <c r="K435" s="56"/>
      <c r="L435" s="18" t="str">
        <f>IF(ISBLANK(K435),"",VLOOKUP(K435,'(Linked) Hazard Risk Number HRN'!$D$6:$E$14,2,FALSE))</f>
        <v/>
      </c>
      <c r="M435" s="375" t="str">
        <f>IF(OR(ISBLANK(K433),ISBLANK(K434),ISBLANK(K435),ISBLANK(K436)),"",L433*L434*L435*L436)</f>
        <v/>
      </c>
      <c r="N435" s="56"/>
      <c r="O435" s="18" t="str">
        <f>IF(ISBLANK(N435),"",VLOOKUP(N435,'(Linked) PLr Probability Factor'!$B$17:$C$20,2,FALSE))</f>
        <v/>
      </c>
      <c r="P435" s="18" t="s">
        <v>2</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63"/>
      <c r="V435" s="56"/>
      <c r="W435" s="18" t="str">
        <f>IF(ISBLANK(V435),"",VLOOKUP(V435,'(Linked) Hazard Risk Number HRN'!$D$6:$E$14,2,FALSE))</f>
        <v/>
      </c>
      <c r="X435" s="375" t="str">
        <f>IF(OR(ISBLANK(V433),ISBLANK(V434),ISBLANK(V435),ISBLANK(V436)),"",W433*W434*W435*W436)</f>
        <v/>
      </c>
      <c r="Y435" s="363"/>
      <c r="Z435" s="56"/>
      <c r="AA435" s="18" t="str">
        <f>IF(ISBLANK(Z435),"",VLOOKUP(Z435,'(Linked) Hazard Risk Number HRN'!$D$6:$E$14,2,FALSE))</f>
        <v/>
      </c>
      <c r="AB435" s="375" t="str">
        <f>IF(OR(ISBLANK(Z433),ISBLANK(Z434),ISBLANK(Z435),ISBLANK(Z436)),"",AA433*AA434*AA435*AA436)</f>
        <v/>
      </c>
      <c r="AC435" s="363"/>
      <c r="AD435" s="373"/>
      <c r="AE435" s="56"/>
      <c r="AF435" s="18" t="str">
        <f>IF(ISBLANK(AE435),"",VLOOKUP(AE435,'(Linked) Hazard Risk Number HRN'!$D$6:$E$14,2,FALSE))</f>
        <v/>
      </c>
      <c r="AG435" s="375" t="str">
        <f>IF(OR(ISBLANK(AE433),ISBLANK(AE434),ISBLANK(AE435),ISBLANK(AE436)),"",AF433*AF434*AF435*AF436)</f>
        <v/>
      </c>
      <c r="AH435" s="10"/>
      <c r="AI435" s="10"/>
      <c r="AJ435" s="20"/>
    </row>
    <row r="436" spans="2:36" s="2" customFormat="1" ht="28.2" customHeight="1">
      <c r="B436" s="360"/>
      <c r="C436" s="363"/>
      <c r="D436" s="363"/>
      <c r="E436" s="366"/>
      <c r="F436" s="366"/>
      <c r="G436" s="369"/>
      <c r="H436" s="369"/>
      <c r="I436" s="369"/>
      <c r="J436" s="369"/>
      <c r="K436" s="57"/>
      <c r="L436" s="30" t="str">
        <f>IF(ISBLANK(K436),"",VLOOKUP(K436,'(Linked) Hazard Risk Number HRN'!$D$17:$E$22,2,FALSE))</f>
        <v/>
      </c>
      <c r="M436" s="376"/>
      <c r="N436" s="56"/>
      <c r="O436" s="18" t="str">
        <f>IF(ISBLANK(N436),"",VLOOKUP(N436,'(Linked) PLr Probability Factor'!$B$23:$C$26,2,FALSE))</f>
        <v/>
      </c>
      <c r="P436" s="25" t="s">
        <v>22</v>
      </c>
      <c r="Q436" s="25">
        <f t="shared" ref="Q436" si="678">SUM(R433:R435)</f>
        <v>0</v>
      </c>
      <c r="R436" s="25">
        <f t="shared" si="673"/>
        <v>0</v>
      </c>
      <c r="S436" s="25"/>
      <c r="T436" s="51"/>
      <c r="U436" s="363"/>
      <c r="V436" s="57"/>
      <c r="W436" s="30" t="str">
        <f>IF(ISBLANK(V436),"",VLOOKUP(V436,'(Linked) Hazard Risk Number HRN'!$D$17:$E$22,2,FALSE))</f>
        <v/>
      </c>
      <c r="X436" s="376"/>
      <c r="Y436" s="363"/>
      <c r="Z436" s="57"/>
      <c r="AA436" s="30" t="str">
        <f>IF(ISBLANK(Z436),"",VLOOKUP(Z436,'(Linked) Hazard Risk Number HRN'!$D$17:$E$22,2,FALSE))</f>
        <v/>
      </c>
      <c r="AB436" s="376"/>
      <c r="AC436" s="363"/>
      <c r="AD436" s="373"/>
      <c r="AE436" s="57"/>
      <c r="AF436" s="30" t="str">
        <f>IF(ISBLANK(AE436),"",VLOOKUP(AE436,'(Linked) Hazard Risk Number HRN'!$D$17:$E$22,2,FALSE))</f>
        <v/>
      </c>
      <c r="AG436" s="376"/>
      <c r="AH436" s="10"/>
      <c r="AI436" s="10"/>
      <c r="AJ436" s="21"/>
    </row>
    <row r="437" spans="2:36" s="2" customFormat="1" ht="28.2" customHeight="1" thickBot="1">
      <c r="B437" s="361"/>
      <c r="C437" s="364"/>
      <c r="D437" s="364"/>
      <c r="E437" s="367"/>
      <c r="F437" s="367"/>
      <c r="G437" s="370"/>
      <c r="H437" s="370"/>
      <c r="I437" s="370"/>
      <c r="J437" s="370"/>
      <c r="K437" s="135"/>
      <c r="L437" s="18"/>
      <c r="M437" s="377"/>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64"/>
      <c r="V437" s="135"/>
      <c r="W437" s="18"/>
      <c r="X437" s="377"/>
      <c r="Y437" s="364"/>
      <c r="Z437" s="135"/>
      <c r="AA437" s="18"/>
      <c r="AB437" s="377"/>
      <c r="AC437" s="364"/>
      <c r="AD437" s="374"/>
      <c r="AE437" s="135"/>
      <c r="AF437" s="18"/>
      <c r="AG437" s="377"/>
      <c r="AH437" s="10"/>
      <c r="AI437" s="10"/>
      <c r="AJ437" s="7"/>
    </row>
    <row r="438" spans="2:36" s="2" customFormat="1" ht="28.2" customHeight="1" thickTop="1">
      <c r="B438" s="359">
        <v>87</v>
      </c>
      <c r="C438" s="362"/>
      <c r="D438" s="362"/>
      <c r="E438" s="365"/>
      <c r="F438" s="365"/>
      <c r="G438" s="368"/>
      <c r="H438" s="368"/>
      <c r="I438" s="368"/>
      <c r="J438" s="368"/>
      <c r="K438" s="54"/>
      <c r="L438" s="17" t="str">
        <f>IF(ISBLANK(K438),"",VLOOKUP(K438,'(Linked) Hazard Risk Number HRN'!$B$6:$C$13,2,FALSE))</f>
        <v/>
      </c>
      <c r="M438" s="371"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21</v>
      </c>
      <c r="Q438" s="17">
        <f t="shared" ref="Q438" si="680">COUNTIF((O438:O442), "C")</f>
        <v>0</v>
      </c>
      <c r="R438" s="17">
        <f t="shared" ref="R438:R441" si="681">Q438</f>
        <v>0</v>
      </c>
      <c r="S438" s="17" t="str">
        <f t="shared" ref="S438" si="682">IF(ISBLANK(K438),"",IF(L438&lt;2,"S1","S2"))</f>
        <v/>
      </c>
      <c r="T438" s="50"/>
      <c r="U438" s="362"/>
      <c r="V438" s="54"/>
      <c r="W438" s="17" t="str">
        <f>IF(ISBLANK(V438),"",VLOOKUP(V438,'(Linked) Hazard Risk Number HRN'!$B$6:$C$13,2,FALSE))</f>
        <v/>
      </c>
      <c r="X438" s="371" t="str">
        <f>IF(X440="","",IF(X440&gt;500,'(Linked) Hazard Risk Number HRN'!$C$37,IF(X440&gt;50,'(Linked) Hazard Risk Number HRN'!$C$36,IF(X440&gt;25,'(Linked) Hazard Risk Number HRN'!$C$35,IF(X440&gt;5,'(Linked) Hazard Risk Number HRN'!$C$34,IF(X440&gt;0,'(Linked) Hazard Risk Number HRN'!$C$33,""))))))</f>
        <v/>
      </c>
      <c r="Y438" s="362"/>
      <c r="Z438" s="54"/>
      <c r="AA438" s="17" t="str">
        <f>IF(ISBLANK(Z438),"",VLOOKUP(Z438,'(Linked) Hazard Risk Number HRN'!$B$6:$C$13,2,FALSE))</f>
        <v/>
      </c>
      <c r="AB438" s="371" t="str">
        <f>IF(AB440="","",IF(AB440&gt;500,'(Linked) Hazard Risk Number HRN'!$C$37,IF(AB440&gt;50,'(Linked) Hazard Risk Number HRN'!$C$36,IF(AB440&gt;25,'(Linked) Hazard Risk Number HRN'!$C$35,IF(AB440&gt;5,'(Linked) Hazard Risk Number HRN'!$C$34,IF(AB440&gt;0,'(Linked) Hazard Risk Number HRN'!$C$33,""))))))</f>
        <v/>
      </c>
      <c r="AC438" s="362"/>
      <c r="AD438" s="365"/>
      <c r="AE438" s="54"/>
      <c r="AF438" s="17" t="str">
        <f>IF(ISBLANK(AE438),"",VLOOKUP(AE438,'(Linked) Hazard Risk Number HRN'!$B$6:$C$13,2,FALSE))</f>
        <v/>
      </c>
      <c r="AG438" s="371"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60"/>
      <c r="C439" s="363"/>
      <c r="D439" s="363"/>
      <c r="E439" s="366"/>
      <c r="F439" s="366"/>
      <c r="G439" s="369"/>
      <c r="H439" s="369"/>
      <c r="I439" s="369"/>
      <c r="J439" s="369"/>
      <c r="K439" s="55"/>
      <c r="L439" s="18" t="str">
        <f>IF(ISBLANK(K439),"",VLOOKUP(K439,'(Linked) Hazard Risk Number HRN'!$B$16:$C$26,2,FALSE))</f>
        <v/>
      </c>
      <c r="M439" s="372"/>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63"/>
      <c r="V439" s="55"/>
      <c r="W439" s="18" t="str">
        <f>IF(ISBLANK(V439),"",VLOOKUP(V439,'(Linked) Hazard Risk Number HRN'!$B$16:$C$26,2,FALSE))</f>
        <v/>
      </c>
      <c r="X439" s="372"/>
      <c r="Y439" s="363"/>
      <c r="Z439" s="55"/>
      <c r="AA439" s="18" t="str">
        <f>IF(ISBLANK(Z439),"",VLOOKUP(Z439,'(Linked) Hazard Risk Number HRN'!$B$16:$C$26,2,FALSE))</f>
        <v/>
      </c>
      <c r="AB439" s="372"/>
      <c r="AC439" s="363"/>
      <c r="AD439" s="373"/>
      <c r="AE439" s="55"/>
      <c r="AF439" s="18" t="str">
        <f>IF(ISBLANK(AE439),"",VLOOKUP(AE439,'(Linked) Hazard Risk Number HRN'!$B$16:$C$26,2,FALSE))</f>
        <v/>
      </c>
      <c r="AG439" s="372"/>
      <c r="AH439" s="10"/>
      <c r="AI439" s="10"/>
      <c r="AJ439" s="19"/>
    </row>
    <row r="440" spans="2:36" s="2" customFormat="1" ht="28.2" customHeight="1" thickTop="1">
      <c r="B440" s="360"/>
      <c r="C440" s="363"/>
      <c r="D440" s="363"/>
      <c r="E440" s="366"/>
      <c r="F440" s="366"/>
      <c r="G440" s="369"/>
      <c r="H440" s="369"/>
      <c r="I440" s="369"/>
      <c r="J440" s="369"/>
      <c r="K440" s="56"/>
      <c r="L440" s="18" t="str">
        <f>IF(ISBLANK(K440),"",VLOOKUP(K440,'(Linked) Hazard Risk Number HRN'!$D$6:$E$14,2,FALSE))</f>
        <v/>
      </c>
      <c r="M440" s="375" t="str">
        <f>IF(OR(ISBLANK(K438),ISBLANK(K439),ISBLANK(K440),ISBLANK(K441)),"",L438*L439*L440*L441)</f>
        <v/>
      </c>
      <c r="N440" s="56"/>
      <c r="O440" s="18" t="str">
        <f>IF(ISBLANK(N440),"",VLOOKUP(N440,'(Linked) PLr Probability Factor'!$B$17:$C$20,2,FALSE))</f>
        <v/>
      </c>
      <c r="P440" s="18" t="s">
        <v>2</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63"/>
      <c r="V440" s="56"/>
      <c r="W440" s="18" t="str">
        <f>IF(ISBLANK(V440),"",VLOOKUP(V440,'(Linked) Hazard Risk Number HRN'!$D$6:$E$14,2,FALSE))</f>
        <v/>
      </c>
      <c r="X440" s="375" t="str">
        <f>IF(OR(ISBLANK(V438),ISBLANK(V439),ISBLANK(V440),ISBLANK(V441)),"",W438*W439*W440*W441)</f>
        <v/>
      </c>
      <c r="Y440" s="363"/>
      <c r="Z440" s="56"/>
      <c r="AA440" s="18" t="str">
        <f>IF(ISBLANK(Z440),"",VLOOKUP(Z440,'(Linked) Hazard Risk Number HRN'!$D$6:$E$14,2,FALSE))</f>
        <v/>
      </c>
      <c r="AB440" s="375" t="str">
        <f>IF(OR(ISBLANK(Z438),ISBLANK(Z439),ISBLANK(Z440),ISBLANK(Z441)),"",AA438*AA439*AA440*AA441)</f>
        <v/>
      </c>
      <c r="AC440" s="363"/>
      <c r="AD440" s="373"/>
      <c r="AE440" s="56"/>
      <c r="AF440" s="18" t="str">
        <f>IF(ISBLANK(AE440),"",VLOOKUP(AE440,'(Linked) Hazard Risk Number HRN'!$D$6:$E$14,2,FALSE))</f>
        <v/>
      </c>
      <c r="AG440" s="375" t="str">
        <f>IF(OR(ISBLANK(AE438),ISBLANK(AE439),ISBLANK(AE440),ISBLANK(AE441)),"",AF438*AF439*AF440*AF441)</f>
        <v/>
      </c>
      <c r="AH440" s="10"/>
      <c r="AI440" s="10"/>
      <c r="AJ440" s="20"/>
    </row>
    <row r="441" spans="2:36" s="2" customFormat="1" ht="28.2" customHeight="1">
      <c r="B441" s="360"/>
      <c r="C441" s="363"/>
      <c r="D441" s="363"/>
      <c r="E441" s="366"/>
      <c r="F441" s="366"/>
      <c r="G441" s="369"/>
      <c r="H441" s="369"/>
      <c r="I441" s="369"/>
      <c r="J441" s="369"/>
      <c r="K441" s="57"/>
      <c r="L441" s="30" t="str">
        <f>IF(ISBLANK(K441),"",VLOOKUP(K441,'(Linked) Hazard Risk Number HRN'!$D$17:$E$22,2,FALSE))</f>
        <v/>
      </c>
      <c r="M441" s="376"/>
      <c r="N441" s="56"/>
      <c r="O441" s="18" t="str">
        <f>IF(ISBLANK(N441),"",VLOOKUP(N441,'(Linked) PLr Probability Factor'!$B$23:$C$26,2,FALSE))</f>
        <v/>
      </c>
      <c r="P441" s="25" t="s">
        <v>22</v>
      </c>
      <c r="Q441" s="25">
        <f t="shared" ref="Q441" si="686">SUM(R438:R440)</f>
        <v>0</v>
      </c>
      <c r="R441" s="25">
        <f t="shared" si="681"/>
        <v>0</v>
      </c>
      <c r="S441" s="25"/>
      <c r="T441" s="51"/>
      <c r="U441" s="363"/>
      <c r="V441" s="57"/>
      <c r="W441" s="30" t="str">
        <f>IF(ISBLANK(V441),"",VLOOKUP(V441,'(Linked) Hazard Risk Number HRN'!$D$17:$E$22,2,FALSE))</f>
        <v/>
      </c>
      <c r="X441" s="376"/>
      <c r="Y441" s="363"/>
      <c r="Z441" s="57"/>
      <c r="AA441" s="30" t="str">
        <f>IF(ISBLANK(Z441),"",VLOOKUP(Z441,'(Linked) Hazard Risk Number HRN'!$D$17:$E$22,2,FALSE))</f>
        <v/>
      </c>
      <c r="AB441" s="376"/>
      <c r="AC441" s="363"/>
      <c r="AD441" s="373"/>
      <c r="AE441" s="57"/>
      <c r="AF441" s="30" t="str">
        <f>IF(ISBLANK(AE441),"",VLOOKUP(AE441,'(Linked) Hazard Risk Number HRN'!$D$17:$E$22,2,FALSE))</f>
        <v/>
      </c>
      <c r="AG441" s="376"/>
      <c r="AH441" s="10"/>
      <c r="AI441" s="10"/>
      <c r="AJ441" s="21"/>
    </row>
    <row r="442" spans="2:36" s="2" customFormat="1" ht="28.2" customHeight="1" thickBot="1">
      <c r="B442" s="361"/>
      <c r="C442" s="364"/>
      <c r="D442" s="364"/>
      <c r="E442" s="367"/>
      <c r="F442" s="367"/>
      <c r="G442" s="370"/>
      <c r="H442" s="370"/>
      <c r="I442" s="370"/>
      <c r="J442" s="370"/>
      <c r="K442" s="135"/>
      <c r="L442" s="18"/>
      <c r="M442" s="377"/>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64"/>
      <c r="V442" s="135"/>
      <c r="W442" s="18"/>
      <c r="X442" s="377"/>
      <c r="Y442" s="364"/>
      <c r="Z442" s="135"/>
      <c r="AA442" s="18"/>
      <c r="AB442" s="377"/>
      <c r="AC442" s="364"/>
      <c r="AD442" s="374"/>
      <c r="AE442" s="135"/>
      <c r="AF442" s="18"/>
      <c r="AG442" s="377"/>
      <c r="AH442" s="10"/>
      <c r="AI442" s="10"/>
      <c r="AJ442" s="7"/>
    </row>
    <row r="443" spans="2:36" s="2" customFormat="1" ht="28.2" customHeight="1" thickTop="1">
      <c r="B443" s="359">
        <v>88</v>
      </c>
      <c r="C443" s="362"/>
      <c r="D443" s="362"/>
      <c r="E443" s="365"/>
      <c r="F443" s="365"/>
      <c r="G443" s="368"/>
      <c r="H443" s="368"/>
      <c r="I443" s="368"/>
      <c r="J443" s="368"/>
      <c r="K443" s="54"/>
      <c r="L443" s="17" t="str">
        <f>IF(ISBLANK(K443),"",VLOOKUP(K443,'(Linked) Hazard Risk Number HRN'!$B$6:$C$13,2,FALSE))</f>
        <v/>
      </c>
      <c r="M443" s="371"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21</v>
      </c>
      <c r="Q443" s="17">
        <f t="shared" ref="Q443" si="688">COUNTIF((O443:O447), "C")</f>
        <v>0</v>
      </c>
      <c r="R443" s="17">
        <f t="shared" ref="R443:R446" si="689">Q443</f>
        <v>0</v>
      </c>
      <c r="S443" s="17" t="str">
        <f t="shared" ref="S443" si="690">IF(ISBLANK(K443),"",IF(L443&lt;2,"S1","S2"))</f>
        <v/>
      </c>
      <c r="T443" s="50"/>
      <c r="U443" s="362"/>
      <c r="V443" s="54"/>
      <c r="W443" s="17" t="str">
        <f>IF(ISBLANK(V443),"",VLOOKUP(V443,'(Linked) Hazard Risk Number HRN'!$B$6:$C$13,2,FALSE))</f>
        <v/>
      </c>
      <c r="X443" s="371" t="str">
        <f>IF(X445="","",IF(X445&gt;500,'(Linked) Hazard Risk Number HRN'!$C$37,IF(X445&gt;50,'(Linked) Hazard Risk Number HRN'!$C$36,IF(X445&gt;25,'(Linked) Hazard Risk Number HRN'!$C$35,IF(X445&gt;5,'(Linked) Hazard Risk Number HRN'!$C$34,IF(X445&gt;0,'(Linked) Hazard Risk Number HRN'!$C$33,""))))))</f>
        <v/>
      </c>
      <c r="Y443" s="362"/>
      <c r="Z443" s="54"/>
      <c r="AA443" s="17" t="str">
        <f>IF(ISBLANK(Z443),"",VLOOKUP(Z443,'(Linked) Hazard Risk Number HRN'!$B$6:$C$13,2,FALSE))</f>
        <v/>
      </c>
      <c r="AB443" s="371" t="str">
        <f>IF(AB445="","",IF(AB445&gt;500,'(Linked) Hazard Risk Number HRN'!$C$37,IF(AB445&gt;50,'(Linked) Hazard Risk Number HRN'!$C$36,IF(AB445&gt;25,'(Linked) Hazard Risk Number HRN'!$C$35,IF(AB445&gt;5,'(Linked) Hazard Risk Number HRN'!$C$34,IF(AB445&gt;0,'(Linked) Hazard Risk Number HRN'!$C$33,""))))))</f>
        <v/>
      </c>
      <c r="AC443" s="362"/>
      <c r="AD443" s="365"/>
      <c r="AE443" s="54"/>
      <c r="AF443" s="17" t="str">
        <f>IF(ISBLANK(AE443),"",VLOOKUP(AE443,'(Linked) Hazard Risk Number HRN'!$B$6:$C$13,2,FALSE))</f>
        <v/>
      </c>
      <c r="AG443" s="371"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60"/>
      <c r="C444" s="363"/>
      <c r="D444" s="363"/>
      <c r="E444" s="366"/>
      <c r="F444" s="366"/>
      <c r="G444" s="369"/>
      <c r="H444" s="369"/>
      <c r="I444" s="369"/>
      <c r="J444" s="369"/>
      <c r="K444" s="55"/>
      <c r="L444" s="18" t="str">
        <f>IF(ISBLANK(K444),"",VLOOKUP(K444,'(Linked) Hazard Risk Number HRN'!$B$16:$C$26,2,FALSE))</f>
        <v/>
      </c>
      <c r="M444" s="372"/>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63"/>
      <c r="V444" s="55"/>
      <c r="W444" s="18" t="str">
        <f>IF(ISBLANK(V444),"",VLOOKUP(V444,'(Linked) Hazard Risk Number HRN'!$B$16:$C$26,2,FALSE))</f>
        <v/>
      </c>
      <c r="X444" s="372"/>
      <c r="Y444" s="363"/>
      <c r="Z444" s="55"/>
      <c r="AA444" s="18" t="str">
        <f>IF(ISBLANK(Z444),"",VLOOKUP(Z444,'(Linked) Hazard Risk Number HRN'!$B$16:$C$26,2,FALSE))</f>
        <v/>
      </c>
      <c r="AB444" s="372"/>
      <c r="AC444" s="363"/>
      <c r="AD444" s="373"/>
      <c r="AE444" s="55"/>
      <c r="AF444" s="18" t="str">
        <f>IF(ISBLANK(AE444),"",VLOOKUP(AE444,'(Linked) Hazard Risk Number HRN'!$B$16:$C$26,2,FALSE))</f>
        <v/>
      </c>
      <c r="AG444" s="372"/>
      <c r="AH444" s="10"/>
      <c r="AI444" s="10"/>
      <c r="AJ444" s="19"/>
    </row>
    <row r="445" spans="2:36" s="2" customFormat="1" ht="28.2" customHeight="1" thickTop="1">
      <c r="B445" s="360"/>
      <c r="C445" s="363"/>
      <c r="D445" s="363"/>
      <c r="E445" s="366"/>
      <c r="F445" s="366"/>
      <c r="G445" s="369"/>
      <c r="H445" s="369"/>
      <c r="I445" s="369"/>
      <c r="J445" s="369"/>
      <c r="K445" s="56"/>
      <c r="L445" s="18" t="str">
        <f>IF(ISBLANK(K445),"",VLOOKUP(K445,'(Linked) Hazard Risk Number HRN'!$D$6:$E$14,2,FALSE))</f>
        <v/>
      </c>
      <c r="M445" s="375" t="str">
        <f>IF(OR(ISBLANK(K443),ISBLANK(K444),ISBLANK(K445),ISBLANK(K446)),"",L443*L444*L445*L446)</f>
        <v/>
      </c>
      <c r="N445" s="56"/>
      <c r="O445" s="18" t="str">
        <f>IF(ISBLANK(N445),"",VLOOKUP(N445,'(Linked) PLr Probability Factor'!$B$17:$C$20,2,FALSE))</f>
        <v/>
      </c>
      <c r="P445" s="18" t="s">
        <v>2</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63"/>
      <c r="V445" s="56"/>
      <c r="W445" s="18" t="str">
        <f>IF(ISBLANK(V445),"",VLOOKUP(V445,'(Linked) Hazard Risk Number HRN'!$D$6:$E$14,2,FALSE))</f>
        <v/>
      </c>
      <c r="X445" s="375" t="str">
        <f>IF(OR(ISBLANK(V443),ISBLANK(V444),ISBLANK(V445),ISBLANK(V446)),"",W443*W444*W445*W446)</f>
        <v/>
      </c>
      <c r="Y445" s="363"/>
      <c r="Z445" s="56"/>
      <c r="AA445" s="18" t="str">
        <f>IF(ISBLANK(Z445),"",VLOOKUP(Z445,'(Linked) Hazard Risk Number HRN'!$D$6:$E$14,2,FALSE))</f>
        <v/>
      </c>
      <c r="AB445" s="375" t="str">
        <f>IF(OR(ISBLANK(Z443),ISBLANK(Z444),ISBLANK(Z445),ISBLANK(Z446)),"",AA443*AA444*AA445*AA446)</f>
        <v/>
      </c>
      <c r="AC445" s="363"/>
      <c r="AD445" s="373"/>
      <c r="AE445" s="56"/>
      <c r="AF445" s="18" t="str">
        <f>IF(ISBLANK(AE445),"",VLOOKUP(AE445,'(Linked) Hazard Risk Number HRN'!$D$6:$E$14,2,FALSE))</f>
        <v/>
      </c>
      <c r="AG445" s="375" t="str">
        <f>IF(OR(ISBLANK(AE443),ISBLANK(AE444),ISBLANK(AE445),ISBLANK(AE446)),"",AF443*AF444*AF445*AF446)</f>
        <v/>
      </c>
      <c r="AH445" s="10"/>
      <c r="AI445" s="10"/>
      <c r="AJ445" s="20"/>
    </row>
    <row r="446" spans="2:36" s="2" customFormat="1" ht="28.2" customHeight="1">
      <c r="B446" s="360"/>
      <c r="C446" s="363"/>
      <c r="D446" s="363"/>
      <c r="E446" s="366"/>
      <c r="F446" s="366"/>
      <c r="G446" s="369"/>
      <c r="H446" s="369"/>
      <c r="I446" s="369"/>
      <c r="J446" s="369"/>
      <c r="K446" s="57"/>
      <c r="L446" s="30" t="str">
        <f>IF(ISBLANK(K446),"",VLOOKUP(K446,'(Linked) Hazard Risk Number HRN'!$D$17:$E$22,2,FALSE))</f>
        <v/>
      </c>
      <c r="M446" s="376"/>
      <c r="N446" s="56"/>
      <c r="O446" s="18" t="str">
        <f>IF(ISBLANK(N446),"",VLOOKUP(N446,'(Linked) PLr Probability Factor'!$B$23:$C$26,2,FALSE))</f>
        <v/>
      </c>
      <c r="P446" s="25" t="s">
        <v>22</v>
      </c>
      <c r="Q446" s="25">
        <f t="shared" ref="Q446" si="694">SUM(R443:R445)</f>
        <v>0</v>
      </c>
      <c r="R446" s="25">
        <f t="shared" si="689"/>
        <v>0</v>
      </c>
      <c r="S446" s="25"/>
      <c r="T446" s="51"/>
      <c r="U446" s="363"/>
      <c r="V446" s="57"/>
      <c r="W446" s="30" t="str">
        <f>IF(ISBLANK(V446),"",VLOOKUP(V446,'(Linked) Hazard Risk Number HRN'!$D$17:$E$22,2,FALSE))</f>
        <v/>
      </c>
      <c r="X446" s="376"/>
      <c r="Y446" s="363"/>
      <c r="Z446" s="57"/>
      <c r="AA446" s="30" t="str">
        <f>IF(ISBLANK(Z446),"",VLOOKUP(Z446,'(Linked) Hazard Risk Number HRN'!$D$17:$E$22,2,FALSE))</f>
        <v/>
      </c>
      <c r="AB446" s="376"/>
      <c r="AC446" s="363"/>
      <c r="AD446" s="373"/>
      <c r="AE446" s="57"/>
      <c r="AF446" s="30" t="str">
        <f>IF(ISBLANK(AE446),"",VLOOKUP(AE446,'(Linked) Hazard Risk Number HRN'!$D$17:$E$22,2,FALSE))</f>
        <v/>
      </c>
      <c r="AG446" s="376"/>
      <c r="AH446" s="10"/>
      <c r="AI446" s="10"/>
      <c r="AJ446" s="21"/>
    </row>
    <row r="447" spans="2:36" s="2" customFormat="1" ht="28.2" customHeight="1" thickBot="1">
      <c r="B447" s="361"/>
      <c r="C447" s="364"/>
      <c r="D447" s="364"/>
      <c r="E447" s="367"/>
      <c r="F447" s="367"/>
      <c r="G447" s="370"/>
      <c r="H447" s="370"/>
      <c r="I447" s="370"/>
      <c r="J447" s="370"/>
      <c r="K447" s="135"/>
      <c r="L447" s="18"/>
      <c r="M447" s="377"/>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64"/>
      <c r="V447" s="135"/>
      <c r="W447" s="18"/>
      <c r="X447" s="377"/>
      <c r="Y447" s="364"/>
      <c r="Z447" s="135"/>
      <c r="AA447" s="18"/>
      <c r="AB447" s="377"/>
      <c r="AC447" s="364"/>
      <c r="AD447" s="374"/>
      <c r="AE447" s="135"/>
      <c r="AF447" s="18"/>
      <c r="AG447" s="377"/>
      <c r="AH447" s="10"/>
      <c r="AI447" s="10"/>
      <c r="AJ447" s="7"/>
    </row>
    <row r="448" spans="2:36" s="2" customFormat="1" ht="28.2" customHeight="1" thickTop="1">
      <c r="B448" s="359">
        <v>89</v>
      </c>
      <c r="C448" s="362"/>
      <c r="D448" s="362"/>
      <c r="E448" s="365"/>
      <c r="F448" s="365"/>
      <c r="G448" s="368"/>
      <c r="H448" s="368"/>
      <c r="I448" s="368"/>
      <c r="J448" s="368"/>
      <c r="K448" s="54"/>
      <c r="L448" s="17" t="str">
        <f>IF(ISBLANK(K448),"",VLOOKUP(K448,'(Linked) Hazard Risk Number HRN'!$B$6:$C$13,2,FALSE))</f>
        <v/>
      </c>
      <c r="M448" s="371"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21</v>
      </c>
      <c r="Q448" s="17">
        <f t="shared" ref="Q448" si="696">COUNTIF((O448:O452), "C")</f>
        <v>0</v>
      </c>
      <c r="R448" s="17">
        <f t="shared" ref="R448:R451" si="697">Q448</f>
        <v>0</v>
      </c>
      <c r="S448" s="17" t="str">
        <f t="shared" ref="S448" si="698">IF(ISBLANK(K448),"",IF(L448&lt;2,"S1","S2"))</f>
        <v/>
      </c>
      <c r="T448" s="50"/>
      <c r="U448" s="362"/>
      <c r="V448" s="54"/>
      <c r="W448" s="17" t="str">
        <f>IF(ISBLANK(V448),"",VLOOKUP(V448,'(Linked) Hazard Risk Number HRN'!$B$6:$C$13,2,FALSE))</f>
        <v/>
      </c>
      <c r="X448" s="371" t="str">
        <f>IF(X450="","",IF(X450&gt;500,'(Linked) Hazard Risk Number HRN'!$C$37,IF(X450&gt;50,'(Linked) Hazard Risk Number HRN'!$C$36,IF(X450&gt;25,'(Linked) Hazard Risk Number HRN'!$C$35,IF(X450&gt;5,'(Linked) Hazard Risk Number HRN'!$C$34,IF(X450&gt;0,'(Linked) Hazard Risk Number HRN'!$C$33,""))))))</f>
        <v/>
      </c>
      <c r="Y448" s="362"/>
      <c r="Z448" s="54"/>
      <c r="AA448" s="17" t="str">
        <f>IF(ISBLANK(Z448),"",VLOOKUP(Z448,'(Linked) Hazard Risk Number HRN'!$B$6:$C$13,2,FALSE))</f>
        <v/>
      </c>
      <c r="AB448" s="371" t="str">
        <f>IF(AB450="","",IF(AB450&gt;500,'(Linked) Hazard Risk Number HRN'!$C$37,IF(AB450&gt;50,'(Linked) Hazard Risk Number HRN'!$C$36,IF(AB450&gt;25,'(Linked) Hazard Risk Number HRN'!$C$35,IF(AB450&gt;5,'(Linked) Hazard Risk Number HRN'!$C$34,IF(AB450&gt;0,'(Linked) Hazard Risk Number HRN'!$C$33,""))))))</f>
        <v/>
      </c>
      <c r="AC448" s="362"/>
      <c r="AD448" s="365"/>
      <c r="AE448" s="54"/>
      <c r="AF448" s="17" t="str">
        <f>IF(ISBLANK(AE448),"",VLOOKUP(AE448,'(Linked) Hazard Risk Number HRN'!$B$6:$C$13,2,FALSE))</f>
        <v/>
      </c>
      <c r="AG448" s="371"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60"/>
      <c r="C449" s="363"/>
      <c r="D449" s="363"/>
      <c r="E449" s="366"/>
      <c r="F449" s="366"/>
      <c r="G449" s="369"/>
      <c r="H449" s="369"/>
      <c r="I449" s="369"/>
      <c r="J449" s="369"/>
      <c r="K449" s="55"/>
      <c r="L449" s="18" t="str">
        <f>IF(ISBLANK(K449),"",VLOOKUP(K449,'(Linked) Hazard Risk Number HRN'!$B$16:$C$26,2,FALSE))</f>
        <v/>
      </c>
      <c r="M449" s="372"/>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63"/>
      <c r="V449" s="55"/>
      <c r="W449" s="18" t="str">
        <f>IF(ISBLANK(V449),"",VLOOKUP(V449,'(Linked) Hazard Risk Number HRN'!$B$16:$C$26,2,FALSE))</f>
        <v/>
      </c>
      <c r="X449" s="372"/>
      <c r="Y449" s="363"/>
      <c r="Z449" s="55"/>
      <c r="AA449" s="18" t="str">
        <f>IF(ISBLANK(Z449),"",VLOOKUP(Z449,'(Linked) Hazard Risk Number HRN'!$B$16:$C$26,2,FALSE))</f>
        <v/>
      </c>
      <c r="AB449" s="372"/>
      <c r="AC449" s="363"/>
      <c r="AD449" s="373"/>
      <c r="AE449" s="55"/>
      <c r="AF449" s="18" t="str">
        <f>IF(ISBLANK(AE449),"",VLOOKUP(AE449,'(Linked) Hazard Risk Number HRN'!$B$16:$C$26,2,FALSE))</f>
        <v/>
      </c>
      <c r="AG449" s="372"/>
      <c r="AH449" s="10"/>
      <c r="AI449" s="10"/>
      <c r="AJ449" s="19"/>
    </row>
    <row r="450" spans="2:36" s="2" customFormat="1" ht="28.2" customHeight="1" thickTop="1">
      <c r="B450" s="360"/>
      <c r="C450" s="363"/>
      <c r="D450" s="363"/>
      <c r="E450" s="366"/>
      <c r="F450" s="366"/>
      <c r="G450" s="369"/>
      <c r="H450" s="369"/>
      <c r="I450" s="369"/>
      <c r="J450" s="369"/>
      <c r="K450" s="56"/>
      <c r="L450" s="18" t="str">
        <f>IF(ISBLANK(K450),"",VLOOKUP(K450,'(Linked) Hazard Risk Number HRN'!$D$6:$E$14,2,FALSE))</f>
        <v/>
      </c>
      <c r="M450" s="375" t="str">
        <f>IF(OR(ISBLANK(K448),ISBLANK(K449),ISBLANK(K450),ISBLANK(K451)),"",L448*L449*L450*L451)</f>
        <v/>
      </c>
      <c r="N450" s="56"/>
      <c r="O450" s="18" t="str">
        <f>IF(ISBLANK(N450),"",VLOOKUP(N450,'(Linked) PLr Probability Factor'!$B$17:$C$20,2,FALSE))</f>
        <v/>
      </c>
      <c r="P450" s="18" t="s">
        <v>2</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63"/>
      <c r="V450" s="56"/>
      <c r="W450" s="18" t="str">
        <f>IF(ISBLANK(V450),"",VLOOKUP(V450,'(Linked) Hazard Risk Number HRN'!$D$6:$E$14,2,FALSE))</f>
        <v/>
      </c>
      <c r="X450" s="375" t="str">
        <f>IF(OR(ISBLANK(V448),ISBLANK(V449),ISBLANK(V450),ISBLANK(V451)),"",W448*W449*W450*W451)</f>
        <v/>
      </c>
      <c r="Y450" s="363"/>
      <c r="Z450" s="56"/>
      <c r="AA450" s="18" t="str">
        <f>IF(ISBLANK(Z450),"",VLOOKUP(Z450,'(Linked) Hazard Risk Number HRN'!$D$6:$E$14,2,FALSE))</f>
        <v/>
      </c>
      <c r="AB450" s="375" t="str">
        <f>IF(OR(ISBLANK(Z448),ISBLANK(Z449),ISBLANK(Z450),ISBLANK(Z451)),"",AA448*AA449*AA450*AA451)</f>
        <v/>
      </c>
      <c r="AC450" s="363"/>
      <c r="AD450" s="373"/>
      <c r="AE450" s="56"/>
      <c r="AF450" s="18" t="str">
        <f>IF(ISBLANK(AE450),"",VLOOKUP(AE450,'(Linked) Hazard Risk Number HRN'!$D$6:$E$14,2,FALSE))</f>
        <v/>
      </c>
      <c r="AG450" s="375" t="str">
        <f>IF(OR(ISBLANK(AE448),ISBLANK(AE449),ISBLANK(AE450),ISBLANK(AE451)),"",AF448*AF449*AF450*AF451)</f>
        <v/>
      </c>
      <c r="AH450" s="10"/>
      <c r="AI450" s="10"/>
      <c r="AJ450" s="20"/>
    </row>
    <row r="451" spans="2:36" s="2" customFormat="1" ht="28.2" customHeight="1">
      <c r="B451" s="360"/>
      <c r="C451" s="363"/>
      <c r="D451" s="363"/>
      <c r="E451" s="366"/>
      <c r="F451" s="366"/>
      <c r="G451" s="369"/>
      <c r="H451" s="369"/>
      <c r="I451" s="369"/>
      <c r="J451" s="369"/>
      <c r="K451" s="57"/>
      <c r="L451" s="30" t="str">
        <f>IF(ISBLANK(K451),"",VLOOKUP(K451,'(Linked) Hazard Risk Number HRN'!$D$17:$E$22,2,FALSE))</f>
        <v/>
      </c>
      <c r="M451" s="376"/>
      <c r="N451" s="56"/>
      <c r="O451" s="18" t="str">
        <f>IF(ISBLANK(N451),"",VLOOKUP(N451,'(Linked) PLr Probability Factor'!$B$23:$C$26,2,FALSE))</f>
        <v/>
      </c>
      <c r="P451" s="25" t="s">
        <v>22</v>
      </c>
      <c r="Q451" s="25">
        <f t="shared" ref="Q451" si="702">SUM(R448:R450)</f>
        <v>0</v>
      </c>
      <c r="R451" s="25">
        <f t="shared" si="697"/>
        <v>0</v>
      </c>
      <c r="S451" s="25"/>
      <c r="T451" s="51"/>
      <c r="U451" s="363"/>
      <c r="V451" s="57"/>
      <c r="W451" s="30" t="str">
        <f>IF(ISBLANK(V451),"",VLOOKUP(V451,'(Linked) Hazard Risk Number HRN'!$D$17:$E$22,2,FALSE))</f>
        <v/>
      </c>
      <c r="X451" s="376"/>
      <c r="Y451" s="363"/>
      <c r="Z451" s="57"/>
      <c r="AA451" s="30" t="str">
        <f>IF(ISBLANK(Z451),"",VLOOKUP(Z451,'(Linked) Hazard Risk Number HRN'!$D$17:$E$22,2,FALSE))</f>
        <v/>
      </c>
      <c r="AB451" s="376"/>
      <c r="AC451" s="363"/>
      <c r="AD451" s="373"/>
      <c r="AE451" s="57"/>
      <c r="AF451" s="30" t="str">
        <f>IF(ISBLANK(AE451),"",VLOOKUP(AE451,'(Linked) Hazard Risk Number HRN'!$D$17:$E$22,2,FALSE))</f>
        <v/>
      </c>
      <c r="AG451" s="376"/>
      <c r="AH451" s="10"/>
      <c r="AI451" s="10"/>
      <c r="AJ451" s="21"/>
    </row>
    <row r="452" spans="2:36" s="2" customFormat="1" ht="28.2" customHeight="1" thickBot="1">
      <c r="B452" s="361"/>
      <c r="C452" s="364"/>
      <c r="D452" s="364"/>
      <c r="E452" s="367"/>
      <c r="F452" s="367"/>
      <c r="G452" s="370"/>
      <c r="H452" s="370"/>
      <c r="I452" s="370"/>
      <c r="J452" s="370"/>
      <c r="K452" s="135"/>
      <c r="L452" s="18"/>
      <c r="M452" s="377"/>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64"/>
      <c r="V452" s="135"/>
      <c r="W452" s="18"/>
      <c r="X452" s="377"/>
      <c r="Y452" s="364"/>
      <c r="Z452" s="135"/>
      <c r="AA452" s="18"/>
      <c r="AB452" s="377"/>
      <c r="AC452" s="364"/>
      <c r="AD452" s="374"/>
      <c r="AE452" s="135"/>
      <c r="AF452" s="18"/>
      <c r="AG452" s="377"/>
      <c r="AH452" s="10"/>
      <c r="AI452" s="10"/>
      <c r="AJ452" s="7"/>
    </row>
    <row r="453" spans="2:36" s="2" customFormat="1" ht="28.2" customHeight="1" thickTop="1">
      <c r="B453" s="359">
        <v>90</v>
      </c>
      <c r="C453" s="362"/>
      <c r="D453" s="362"/>
      <c r="E453" s="365"/>
      <c r="F453" s="365"/>
      <c r="G453" s="368"/>
      <c r="H453" s="368"/>
      <c r="I453" s="368"/>
      <c r="J453" s="368"/>
      <c r="K453" s="54"/>
      <c r="L453" s="17" t="str">
        <f>IF(ISBLANK(K453),"",VLOOKUP(K453,'(Linked) Hazard Risk Number HRN'!$B$6:$C$13,2,FALSE))</f>
        <v/>
      </c>
      <c r="M453" s="371"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21</v>
      </c>
      <c r="Q453" s="17">
        <f t="shared" ref="Q453" si="704">COUNTIF((O453:O457), "C")</f>
        <v>0</v>
      </c>
      <c r="R453" s="17">
        <f t="shared" ref="R453:R456" si="705">Q453</f>
        <v>0</v>
      </c>
      <c r="S453" s="17" t="str">
        <f t="shared" ref="S453" si="706">IF(ISBLANK(K453),"",IF(L453&lt;2,"S1","S2"))</f>
        <v/>
      </c>
      <c r="T453" s="50"/>
      <c r="U453" s="362"/>
      <c r="V453" s="54"/>
      <c r="W453" s="17" t="str">
        <f>IF(ISBLANK(V453),"",VLOOKUP(V453,'(Linked) Hazard Risk Number HRN'!$B$6:$C$13,2,FALSE))</f>
        <v/>
      </c>
      <c r="X453" s="371" t="str">
        <f>IF(X455="","",IF(X455&gt;500,'(Linked) Hazard Risk Number HRN'!$C$37,IF(X455&gt;50,'(Linked) Hazard Risk Number HRN'!$C$36,IF(X455&gt;25,'(Linked) Hazard Risk Number HRN'!$C$35,IF(X455&gt;5,'(Linked) Hazard Risk Number HRN'!$C$34,IF(X455&gt;0,'(Linked) Hazard Risk Number HRN'!$C$33,""))))))</f>
        <v/>
      </c>
      <c r="Y453" s="362"/>
      <c r="Z453" s="54"/>
      <c r="AA453" s="17" t="str">
        <f>IF(ISBLANK(Z453),"",VLOOKUP(Z453,'(Linked) Hazard Risk Number HRN'!$B$6:$C$13,2,FALSE))</f>
        <v/>
      </c>
      <c r="AB453" s="371" t="str">
        <f>IF(AB455="","",IF(AB455&gt;500,'(Linked) Hazard Risk Number HRN'!$C$37,IF(AB455&gt;50,'(Linked) Hazard Risk Number HRN'!$C$36,IF(AB455&gt;25,'(Linked) Hazard Risk Number HRN'!$C$35,IF(AB455&gt;5,'(Linked) Hazard Risk Number HRN'!$C$34,IF(AB455&gt;0,'(Linked) Hazard Risk Number HRN'!$C$33,""))))))</f>
        <v/>
      </c>
      <c r="AC453" s="362"/>
      <c r="AD453" s="365"/>
      <c r="AE453" s="54"/>
      <c r="AF453" s="17" t="str">
        <f>IF(ISBLANK(AE453),"",VLOOKUP(AE453,'(Linked) Hazard Risk Number HRN'!$B$6:$C$13,2,FALSE))</f>
        <v/>
      </c>
      <c r="AG453" s="371"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60"/>
      <c r="C454" s="363"/>
      <c r="D454" s="363"/>
      <c r="E454" s="366"/>
      <c r="F454" s="366"/>
      <c r="G454" s="369"/>
      <c r="H454" s="369"/>
      <c r="I454" s="369"/>
      <c r="J454" s="369"/>
      <c r="K454" s="55"/>
      <c r="L454" s="18" t="str">
        <f>IF(ISBLANK(K454),"",VLOOKUP(K454,'(Linked) Hazard Risk Number HRN'!$B$16:$C$26,2,FALSE))</f>
        <v/>
      </c>
      <c r="M454" s="372"/>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63"/>
      <c r="V454" s="55"/>
      <c r="W454" s="18" t="str">
        <f>IF(ISBLANK(V454),"",VLOOKUP(V454,'(Linked) Hazard Risk Number HRN'!$B$16:$C$26,2,FALSE))</f>
        <v/>
      </c>
      <c r="X454" s="372"/>
      <c r="Y454" s="363"/>
      <c r="Z454" s="55"/>
      <c r="AA454" s="18" t="str">
        <f>IF(ISBLANK(Z454),"",VLOOKUP(Z454,'(Linked) Hazard Risk Number HRN'!$B$16:$C$26,2,FALSE))</f>
        <v/>
      </c>
      <c r="AB454" s="372"/>
      <c r="AC454" s="363"/>
      <c r="AD454" s="373"/>
      <c r="AE454" s="55"/>
      <c r="AF454" s="18" t="str">
        <f>IF(ISBLANK(AE454),"",VLOOKUP(AE454,'(Linked) Hazard Risk Number HRN'!$B$16:$C$26,2,FALSE))</f>
        <v/>
      </c>
      <c r="AG454" s="372"/>
      <c r="AH454" s="10"/>
      <c r="AI454" s="10"/>
      <c r="AJ454" s="19"/>
    </row>
    <row r="455" spans="2:36" s="2" customFormat="1" ht="28.2" customHeight="1" thickTop="1">
      <c r="B455" s="360"/>
      <c r="C455" s="363"/>
      <c r="D455" s="363"/>
      <c r="E455" s="366"/>
      <c r="F455" s="366"/>
      <c r="G455" s="369"/>
      <c r="H455" s="369"/>
      <c r="I455" s="369"/>
      <c r="J455" s="369"/>
      <c r="K455" s="56"/>
      <c r="L455" s="18" t="str">
        <f>IF(ISBLANK(K455),"",VLOOKUP(K455,'(Linked) Hazard Risk Number HRN'!$D$6:$E$14,2,FALSE))</f>
        <v/>
      </c>
      <c r="M455" s="375" t="str">
        <f>IF(OR(ISBLANK(K453),ISBLANK(K454),ISBLANK(K455),ISBLANK(K456)),"",L453*L454*L455*L456)</f>
        <v/>
      </c>
      <c r="N455" s="56"/>
      <c r="O455" s="18" t="str">
        <f>IF(ISBLANK(N455),"",VLOOKUP(N455,'(Linked) PLr Probability Factor'!$B$17:$C$20,2,FALSE))</f>
        <v/>
      </c>
      <c r="P455" s="18" t="s">
        <v>2</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63"/>
      <c r="V455" s="56"/>
      <c r="W455" s="18" t="str">
        <f>IF(ISBLANK(V455),"",VLOOKUP(V455,'(Linked) Hazard Risk Number HRN'!$D$6:$E$14,2,FALSE))</f>
        <v/>
      </c>
      <c r="X455" s="375" t="str">
        <f>IF(OR(ISBLANK(V453),ISBLANK(V454),ISBLANK(V455),ISBLANK(V456)),"",W453*W454*W455*W456)</f>
        <v/>
      </c>
      <c r="Y455" s="363"/>
      <c r="Z455" s="56"/>
      <c r="AA455" s="18" t="str">
        <f>IF(ISBLANK(Z455),"",VLOOKUP(Z455,'(Linked) Hazard Risk Number HRN'!$D$6:$E$14,2,FALSE))</f>
        <v/>
      </c>
      <c r="AB455" s="375" t="str">
        <f>IF(OR(ISBLANK(Z453),ISBLANK(Z454),ISBLANK(Z455),ISBLANK(Z456)),"",AA453*AA454*AA455*AA456)</f>
        <v/>
      </c>
      <c r="AC455" s="363"/>
      <c r="AD455" s="373"/>
      <c r="AE455" s="56"/>
      <c r="AF455" s="18" t="str">
        <f>IF(ISBLANK(AE455),"",VLOOKUP(AE455,'(Linked) Hazard Risk Number HRN'!$D$6:$E$14,2,FALSE))</f>
        <v/>
      </c>
      <c r="AG455" s="375" t="str">
        <f>IF(OR(ISBLANK(AE453),ISBLANK(AE454),ISBLANK(AE455),ISBLANK(AE456)),"",AF453*AF454*AF455*AF456)</f>
        <v/>
      </c>
      <c r="AH455" s="10"/>
      <c r="AI455" s="10"/>
      <c r="AJ455" s="20"/>
    </row>
    <row r="456" spans="2:36" s="2" customFormat="1" ht="28.2" customHeight="1">
      <c r="B456" s="360"/>
      <c r="C456" s="363"/>
      <c r="D456" s="363"/>
      <c r="E456" s="366"/>
      <c r="F456" s="366"/>
      <c r="G456" s="369"/>
      <c r="H456" s="369"/>
      <c r="I456" s="369"/>
      <c r="J456" s="369"/>
      <c r="K456" s="57"/>
      <c r="L456" s="30" t="str">
        <f>IF(ISBLANK(K456),"",VLOOKUP(K456,'(Linked) Hazard Risk Number HRN'!$D$17:$E$22,2,FALSE))</f>
        <v/>
      </c>
      <c r="M456" s="376"/>
      <c r="N456" s="56"/>
      <c r="O456" s="18" t="str">
        <f>IF(ISBLANK(N456),"",VLOOKUP(N456,'(Linked) PLr Probability Factor'!$B$23:$C$26,2,FALSE))</f>
        <v/>
      </c>
      <c r="P456" s="25" t="s">
        <v>22</v>
      </c>
      <c r="Q456" s="25">
        <f t="shared" ref="Q456" si="710">SUM(R453:R455)</f>
        <v>0</v>
      </c>
      <c r="R456" s="25">
        <f t="shared" si="705"/>
        <v>0</v>
      </c>
      <c r="S456" s="25"/>
      <c r="T456" s="51"/>
      <c r="U456" s="363"/>
      <c r="V456" s="57"/>
      <c r="W456" s="30" t="str">
        <f>IF(ISBLANK(V456),"",VLOOKUP(V456,'(Linked) Hazard Risk Number HRN'!$D$17:$E$22,2,FALSE))</f>
        <v/>
      </c>
      <c r="X456" s="376"/>
      <c r="Y456" s="363"/>
      <c r="Z456" s="57"/>
      <c r="AA456" s="30" t="str">
        <f>IF(ISBLANK(Z456),"",VLOOKUP(Z456,'(Linked) Hazard Risk Number HRN'!$D$17:$E$22,2,FALSE))</f>
        <v/>
      </c>
      <c r="AB456" s="376"/>
      <c r="AC456" s="363"/>
      <c r="AD456" s="373"/>
      <c r="AE456" s="57"/>
      <c r="AF456" s="30" t="str">
        <f>IF(ISBLANK(AE456),"",VLOOKUP(AE456,'(Linked) Hazard Risk Number HRN'!$D$17:$E$22,2,FALSE))</f>
        <v/>
      </c>
      <c r="AG456" s="376"/>
      <c r="AH456" s="10"/>
      <c r="AI456" s="10"/>
      <c r="AJ456" s="21"/>
    </row>
    <row r="457" spans="2:36" s="2" customFormat="1" ht="28.2" customHeight="1" thickBot="1">
      <c r="B457" s="361"/>
      <c r="C457" s="364"/>
      <c r="D457" s="364"/>
      <c r="E457" s="367"/>
      <c r="F457" s="367"/>
      <c r="G457" s="370"/>
      <c r="H457" s="370"/>
      <c r="I457" s="370"/>
      <c r="J457" s="370"/>
      <c r="K457" s="135"/>
      <c r="L457" s="18"/>
      <c r="M457" s="377"/>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64"/>
      <c r="V457" s="135"/>
      <c r="W457" s="18"/>
      <c r="X457" s="377"/>
      <c r="Y457" s="364"/>
      <c r="Z457" s="135"/>
      <c r="AA457" s="18"/>
      <c r="AB457" s="377"/>
      <c r="AC457" s="364"/>
      <c r="AD457" s="374"/>
      <c r="AE457" s="135"/>
      <c r="AF457" s="18"/>
      <c r="AG457" s="377"/>
      <c r="AH457" s="10"/>
      <c r="AI457" s="10"/>
      <c r="AJ457" s="7"/>
    </row>
    <row r="458" spans="2:36" s="2" customFormat="1" ht="28.2" customHeight="1" thickTop="1">
      <c r="B458" s="359">
        <v>91</v>
      </c>
      <c r="C458" s="362"/>
      <c r="D458" s="362"/>
      <c r="E458" s="365"/>
      <c r="F458" s="365"/>
      <c r="G458" s="368"/>
      <c r="H458" s="368"/>
      <c r="I458" s="368"/>
      <c r="J458" s="368"/>
      <c r="K458" s="54"/>
      <c r="L458" s="17" t="str">
        <f>IF(ISBLANK(K458),"",VLOOKUP(K458,'(Linked) Hazard Risk Number HRN'!$B$6:$C$13,2,FALSE))</f>
        <v/>
      </c>
      <c r="M458" s="371"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21</v>
      </c>
      <c r="Q458" s="17">
        <f t="shared" ref="Q458" si="712">COUNTIF((O458:O462), "C")</f>
        <v>0</v>
      </c>
      <c r="R458" s="17">
        <f t="shared" ref="R458:R461" si="713">Q458</f>
        <v>0</v>
      </c>
      <c r="S458" s="17" t="str">
        <f t="shared" ref="S458" si="714">IF(ISBLANK(K458),"",IF(L458&lt;2,"S1","S2"))</f>
        <v/>
      </c>
      <c r="T458" s="50"/>
      <c r="U458" s="362"/>
      <c r="V458" s="54"/>
      <c r="W458" s="17" t="str">
        <f>IF(ISBLANK(V458),"",VLOOKUP(V458,'(Linked) Hazard Risk Number HRN'!$B$6:$C$13,2,FALSE))</f>
        <v/>
      </c>
      <c r="X458" s="371" t="str">
        <f>IF(X460="","",IF(X460&gt;500,'(Linked) Hazard Risk Number HRN'!$C$37,IF(X460&gt;50,'(Linked) Hazard Risk Number HRN'!$C$36,IF(X460&gt;25,'(Linked) Hazard Risk Number HRN'!$C$35,IF(X460&gt;5,'(Linked) Hazard Risk Number HRN'!$C$34,IF(X460&gt;0,'(Linked) Hazard Risk Number HRN'!$C$33,""))))))</f>
        <v/>
      </c>
      <c r="Y458" s="362"/>
      <c r="Z458" s="54"/>
      <c r="AA458" s="17" t="str">
        <f>IF(ISBLANK(Z458),"",VLOOKUP(Z458,'(Linked) Hazard Risk Number HRN'!$B$6:$C$13,2,FALSE))</f>
        <v/>
      </c>
      <c r="AB458" s="371" t="str">
        <f>IF(AB460="","",IF(AB460&gt;500,'(Linked) Hazard Risk Number HRN'!$C$37,IF(AB460&gt;50,'(Linked) Hazard Risk Number HRN'!$C$36,IF(AB460&gt;25,'(Linked) Hazard Risk Number HRN'!$C$35,IF(AB460&gt;5,'(Linked) Hazard Risk Number HRN'!$C$34,IF(AB460&gt;0,'(Linked) Hazard Risk Number HRN'!$C$33,""))))))</f>
        <v/>
      </c>
      <c r="AC458" s="362"/>
      <c r="AD458" s="365"/>
      <c r="AE458" s="54"/>
      <c r="AF458" s="17" t="str">
        <f>IF(ISBLANK(AE458),"",VLOOKUP(AE458,'(Linked) Hazard Risk Number HRN'!$B$6:$C$13,2,FALSE))</f>
        <v/>
      </c>
      <c r="AG458" s="371"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60"/>
      <c r="C459" s="363"/>
      <c r="D459" s="363"/>
      <c r="E459" s="366"/>
      <c r="F459" s="366"/>
      <c r="G459" s="369"/>
      <c r="H459" s="369"/>
      <c r="I459" s="369"/>
      <c r="J459" s="369"/>
      <c r="K459" s="55"/>
      <c r="L459" s="18" t="str">
        <f>IF(ISBLANK(K459),"",VLOOKUP(K459,'(Linked) Hazard Risk Number HRN'!$B$16:$C$26,2,FALSE))</f>
        <v/>
      </c>
      <c r="M459" s="372"/>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63"/>
      <c r="V459" s="55"/>
      <c r="W459" s="18" t="str">
        <f>IF(ISBLANK(V459),"",VLOOKUP(V459,'(Linked) Hazard Risk Number HRN'!$B$16:$C$26,2,FALSE))</f>
        <v/>
      </c>
      <c r="X459" s="372"/>
      <c r="Y459" s="363"/>
      <c r="Z459" s="55"/>
      <c r="AA459" s="18" t="str">
        <f>IF(ISBLANK(Z459),"",VLOOKUP(Z459,'(Linked) Hazard Risk Number HRN'!$B$16:$C$26,2,FALSE))</f>
        <v/>
      </c>
      <c r="AB459" s="372"/>
      <c r="AC459" s="363"/>
      <c r="AD459" s="373"/>
      <c r="AE459" s="55"/>
      <c r="AF459" s="18" t="str">
        <f>IF(ISBLANK(AE459),"",VLOOKUP(AE459,'(Linked) Hazard Risk Number HRN'!$B$16:$C$26,2,FALSE))</f>
        <v/>
      </c>
      <c r="AG459" s="372"/>
      <c r="AH459" s="10"/>
      <c r="AI459" s="10"/>
      <c r="AJ459" s="19"/>
    </row>
    <row r="460" spans="2:36" s="2" customFormat="1" ht="28.2" customHeight="1" thickTop="1">
      <c r="B460" s="360"/>
      <c r="C460" s="363"/>
      <c r="D460" s="363"/>
      <c r="E460" s="366"/>
      <c r="F460" s="366"/>
      <c r="G460" s="369"/>
      <c r="H460" s="369"/>
      <c r="I460" s="369"/>
      <c r="J460" s="369"/>
      <c r="K460" s="56"/>
      <c r="L460" s="18" t="str">
        <f>IF(ISBLANK(K460),"",VLOOKUP(K460,'(Linked) Hazard Risk Number HRN'!$D$6:$E$14,2,FALSE))</f>
        <v/>
      </c>
      <c r="M460" s="375" t="str">
        <f>IF(OR(ISBLANK(K458),ISBLANK(K459),ISBLANK(K460),ISBLANK(K461)),"",L458*L459*L460*L461)</f>
        <v/>
      </c>
      <c r="N460" s="56"/>
      <c r="O460" s="18" t="str">
        <f>IF(ISBLANK(N460),"",VLOOKUP(N460,'(Linked) PLr Probability Factor'!$B$17:$C$20,2,FALSE))</f>
        <v/>
      </c>
      <c r="P460" s="18" t="s">
        <v>2</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63"/>
      <c r="V460" s="56"/>
      <c r="W460" s="18" t="str">
        <f>IF(ISBLANK(V460),"",VLOOKUP(V460,'(Linked) Hazard Risk Number HRN'!$D$6:$E$14,2,FALSE))</f>
        <v/>
      </c>
      <c r="X460" s="375" t="str">
        <f>IF(OR(ISBLANK(V458),ISBLANK(V459),ISBLANK(V460),ISBLANK(V461)),"",W458*W459*W460*W461)</f>
        <v/>
      </c>
      <c r="Y460" s="363"/>
      <c r="Z460" s="56"/>
      <c r="AA460" s="18" t="str">
        <f>IF(ISBLANK(Z460),"",VLOOKUP(Z460,'(Linked) Hazard Risk Number HRN'!$D$6:$E$14,2,FALSE))</f>
        <v/>
      </c>
      <c r="AB460" s="375" t="str">
        <f>IF(OR(ISBLANK(Z458),ISBLANK(Z459),ISBLANK(Z460),ISBLANK(Z461)),"",AA458*AA459*AA460*AA461)</f>
        <v/>
      </c>
      <c r="AC460" s="363"/>
      <c r="AD460" s="373"/>
      <c r="AE460" s="56"/>
      <c r="AF460" s="18" t="str">
        <f>IF(ISBLANK(AE460),"",VLOOKUP(AE460,'(Linked) Hazard Risk Number HRN'!$D$6:$E$14,2,FALSE))</f>
        <v/>
      </c>
      <c r="AG460" s="375" t="str">
        <f>IF(OR(ISBLANK(AE458),ISBLANK(AE459),ISBLANK(AE460),ISBLANK(AE461)),"",AF458*AF459*AF460*AF461)</f>
        <v/>
      </c>
      <c r="AH460" s="10"/>
      <c r="AI460" s="10"/>
      <c r="AJ460" s="20"/>
    </row>
    <row r="461" spans="2:36" s="2" customFormat="1" ht="28.2" customHeight="1">
      <c r="B461" s="360"/>
      <c r="C461" s="363"/>
      <c r="D461" s="363"/>
      <c r="E461" s="366"/>
      <c r="F461" s="366"/>
      <c r="G461" s="369"/>
      <c r="H461" s="369"/>
      <c r="I461" s="369"/>
      <c r="J461" s="369"/>
      <c r="K461" s="57"/>
      <c r="L461" s="30" t="str">
        <f>IF(ISBLANK(K461),"",VLOOKUP(K461,'(Linked) Hazard Risk Number HRN'!$D$17:$E$22,2,FALSE))</f>
        <v/>
      </c>
      <c r="M461" s="376"/>
      <c r="N461" s="56"/>
      <c r="O461" s="18" t="str">
        <f>IF(ISBLANK(N461),"",VLOOKUP(N461,'(Linked) PLr Probability Factor'!$B$23:$C$26,2,FALSE))</f>
        <v/>
      </c>
      <c r="P461" s="25" t="s">
        <v>22</v>
      </c>
      <c r="Q461" s="25">
        <f t="shared" ref="Q461" si="718">SUM(R458:R460)</f>
        <v>0</v>
      </c>
      <c r="R461" s="25">
        <f t="shared" si="713"/>
        <v>0</v>
      </c>
      <c r="S461" s="25"/>
      <c r="T461" s="51"/>
      <c r="U461" s="363"/>
      <c r="V461" s="57"/>
      <c r="W461" s="30" t="str">
        <f>IF(ISBLANK(V461),"",VLOOKUP(V461,'(Linked) Hazard Risk Number HRN'!$D$17:$E$22,2,FALSE))</f>
        <v/>
      </c>
      <c r="X461" s="376"/>
      <c r="Y461" s="363"/>
      <c r="Z461" s="57"/>
      <c r="AA461" s="30" t="str">
        <f>IF(ISBLANK(Z461),"",VLOOKUP(Z461,'(Linked) Hazard Risk Number HRN'!$D$17:$E$22,2,FALSE))</f>
        <v/>
      </c>
      <c r="AB461" s="376"/>
      <c r="AC461" s="363"/>
      <c r="AD461" s="373"/>
      <c r="AE461" s="57"/>
      <c r="AF461" s="30" t="str">
        <f>IF(ISBLANK(AE461),"",VLOOKUP(AE461,'(Linked) Hazard Risk Number HRN'!$D$17:$E$22,2,FALSE))</f>
        <v/>
      </c>
      <c r="AG461" s="376"/>
      <c r="AH461" s="10"/>
      <c r="AI461" s="10"/>
      <c r="AJ461" s="21"/>
    </row>
    <row r="462" spans="2:36" s="2" customFormat="1" ht="28.2" customHeight="1" thickBot="1">
      <c r="B462" s="361"/>
      <c r="C462" s="364"/>
      <c r="D462" s="364"/>
      <c r="E462" s="367"/>
      <c r="F462" s="367"/>
      <c r="G462" s="370"/>
      <c r="H462" s="370"/>
      <c r="I462" s="370"/>
      <c r="J462" s="370"/>
      <c r="K462" s="135"/>
      <c r="L462" s="18"/>
      <c r="M462" s="377"/>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64"/>
      <c r="V462" s="135"/>
      <c r="W462" s="18"/>
      <c r="X462" s="377"/>
      <c r="Y462" s="364"/>
      <c r="Z462" s="135"/>
      <c r="AA462" s="18"/>
      <c r="AB462" s="377"/>
      <c r="AC462" s="364"/>
      <c r="AD462" s="374"/>
      <c r="AE462" s="135"/>
      <c r="AF462" s="18"/>
      <c r="AG462" s="377"/>
      <c r="AH462" s="10"/>
      <c r="AI462" s="10"/>
      <c r="AJ462" s="7"/>
    </row>
    <row r="463" spans="2:36" s="2" customFormat="1" ht="28.2" customHeight="1" thickTop="1">
      <c r="B463" s="359">
        <v>92</v>
      </c>
      <c r="C463" s="362"/>
      <c r="D463" s="362"/>
      <c r="E463" s="365"/>
      <c r="F463" s="365"/>
      <c r="G463" s="368"/>
      <c r="H463" s="368"/>
      <c r="I463" s="368"/>
      <c r="J463" s="368"/>
      <c r="K463" s="54"/>
      <c r="L463" s="17" t="str">
        <f>IF(ISBLANK(K463),"",VLOOKUP(K463,'(Linked) Hazard Risk Number HRN'!$B$6:$C$13,2,FALSE))</f>
        <v/>
      </c>
      <c r="M463" s="371"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21</v>
      </c>
      <c r="Q463" s="17">
        <f t="shared" ref="Q463" si="720">COUNTIF((O463:O467), "C")</f>
        <v>0</v>
      </c>
      <c r="R463" s="17">
        <f t="shared" ref="R463:R466" si="721">Q463</f>
        <v>0</v>
      </c>
      <c r="S463" s="17" t="str">
        <f t="shared" ref="S463" si="722">IF(ISBLANK(K463),"",IF(L463&lt;2,"S1","S2"))</f>
        <v/>
      </c>
      <c r="T463" s="50"/>
      <c r="U463" s="362"/>
      <c r="V463" s="54"/>
      <c r="W463" s="17" t="str">
        <f>IF(ISBLANK(V463),"",VLOOKUP(V463,'(Linked) Hazard Risk Number HRN'!$B$6:$C$13,2,FALSE))</f>
        <v/>
      </c>
      <c r="X463" s="371" t="str">
        <f>IF(X465="","",IF(X465&gt;500,'(Linked) Hazard Risk Number HRN'!$C$37,IF(X465&gt;50,'(Linked) Hazard Risk Number HRN'!$C$36,IF(X465&gt;25,'(Linked) Hazard Risk Number HRN'!$C$35,IF(X465&gt;5,'(Linked) Hazard Risk Number HRN'!$C$34,IF(X465&gt;0,'(Linked) Hazard Risk Number HRN'!$C$33,""))))))</f>
        <v/>
      </c>
      <c r="Y463" s="362"/>
      <c r="Z463" s="54"/>
      <c r="AA463" s="17" t="str">
        <f>IF(ISBLANK(Z463),"",VLOOKUP(Z463,'(Linked) Hazard Risk Number HRN'!$B$6:$C$13,2,FALSE))</f>
        <v/>
      </c>
      <c r="AB463" s="371" t="str">
        <f>IF(AB465="","",IF(AB465&gt;500,'(Linked) Hazard Risk Number HRN'!$C$37,IF(AB465&gt;50,'(Linked) Hazard Risk Number HRN'!$C$36,IF(AB465&gt;25,'(Linked) Hazard Risk Number HRN'!$C$35,IF(AB465&gt;5,'(Linked) Hazard Risk Number HRN'!$C$34,IF(AB465&gt;0,'(Linked) Hazard Risk Number HRN'!$C$33,""))))))</f>
        <v/>
      </c>
      <c r="AC463" s="362"/>
      <c r="AD463" s="365"/>
      <c r="AE463" s="54"/>
      <c r="AF463" s="17" t="str">
        <f>IF(ISBLANK(AE463),"",VLOOKUP(AE463,'(Linked) Hazard Risk Number HRN'!$B$6:$C$13,2,FALSE))</f>
        <v/>
      </c>
      <c r="AG463" s="371"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60"/>
      <c r="C464" s="363"/>
      <c r="D464" s="363"/>
      <c r="E464" s="366"/>
      <c r="F464" s="366"/>
      <c r="G464" s="369"/>
      <c r="H464" s="369"/>
      <c r="I464" s="369"/>
      <c r="J464" s="369"/>
      <c r="K464" s="55"/>
      <c r="L464" s="18" t="str">
        <f>IF(ISBLANK(K464),"",VLOOKUP(K464,'(Linked) Hazard Risk Number HRN'!$B$16:$C$26,2,FALSE))</f>
        <v/>
      </c>
      <c r="M464" s="372"/>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63"/>
      <c r="V464" s="55"/>
      <c r="W464" s="18" t="str">
        <f>IF(ISBLANK(V464),"",VLOOKUP(V464,'(Linked) Hazard Risk Number HRN'!$B$16:$C$26,2,FALSE))</f>
        <v/>
      </c>
      <c r="X464" s="372"/>
      <c r="Y464" s="363"/>
      <c r="Z464" s="55"/>
      <c r="AA464" s="18" t="str">
        <f>IF(ISBLANK(Z464),"",VLOOKUP(Z464,'(Linked) Hazard Risk Number HRN'!$B$16:$C$26,2,FALSE))</f>
        <v/>
      </c>
      <c r="AB464" s="372"/>
      <c r="AC464" s="363"/>
      <c r="AD464" s="373"/>
      <c r="AE464" s="55"/>
      <c r="AF464" s="18" t="str">
        <f>IF(ISBLANK(AE464),"",VLOOKUP(AE464,'(Linked) Hazard Risk Number HRN'!$B$16:$C$26,2,FALSE))</f>
        <v/>
      </c>
      <c r="AG464" s="372"/>
      <c r="AH464" s="10"/>
      <c r="AI464" s="10"/>
      <c r="AJ464" s="19"/>
    </row>
    <row r="465" spans="2:36" s="2" customFormat="1" ht="28.2" customHeight="1" thickTop="1">
      <c r="B465" s="360"/>
      <c r="C465" s="363"/>
      <c r="D465" s="363"/>
      <c r="E465" s="366"/>
      <c r="F465" s="366"/>
      <c r="G465" s="369"/>
      <c r="H465" s="369"/>
      <c r="I465" s="369"/>
      <c r="J465" s="369"/>
      <c r="K465" s="56"/>
      <c r="L465" s="18" t="str">
        <f>IF(ISBLANK(K465),"",VLOOKUP(K465,'(Linked) Hazard Risk Number HRN'!$D$6:$E$14,2,FALSE))</f>
        <v/>
      </c>
      <c r="M465" s="375" t="str">
        <f>IF(OR(ISBLANK(K463),ISBLANK(K464),ISBLANK(K465),ISBLANK(K466)),"",L463*L464*L465*L466)</f>
        <v/>
      </c>
      <c r="N465" s="56"/>
      <c r="O465" s="18" t="str">
        <f>IF(ISBLANK(N465),"",VLOOKUP(N465,'(Linked) PLr Probability Factor'!$B$17:$C$20,2,FALSE))</f>
        <v/>
      </c>
      <c r="P465" s="18" t="s">
        <v>2</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63"/>
      <c r="V465" s="56"/>
      <c r="W465" s="18" t="str">
        <f>IF(ISBLANK(V465),"",VLOOKUP(V465,'(Linked) Hazard Risk Number HRN'!$D$6:$E$14,2,FALSE))</f>
        <v/>
      </c>
      <c r="X465" s="375" t="str">
        <f>IF(OR(ISBLANK(V463),ISBLANK(V464),ISBLANK(V465),ISBLANK(V466)),"",W463*W464*W465*W466)</f>
        <v/>
      </c>
      <c r="Y465" s="363"/>
      <c r="Z465" s="56"/>
      <c r="AA465" s="18" t="str">
        <f>IF(ISBLANK(Z465),"",VLOOKUP(Z465,'(Linked) Hazard Risk Number HRN'!$D$6:$E$14,2,FALSE))</f>
        <v/>
      </c>
      <c r="AB465" s="375" t="str">
        <f>IF(OR(ISBLANK(Z463),ISBLANK(Z464),ISBLANK(Z465),ISBLANK(Z466)),"",AA463*AA464*AA465*AA466)</f>
        <v/>
      </c>
      <c r="AC465" s="363"/>
      <c r="AD465" s="373"/>
      <c r="AE465" s="56"/>
      <c r="AF465" s="18" t="str">
        <f>IF(ISBLANK(AE465),"",VLOOKUP(AE465,'(Linked) Hazard Risk Number HRN'!$D$6:$E$14,2,FALSE))</f>
        <v/>
      </c>
      <c r="AG465" s="375" t="str">
        <f>IF(OR(ISBLANK(AE463),ISBLANK(AE464),ISBLANK(AE465),ISBLANK(AE466)),"",AF463*AF464*AF465*AF466)</f>
        <v/>
      </c>
      <c r="AH465" s="10"/>
      <c r="AI465" s="10"/>
      <c r="AJ465" s="20"/>
    </row>
    <row r="466" spans="2:36" s="2" customFormat="1" ht="28.2" customHeight="1">
      <c r="B466" s="360"/>
      <c r="C466" s="363"/>
      <c r="D466" s="363"/>
      <c r="E466" s="366"/>
      <c r="F466" s="366"/>
      <c r="G466" s="369"/>
      <c r="H466" s="369"/>
      <c r="I466" s="369"/>
      <c r="J466" s="369"/>
      <c r="K466" s="57"/>
      <c r="L466" s="30" t="str">
        <f>IF(ISBLANK(K466),"",VLOOKUP(K466,'(Linked) Hazard Risk Number HRN'!$D$17:$E$22,2,FALSE))</f>
        <v/>
      </c>
      <c r="M466" s="376"/>
      <c r="N466" s="56"/>
      <c r="O466" s="18" t="str">
        <f>IF(ISBLANK(N466),"",VLOOKUP(N466,'(Linked) PLr Probability Factor'!$B$23:$C$26,2,FALSE))</f>
        <v/>
      </c>
      <c r="P466" s="25" t="s">
        <v>22</v>
      </c>
      <c r="Q466" s="25">
        <f t="shared" ref="Q466" si="726">SUM(R463:R465)</f>
        <v>0</v>
      </c>
      <c r="R466" s="25">
        <f t="shared" si="721"/>
        <v>0</v>
      </c>
      <c r="S466" s="25"/>
      <c r="T466" s="51"/>
      <c r="U466" s="363"/>
      <c r="V466" s="57"/>
      <c r="W466" s="30" t="str">
        <f>IF(ISBLANK(V466),"",VLOOKUP(V466,'(Linked) Hazard Risk Number HRN'!$D$17:$E$22,2,FALSE))</f>
        <v/>
      </c>
      <c r="X466" s="376"/>
      <c r="Y466" s="363"/>
      <c r="Z466" s="57"/>
      <c r="AA466" s="30" t="str">
        <f>IF(ISBLANK(Z466),"",VLOOKUP(Z466,'(Linked) Hazard Risk Number HRN'!$D$17:$E$22,2,FALSE))</f>
        <v/>
      </c>
      <c r="AB466" s="376"/>
      <c r="AC466" s="363"/>
      <c r="AD466" s="373"/>
      <c r="AE466" s="57"/>
      <c r="AF466" s="30" t="str">
        <f>IF(ISBLANK(AE466),"",VLOOKUP(AE466,'(Linked) Hazard Risk Number HRN'!$D$17:$E$22,2,FALSE))</f>
        <v/>
      </c>
      <c r="AG466" s="376"/>
      <c r="AH466" s="10"/>
      <c r="AI466" s="10"/>
      <c r="AJ466" s="21"/>
    </row>
    <row r="467" spans="2:36" s="2" customFormat="1" ht="28.2" customHeight="1" thickBot="1">
      <c r="B467" s="361"/>
      <c r="C467" s="364"/>
      <c r="D467" s="364"/>
      <c r="E467" s="367"/>
      <c r="F467" s="367"/>
      <c r="G467" s="370"/>
      <c r="H467" s="370"/>
      <c r="I467" s="370"/>
      <c r="J467" s="370"/>
      <c r="K467" s="135"/>
      <c r="L467" s="18"/>
      <c r="M467" s="377"/>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64"/>
      <c r="V467" s="135"/>
      <c r="W467" s="18"/>
      <c r="X467" s="377"/>
      <c r="Y467" s="364"/>
      <c r="Z467" s="135"/>
      <c r="AA467" s="18"/>
      <c r="AB467" s="377"/>
      <c r="AC467" s="364"/>
      <c r="AD467" s="374"/>
      <c r="AE467" s="135"/>
      <c r="AF467" s="18"/>
      <c r="AG467" s="377"/>
      <c r="AH467" s="10"/>
      <c r="AI467" s="10"/>
      <c r="AJ467" s="7"/>
    </row>
    <row r="468" spans="2:36" s="2" customFormat="1" ht="28.2" customHeight="1" thickTop="1">
      <c r="B468" s="359">
        <v>93</v>
      </c>
      <c r="C468" s="362"/>
      <c r="D468" s="362"/>
      <c r="E468" s="365"/>
      <c r="F468" s="365"/>
      <c r="G468" s="368"/>
      <c r="H468" s="368"/>
      <c r="I468" s="368"/>
      <c r="J468" s="368"/>
      <c r="K468" s="54"/>
      <c r="L468" s="17" t="str">
        <f>IF(ISBLANK(K468),"",VLOOKUP(K468,'(Linked) Hazard Risk Number HRN'!$B$6:$C$13,2,FALSE))</f>
        <v/>
      </c>
      <c r="M468" s="371"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21</v>
      </c>
      <c r="Q468" s="17">
        <f t="shared" ref="Q468" si="728">COUNTIF((O468:O472), "C")</f>
        <v>0</v>
      </c>
      <c r="R468" s="17">
        <f t="shared" ref="R468:R471" si="729">Q468</f>
        <v>0</v>
      </c>
      <c r="S468" s="17" t="str">
        <f t="shared" ref="S468" si="730">IF(ISBLANK(K468),"",IF(L468&lt;2,"S1","S2"))</f>
        <v/>
      </c>
      <c r="T468" s="50"/>
      <c r="U468" s="362"/>
      <c r="V468" s="54"/>
      <c r="W468" s="17" t="str">
        <f>IF(ISBLANK(V468),"",VLOOKUP(V468,'(Linked) Hazard Risk Number HRN'!$B$6:$C$13,2,FALSE))</f>
        <v/>
      </c>
      <c r="X468" s="371" t="str">
        <f>IF(X470="","",IF(X470&gt;500,'(Linked) Hazard Risk Number HRN'!$C$37,IF(X470&gt;50,'(Linked) Hazard Risk Number HRN'!$C$36,IF(X470&gt;25,'(Linked) Hazard Risk Number HRN'!$C$35,IF(X470&gt;5,'(Linked) Hazard Risk Number HRN'!$C$34,IF(X470&gt;0,'(Linked) Hazard Risk Number HRN'!$C$33,""))))))</f>
        <v/>
      </c>
      <c r="Y468" s="362"/>
      <c r="Z468" s="54"/>
      <c r="AA468" s="17" t="str">
        <f>IF(ISBLANK(Z468),"",VLOOKUP(Z468,'(Linked) Hazard Risk Number HRN'!$B$6:$C$13,2,FALSE))</f>
        <v/>
      </c>
      <c r="AB468" s="371" t="str">
        <f>IF(AB470="","",IF(AB470&gt;500,'(Linked) Hazard Risk Number HRN'!$C$37,IF(AB470&gt;50,'(Linked) Hazard Risk Number HRN'!$C$36,IF(AB470&gt;25,'(Linked) Hazard Risk Number HRN'!$C$35,IF(AB470&gt;5,'(Linked) Hazard Risk Number HRN'!$C$34,IF(AB470&gt;0,'(Linked) Hazard Risk Number HRN'!$C$33,""))))))</f>
        <v/>
      </c>
      <c r="AC468" s="362"/>
      <c r="AD468" s="365"/>
      <c r="AE468" s="54"/>
      <c r="AF468" s="17" t="str">
        <f>IF(ISBLANK(AE468),"",VLOOKUP(AE468,'(Linked) Hazard Risk Number HRN'!$B$6:$C$13,2,FALSE))</f>
        <v/>
      </c>
      <c r="AG468" s="371"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60"/>
      <c r="C469" s="363"/>
      <c r="D469" s="363"/>
      <c r="E469" s="366"/>
      <c r="F469" s="366"/>
      <c r="G469" s="369"/>
      <c r="H469" s="369"/>
      <c r="I469" s="369"/>
      <c r="J469" s="369"/>
      <c r="K469" s="55"/>
      <c r="L469" s="18" t="str">
        <f>IF(ISBLANK(K469),"",VLOOKUP(K469,'(Linked) Hazard Risk Number HRN'!$B$16:$C$26,2,FALSE))</f>
        <v/>
      </c>
      <c r="M469" s="372"/>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63"/>
      <c r="V469" s="55"/>
      <c r="W469" s="18" t="str">
        <f>IF(ISBLANK(V469),"",VLOOKUP(V469,'(Linked) Hazard Risk Number HRN'!$B$16:$C$26,2,FALSE))</f>
        <v/>
      </c>
      <c r="X469" s="372"/>
      <c r="Y469" s="363"/>
      <c r="Z469" s="55"/>
      <c r="AA469" s="18" t="str">
        <f>IF(ISBLANK(Z469),"",VLOOKUP(Z469,'(Linked) Hazard Risk Number HRN'!$B$16:$C$26,2,FALSE))</f>
        <v/>
      </c>
      <c r="AB469" s="372"/>
      <c r="AC469" s="363"/>
      <c r="AD469" s="373"/>
      <c r="AE469" s="55"/>
      <c r="AF469" s="18" t="str">
        <f>IF(ISBLANK(AE469),"",VLOOKUP(AE469,'(Linked) Hazard Risk Number HRN'!$B$16:$C$26,2,FALSE))</f>
        <v/>
      </c>
      <c r="AG469" s="372"/>
      <c r="AH469" s="10"/>
      <c r="AI469" s="10"/>
      <c r="AJ469" s="19"/>
    </row>
    <row r="470" spans="2:36" s="2" customFormat="1" ht="28.2" customHeight="1" thickTop="1">
      <c r="B470" s="360"/>
      <c r="C470" s="363"/>
      <c r="D470" s="363"/>
      <c r="E470" s="366"/>
      <c r="F470" s="366"/>
      <c r="G470" s="369"/>
      <c r="H470" s="369"/>
      <c r="I470" s="369"/>
      <c r="J470" s="369"/>
      <c r="K470" s="56"/>
      <c r="L470" s="18" t="str">
        <f>IF(ISBLANK(K470),"",VLOOKUP(K470,'(Linked) Hazard Risk Number HRN'!$D$6:$E$14,2,FALSE))</f>
        <v/>
      </c>
      <c r="M470" s="375" t="str">
        <f>IF(OR(ISBLANK(K468),ISBLANK(K469),ISBLANK(K470),ISBLANK(K471)),"",L468*L469*L470*L471)</f>
        <v/>
      </c>
      <c r="N470" s="56"/>
      <c r="O470" s="18" t="str">
        <f>IF(ISBLANK(N470),"",VLOOKUP(N470,'(Linked) PLr Probability Factor'!$B$17:$C$20,2,FALSE))</f>
        <v/>
      </c>
      <c r="P470" s="18" t="s">
        <v>2</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63"/>
      <c r="V470" s="56"/>
      <c r="W470" s="18" t="str">
        <f>IF(ISBLANK(V470),"",VLOOKUP(V470,'(Linked) Hazard Risk Number HRN'!$D$6:$E$14,2,FALSE))</f>
        <v/>
      </c>
      <c r="X470" s="375" t="str">
        <f>IF(OR(ISBLANK(V468),ISBLANK(V469),ISBLANK(V470),ISBLANK(V471)),"",W468*W469*W470*W471)</f>
        <v/>
      </c>
      <c r="Y470" s="363"/>
      <c r="Z470" s="56"/>
      <c r="AA470" s="18" t="str">
        <f>IF(ISBLANK(Z470),"",VLOOKUP(Z470,'(Linked) Hazard Risk Number HRN'!$D$6:$E$14,2,FALSE))</f>
        <v/>
      </c>
      <c r="AB470" s="375" t="str">
        <f>IF(OR(ISBLANK(Z468),ISBLANK(Z469),ISBLANK(Z470),ISBLANK(Z471)),"",AA468*AA469*AA470*AA471)</f>
        <v/>
      </c>
      <c r="AC470" s="363"/>
      <c r="AD470" s="373"/>
      <c r="AE470" s="56"/>
      <c r="AF470" s="18" t="str">
        <f>IF(ISBLANK(AE470),"",VLOOKUP(AE470,'(Linked) Hazard Risk Number HRN'!$D$6:$E$14,2,FALSE))</f>
        <v/>
      </c>
      <c r="AG470" s="375" t="str">
        <f>IF(OR(ISBLANK(AE468),ISBLANK(AE469),ISBLANK(AE470),ISBLANK(AE471)),"",AF468*AF469*AF470*AF471)</f>
        <v/>
      </c>
      <c r="AH470" s="10"/>
      <c r="AI470" s="10"/>
      <c r="AJ470" s="20"/>
    </row>
    <row r="471" spans="2:36" s="2" customFormat="1" ht="28.2" customHeight="1">
      <c r="B471" s="360"/>
      <c r="C471" s="363"/>
      <c r="D471" s="363"/>
      <c r="E471" s="366"/>
      <c r="F471" s="366"/>
      <c r="G471" s="369"/>
      <c r="H471" s="369"/>
      <c r="I471" s="369"/>
      <c r="J471" s="369"/>
      <c r="K471" s="57"/>
      <c r="L471" s="30" t="str">
        <f>IF(ISBLANK(K471),"",VLOOKUP(K471,'(Linked) Hazard Risk Number HRN'!$D$17:$E$22,2,FALSE))</f>
        <v/>
      </c>
      <c r="M471" s="376"/>
      <c r="N471" s="56"/>
      <c r="O471" s="18" t="str">
        <f>IF(ISBLANK(N471),"",VLOOKUP(N471,'(Linked) PLr Probability Factor'!$B$23:$C$26,2,FALSE))</f>
        <v/>
      </c>
      <c r="P471" s="25" t="s">
        <v>22</v>
      </c>
      <c r="Q471" s="25">
        <f t="shared" ref="Q471" si="734">SUM(R468:R470)</f>
        <v>0</v>
      </c>
      <c r="R471" s="25">
        <f t="shared" si="729"/>
        <v>0</v>
      </c>
      <c r="S471" s="25"/>
      <c r="T471" s="51"/>
      <c r="U471" s="363"/>
      <c r="V471" s="57"/>
      <c r="W471" s="30" t="str">
        <f>IF(ISBLANK(V471),"",VLOOKUP(V471,'(Linked) Hazard Risk Number HRN'!$D$17:$E$22,2,FALSE))</f>
        <v/>
      </c>
      <c r="X471" s="376"/>
      <c r="Y471" s="363"/>
      <c r="Z471" s="57"/>
      <c r="AA471" s="30" t="str">
        <f>IF(ISBLANK(Z471),"",VLOOKUP(Z471,'(Linked) Hazard Risk Number HRN'!$D$17:$E$22,2,FALSE))</f>
        <v/>
      </c>
      <c r="AB471" s="376"/>
      <c r="AC471" s="363"/>
      <c r="AD471" s="373"/>
      <c r="AE471" s="57"/>
      <c r="AF471" s="30" t="str">
        <f>IF(ISBLANK(AE471),"",VLOOKUP(AE471,'(Linked) Hazard Risk Number HRN'!$D$17:$E$22,2,FALSE))</f>
        <v/>
      </c>
      <c r="AG471" s="376"/>
      <c r="AH471" s="10"/>
      <c r="AI471" s="10"/>
      <c r="AJ471" s="21"/>
    </row>
    <row r="472" spans="2:36" s="2" customFormat="1" ht="28.2" customHeight="1" thickBot="1">
      <c r="B472" s="361"/>
      <c r="C472" s="364"/>
      <c r="D472" s="364"/>
      <c r="E472" s="367"/>
      <c r="F472" s="367"/>
      <c r="G472" s="370"/>
      <c r="H472" s="370"/>
      <c r="I472" s="370"/>
      <c r="J472" s="370"/>
      <c r="K472" s="135"/>
      <c r="L472" s="18"/>
      <c r="M472" s="377"/>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64"/>
      <c r="V472" s="135"/>
      <c r="W472" s="18"/>
      <c r="X472" s="377"/>
      <c r="Y472" s="364"/>
      <c r="Z472" s="135"/>
      <c r="AA472" s="18"/>
      <c r="AB472" s="377"/>
      <c r="AC472" s="364"/>
      <c r="AD472" s="374"/>
      <c r="AE472" s="135"/>
      <c r="AF472" s="18"/>
      <c r="AG472" s="377"/>
      <c r="AH472" s="10"/>
      <c r="AI472" s="10"/>
      <c r="AJ472" s="7"/>
    </row>
    <row r="473" spans="2:36" s="2" customFormat="1" ht="28.2" customHeight="1" thickTop="1">
      <c r="B473" s="359">
        <v>94</v>
      </c>
      <c r="C473" s="362"/>
      <c r="D473" s="362"/>
      <c r="E473" s="365"/>
      <c r="F473" s="365"/>
      <c r="G473" s="368"/>
      <c r="H473" s="368"/>
      <c r="I473" s="368"/>
      <c r="J473" s="368"/>
      <c r="K473" s="54"/>
      <c r="L473" s="17" t="str">
        <f>IF(ISBLANK(K473),"",VLOOKUP(K473,'(Linked) Hazard Risk Number HRN'!$B$6:$C$13,2,FALSE))</f>
        <v/>
      </c>
      <c r="M473" s="371"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21</v>
      </c>
      <c r="Q473" s="17">
        <f t="shared" ref="Q473" si="736">COUNTIF((O473:O477), "C")</f>
        <v>0</v>
      </c>
      <c r="R473" s="17">
        <f t="shared" ref="R473:R476" si="737">Q473</f>
        <v>0</v>
      </c>
      <c r="S473" s="17" t="str">
        <f t="shared" ref="S473" si="738">IF(ISBLANK(K473),"",IF(L473&lt;2,"S1","S2"))</f>
        <v/>
      </c>
      <c r="T473" s="50"/>
      <c r="U473" s="362"/>
      <c r="V473" s="54"/>
      <c r="W473" s="17" t="str">
        <f>IF(ISBLANK(V473),"",VLOOKUP(V473,'(Linked) Hazard Risk Number HRN'!$B$6:$C$13,2,FALSE))</f>
        <v/>
      </c>
      <c r="X473" s="371" t="str">
        <f>IF(X475="","",IF(X475&gt;500,'(Linked) Hazard Risk Number HRN'!$C$37,IF(X475&gt;50,'(Linked) Hazard Risk Number HRN'!$C$36,IF(X475&gt;25,'(Linked) Hazard Risk Number HRN'!$C$35,IF(X475&gt;5,'(Linked) Hazard Risk Number HRN'!$C$34,IF(X475&gt;0,'(Linked) Hazard Risk Number HRN'!$C$33,""))))))</f>
        <v/>
      </c>
      <c r="Y473" s="362"/>
      <c r="Z473" s="54"/>
      <c r="AA473" s="17" t="str">
        <f>IF(ISBLANK(Z473),"",VLOOKUP(Z473,'(Linked) Hazard Risk Number HRN'!$B$6:$C$13,2,FALSE))</f>
        <v/>
      </c>
      <c r="AB473" s="371" t="str">
        <f>IF(AB475="","",IF(AB475&gt;500,'(Linked) Hazard Risk Number HRN'!$C$37,IF(AB475&gt;50,'(Linked) Hazard Risk Number HRN'!$C$36,IF(AB475&gt;25,'(Linked) Hazard Risk Number HRN'!$C$35,IF(AB475&gt;5,'(Linked) Hazard Risk Number HRN'!$C$34,IF(AB475&gt;0,'(Linked) Hazard Risk Number HRN'!$C$33,""))))))</f>
        <v/>
      </c>
      <c r="AC473" s="362"/>
      <c r="AD473" s="365"/>
      <c r="AE473" s="54"/>
      <c r="AF473" s="17" t="str">
        <f>IF(ISBLANK(AE473),"",VLOOKUP(AE473,'(Linked) Hazard Risk Number HRN'!$B$6:$C$13,2,FALSE))</f>
        <v/>
      </c>
      <c r="AG473" s="371"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60"/>
      <c r="C474" s="363"/>
      <c r="D474" s="363"/>
      <c r="E474" s="366"/>
      <c r="F474" s="366"/>
      <c r="G474" s="369"/>
      <c r="H474" s="369"/>
      <c r="I474" s="369"/>
      <c r="J474" s="369"/>
      <c r="K474" s="55"/>
      <c r="L474" s="18" t="str">
        <f>IF(ISBLANK(K474),"",VLOOKUP(K474,'(Linked) Hazard Risk Number HRN'!$B$16:$C$26,2,FALSE))</f>
        <v/>
      </c>
      <c r="M474" s="372"/>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63"/>
      <c r="V474" s="55"/>
      <c r="W474" s="18" t="str">
        <f>IF(ISBLANK(V474),"",VLOOKUP(V474,'(Linked) Hazard Risk Number HRN'!$B$16:$C$26,2,FALSE))</f>
        <v/>
      </c>
      <c r="X474" s="372"/>
      <c r="Y474" s="363"/>
      <c r="Z474" s="55"/>
      <c r="AA474" s="18" t="str">
        <f>IF(ISBLANK(Z474),"",VLOOKUP(Z474,'(Linked) Hazard Risk Number HRN'!$B$16:$C$26,2,FALSE))</f>
        <v/>
      </c>
      <c r="AB474" s="372"/>
      <c r="AC474" s="363"/>
      <c r="AD474" s="373"/>
      <c r="AE474" s="55"/>
      <c r="AF474" s="18" t="str">
        <f>IF(ISBLANK(AE474),"",VLOOKUP(AE474,'(Linked) Hazard Risk Number HRN'!$B$16:$C$26,2,FALSE))</f>
        <v/>
      </c>
      <c r="AG474" s="372"/>
      <c r="AH474" s="10"/>
      <c r="AI474" s="10"/>
      <c r="AJ474" s="19"/>
    </row>
    <row r="475" spans="2:36" s="2" customFormat="1" ht="28.2" customHeight="1" thickTop="1">
      <c r="B475" s="360"/>
      <c r="C475" s="363"/>
      <c r="D475" s="363"/>
      <c r="E475" s="366"/>
      <c r="F475" s="366"/>
      <c r="G475" s="369"/>
      <c r="H475" s="369"/>
      <c r="I475" s="369"/>
      <c r="J475" s="369"/>
      <c r="K475" s="56"/>
      <c r="L475" s="18" t="str">
        <f>IF(ISBLANK(K475),"",VLOOKUP(K475,'(Linked) Hazard Risk Number HRN'!$D$6:$E$14,2,FALSE))</f>
        <v/>
      </c>
      <c r="M475" s="375" t="str">
        <f>IF(OR(ISBLANK(K473),ISBLANK(K474),ISBLANK(K475),ISBLANK(K476)),"",L473*L474*L475*L476)</f>
        <v/>
      </c>
      <c r="N475" s="56"/>
      <c r="O475" s="18" t="str">
        <f>IF(ISBLANK(N475),"",VLOOKUP(N475,'(Linked) PLr Probability Factor'!$B$17:$C$20,2,FALSE))</f>
        <v/>
      </c>
      <c r="P475" s="18" t="s">
        <v>2</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63"/>
      <c r="V475" s="56"/>
      <c r="W475" s="18" t="str">
        <f>IF(ISBLANK(V475),"",VLOOKUP(V475,'(Linked) Hazard Risk Number HRN'!$D$6:$E$14,2,FALSE))</f>
        <v/>
      </c>
      <c r="X475" s="375" t="str">
        <f>IF(OR(ISBLANK(V473),ISBLANK(V474),ISBLANK(V475),ISBLANK(V476)),"",W473*W474*W475*W476)</f>
        <v/>
      </c>
      <c r="Y475" s="363"/>
      <c r="Z475" s="56"/>
      <c r="AA475" s="18" t="str">
        <f>IF(ISBLANK(Z475),"",VLOOKUP(Z475,'(Linked) Hazard Risk Number HRN'!$D$6:$E$14,2,FALSE))</f>
        <v/>
      </c>
      <c r="AB475" s="375" t="str">
        <f>IF(OR(ISBLANK(Z473),ISBLANK(Z474),ISBLANK(Z475),ISBLANK(Z476)),"",AA473*AA474*AA475*AA476)</f>
        <v/>
      </c>
      <c r="AC475" s="363"/>
      <c r="AD475" s="373"/>
      <c r="AE475" s="56"/>
      <c r="AF475" s="18" t="str">
        <f>IF(ISBLANK(AE475),"",VLOOKUP(AE475,'(Linked) Hazard Risk Number HRN'!$D$6:$E$14,2,FALSE))</f>
        <v/>
      </c>
      <c r="AG475" s="375" t="str">
        <f>IF(OR(ISBLANK(AE473),ISBLANK(AE474),ISBLANK(AE475),ISBLANK(AE476)),"",AF473*AF474*AF475*AF476)</f>
        <v/>
      </c>
      <c r="AH475" s="10"/>
      <c r="AI475" s="10"/>
      <c r="AJ475" s="20"/>
    </row>
    <row r="476" spans="2:36" s="2" customFormat="1" ht="28.2" customHeight="1">
      <c r="B476" s="360"/>
      <c r="C476" s="363"/>
      <c r="D476" s="363"/>
      <c r="E476" s="366"/>
      <c r="F476" s="366"/>
      <c r="G476" s="369"/>
      <c r="H476" s="369"/>
      <c r="I476" s="369"/>
      <c r="J476" s="369"/>
      <c r="K476" s="57"/>
      <c r="L476" s="30" t="str">
        <f>IF(ISBLANK(K476),"",VLOOKUP(K476,'(Linked) Hazard Risk Number HRN'!$D$17:$E$22,2,FALSE))</f>
        <v/>
      </c>
      <c r="M476" s="376"/>
      <c r="N476" s="56"/>
      <c r="O476" s="18" t="str">
        <f>IF(ISBLANK(N476),"",VLOOKUP(N476,'(Linked) PLr Probability Factor'!$B$23:$C$26,2,FALSE))</f>
        <v/>
      </c>
      <c r="P476" s="25" t="s">
        <v>22</v>
      </c>
      <c r="Q476" s="25">
        <f t="shared" ref="Q476" si="742">SUM(R473:R475)</f>
        <v>0</v>
      </c>
      <c r="R476" s="25">
        <f t="shared" si="737"/>
        <v>0</v>
      </c>
      <c r="S476" s="25"/>
      <c r="T476" s="51"/>
      <c r="U476" s="363"/>
      <c r="V476" s="57"/>
      <c r="W476" s="30" t="str">
        <f>IF(ISBLANK(V476),"",VLOOKUP(V476,'(Linked) Hazard Risk Number HRN'!$D$17:$E$22,2,FALSE))</f>
        <v/>
      </c>
      <c r="X476" s="376"/>
      <c r="Y476" s="363"/>
      <c r="Z476" s="57"/>
      <c r="AA476" s="30" t="str">
        <f>IF(ISBLANK(Z476),"",VLOOKUP(Z476,'(Linked) Hazard Risk Number HRN'!$D$17:$E$22,2,FALSE))</f>
        <v/>
      </c>
      <c r="AB476" s="376"/>
      <c r="AC476" s="363"/>
      <c r="AD476" s="373"/>
      <c r="AE476" s="57"/>
      <c r="AF476" s="30" t="str">
        <f>IF(ISBLANK(AE476),"",VLOOKUP(AE476,'(Linked) Hazard Risk Number HRN'!$D$17:$E$22,2,FALSE))</f>
        <v/>
      </c>
      <c r="AG476" s="376"/>
      <c r="AH476" s="10"/>
      <c r="AI476" s="10"/>
      <c r="AJ476" s="21"/>
    </row>
    <row r="477" spans="2:36" s="2" customFormat="1" ht="28.2" customHeight="1" thickBot="1">
      <c r="B477" s="361"/>
      <c r="C477" s="364"/>
      <c r="D477" s="364"/>
      <c r="E477" s="367"/>
      <c r="F477" s="367"/>
      <c r="G477" s="370"/>
      <c r="H477" s="370"/>
      <c r="I477" s="370"/>
      <c r="J477" s="370"/>
      <c r="K477" s="135"/>
      <c r="L477" s="18"/>
      <c r="M477" s="377"/>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64"/>
      <c r="V477" s="135"/>
      <c r="W477" s="18"/>
      <c r="X477" s="377"/>
      <c r="Y477" s="364"/>
      <c r="Z477" s="135"/>
      <c r="AA477" s="18"/>
      <c r="AB477" s="377"/>
      <c r="AC477" s="364"/>
      <c r="AD477" s="374"/>
      <c r="AE477" s="135"/>
      <c r="AF477" s="18"/>
      <c r="AG477" s="377"/>
      <c r="AH477" s="10"/>
      <c r="AI477" s="10"/>
      <c r="AJ477" s="7"/>
    </row>
    <row r="478" spans="2:36" s="2" customFormat="1" ht="28.2" customHeight="1" thickTop="1">
      <c r="B478" s="359">
        <v>95</v>
      </c>
      <c r="C478" s="362"/>
      <c r="D478" s="362"/>
      <c r="E478" s="365"/>
      <c r="F478" s="365"/>
      <c r="G478" s="368"/>
      <c r="H478" s="368"/>
      <c r="I478" s="368"/>
      <c r="J478" s="368"/>
      <c r="K478" s="54"/>
      <c r="L478" s="17" t="str">
        <f>IF(ISBLANK(K478),"",VLOOKUP(K478,'(Linked) Hazard Risk Number HRN'!$B$6:$C$13,2,FALSE))</f>
        <v/>
      </c>
      <c r="M478" s="371"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21</v>
      </c>
      <c r="Q478" s="17">
        <f t="shared" ref="Q478" si="744">COUNTIF((O478:O482), "C")</f>
        <v>0</v>
      </c>
      <c r="R478" s="17">
        <f t="shared" ref="R478:R481" si="745">Q478</f>
        <v>0</v>
      </c>
      <c r="S478" s="17" t="str">
        <f t="shared" ref="S478" si="746">IF(ISBLANK(K478),"",IF(L478&lt;2,"S1","S2"))</f>
        <v/>
      </c>
      <c r="T478" s="50"/>
      <c r="U478" s="362"/>
      <c r="V478" s="54"/>
      <c r="W478" s="17" t="str">
        <f>IF(ISBLANK(V478),"",VLOOKUP(V478,'(Linked) Hazard Risk Number HRN'!$B$6:$C$13,2,FALSE))</f>
        <v/>
      </c>
      <c r="X478" s="371" t="str">
        <f>IF(X480="","",IF(X480&gt;500,'(Linked) Hazard Risk Number HRN'!$C$37,IF(X480&gt;50,'(Linked) Hazard Risk Number HRN'!$C$36,IF(X480&gt;25,'(Linked) Hazard Risk Number HRN'!$C$35,IF(X480&gt;5,'(Linked) Hazard Risk Number HRN'!$C$34,IF(X480&gt;0,'(Linked) Hazard Risk Number HRN'!$C$33,""))))))</f>
        <v/>
      </c>
      <c r="Y478" s="362"/>
      <c r="Z478" s="54"/>
      <c r="AA478" s="17" t="str">
        <f>IF(ISBLANK(Z478),"",VLOOKUP(Z478,'(Linked) Hazard Risk Number HRN'!$B$6:$C$13,2,FALSE))</f>
        <v/>
      </c>
      <c r="AB478" s="371" t="str">
        <f>IF(AB480="","",IF(AB480&gt;500,'(Linked) Hazard Risk Number HRN'!$C$37,IF(AB480&gt;50,'(Linked) Hazard Risk Number HRN'!$C$36,IF(AB480&gt;25,'(Linked) Hazard Risk Number HRN'!$C$35,IF(AB480&gt;5,'(Linked) Hazard Risk Number HRN'!$C$34,IF(AB480&gt;0,'(Linked) Hazard Risk Number HRN'!$C$33,""))))))</f>
        <v/>
      </c>
      <c r="AC478" s="362"/>
      <c r="AD478" s="365"/>
      <c r="AE478" s="54"/>
      <c r="AF478" s="17" t="str">
        <f>IF(ISBLANK(AE478),"",VLOOKUP(AE478,'(Linked) Hazard Risk Number HRN'!$B$6:$C$13,2,FALSE))</f>
        <v/>
      </c>
      <c r="AG478" s="371"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60"/>
      <c r="C479" s="363"/>
      <c r="D479" s="363"/>
      <c r="E479" s="366"/>
      <c r="F479" s="366"/>
      <c r="G479" s="369"/>
      <c r="H479" s="369"/>
      <c r="I479" s="369"/>
      <c r="J479" s="369"/>
      <c r="K479" s="55"/>
      <c r="L479" s="18" t="str">
        <f>IF(ISBLANK(K479),"",VLOOKUP(K479,'(Linked) Hazard Risk Number HRN'!$B$16:$C$26,2,FALSE))</f>
        <v/>
      </c>
      <c r="M479" s="372"/>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63"/>
      <c r="V479" s="55"/>
      <c r="W479" s="18" t="str">
        <f>IF(ISBLANK(V479),"",VLOOKUP(V479,'(Linked) Hazard Risk Number HRN'!$B$16:$C$26,2,FALSE))</f>
        <v/>
      </c>
      <c r="X479" s="372"/>
      <c r="Y479" s="363"/>
      <c r="Z479" s="55"/>
      <c r="AA479" s="18" t="str">
        <f>IF(ISBLANK(Z479),"",VLOOKUP(Z479,'(Linked) Hazard Risk Number HRN'!$B$16:$C$26,2,FALSE))</f>
        <v/>
      </c>
      <c r="AB479" s="372"/>
      <c r="AC479" s="363"/>
      <c r="AD479" s="373"/>
      <c r="AE479" s="55"/>
      <c r="AF479" s="18" t="str">
        <f>IF(ISBLANK(AE479),"",VLOOKUP(AE479,'(Linked) Hazard Risk Number HRN'!$B$16:$C$26,2,FALSE))</f>
        <v/>
      </c>
      <c r="AG479" s="372"/>
      <c r="AH479" s="10"/>
      <c r="AI479" s="10"/>
      <c r="AJ479" s="19"/>
    </row>
    <row r="480" spans="2:36" s="2" customFormat="1" ht="28.2" customHeight="1" thickTop="1">
      <c r="B480" s="360"/>
      <c r="C480" s="363"/>
      <c r="D480" s="363"/>
      <c r="E480" s="366"/>
      <c r="F480" s="366"/>
      <c r="G480" s="369"/>
      <c r="H480" s="369"/>
      <c r="I480" s="369"/>
      <c r="J480" s="369"/>
      <c r="K480" s="56"/>
      <c r="L480" s="18" t="str">
        <f>IF(ISBLANK(K480),"",VLOOKUP(K480,'(Linked) Hazard Risk Number HRN'!$D$6:$E$14,2,FALSE))</f>
        <v/>
      </c>
      <c r="M480" s="375" t="str">
        <f>IF(OR(ISBLANK(K478),ISBLANK(K479),ISBLANK(K480),ISBLANK(K481)),"",L478*L479*L480*L481)</f>
        <v/>
      </c>
      <c r="N480" s="56"/>
      <c r="O480" s="18" t="str">
        <f>IF(ISBLANK(N480),"",VLOOKUP(N480,'(Linked) PLr Probability Factor'!$B$17:$C$20,2,FALSE))</f>
        <v/>
      </c>
      <c r="P480" s="18" t="s">
        <v>2</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63"/>
      <c r="V480" s="56"/>
      <c r="W480" s="18" t="str">
        <f>IF(ISBLANK(V480),"",VLOOKUP(V480,'(Linked) Hazard Risk Number HRN'!$D$6:$E$14,2,FALSE))</f>
        <v/>
      </c>
      <c r="X480" s="375" t="str">
        <f>IF(OR(ISBLANK(V478),ISBLANK(V479),ISBLANK(V480),ISBLANK(V481)),"",W478*W479*W480*W481)</f>
        <v/>
      </c>
      <c r="Y480" s="363"/>
      <c r="Z480" s="56"/>
      <c r="AA480" s="18" t="str">
        <f>IF(ISBLANK(Z480),"",VLOOKUP(Z480,'(Linked) Hazard Risk Number HRN'!$D$6:$E$14,2,FALSE))</f>
        <v/>
      </c>
      <c r="AB480" s="375" t="str">
        <f>IF(OR(ISBLANK(Z478),ISBLANK(Z479),ISBLANK(Z480),ISBLANK(Z481)),"",AA478*AA479*AA480*AA481)</f>
        <v/>
      </c>
      <c r="AC480" s="363"/>
      <c r="AD480" s="373"/>
      <c r="AE480" s="56"/>
      <c r="AF480" s="18" t="str">
        <f>IF(ISBLANK(AE480),"",VLOOKUP(AE480,'(Linked) Hazard Risk Number HRN'!$D$6:$E$14,2,FALSE))</f>
        <v/>
      </c>
      <c r="AG480" s="375" t="str">
        <f>IF(OR(ISBLANK(AE478),ISBLANK(AE479),ISBLANK(AE480),ISBLANK(AE481)),"",AF478*AF479*AF480*AF481)</f>
        <v/>
      </c>
      <c r="AH480" s="10"/>
      <c r="AI480" s="10"/>
      <c r="AJ480" s="20"/>
    </row>
    <row r="481" spans="2:36" s="2" customFormat="1" ht="28.2" customHeight="1">
      <c r="B481" s="360"/>
      <c r="C481" s="363"/>
      <c r="D481" s="363"/>
      <c r="E481" s="366"/>
      <c r="F481" s="366"/>
      <c r="G481" s="369"/>
      <c r="H481" s="369"/>
      <c r="I481" s="369"/>
      <c r="J481" s="369"/>
      <c r="K481" s="57"/>
      <c r="L481" s="30" t="str">
        <f>IF(ISBLANK(K481),"",VLOOKUP(K481,'(Linked) Hazard Risk Number HRN'!$D$17:$E$22,2,FALSE))</f>
        <v/>
      </c>
      <c r="M481" s="376"/>
      <c r="N481" s="56"/>
      <c r="O481" s="18" t="str">
        <f>IF(ISBLANK(N481),"",VLOOKUP(N481,'(Linked) PLr Probability Factor'!$B$23:$C$26,2,FALSE))</f>
        <v/>
      </c>
      <c r="P481" s="25" t="s">
        <v>22</v>
      </c>
      <c r="Q481" s="25">
        <f t="shared" ref="Q481" si="750">SUM(R478:R480)</f>
        <v>0</v>
      </c>
      <c r="R481" s="25">
        <f t="shared" si="745"/>
        <v>0</v>
      </c>
      <c r="S481" s="25"/>
      <c r="T481" s="51"/>
      <c r="U481" s="363"/>
      <c r="V481" s="57"/>
      <c r="W481" s="30" t="str">
        <f>IF(ISBLANK(V481),"",VLOOKUP(V481,'(Linked) Hazard Risk Number HRN'!$D$17:$E$22,2,FALSE))</f>
        <v/>
      </c>
      <c r="X481" s="376"/>
      <c r="Y481" s="363"/>
      <c r="Z481" s="57"/>
      <c r="AA481" s="30" t="str">
        <f>IF(ISBLANK(Z481),"",VLOOKUP(Z481,'(Linked) Hazard Risk Number HRN'!$D$17:$E$22,2,FALSE))</f>
        <v/>
      </c>
      <c r="AB481" s="376"/>
      <c r="AC481" s="363"/>
      <c r="AD481" s="373"/>
      <c r="AE481" s="57"/>
      <c r="AF481" s="30" t="str">
        <f>IF(ISBLANK(AE481),"",VLOOKUP(AE481,'(Linked) Hazard Risk Number HRN'!$D$17:$E$22,2,FALSE))</f>
        <v/>
      </c>
      <c r="AG481" s="376"/>
      <c r="AH481" s="10"/>
      <c r="AI481" s="10"/>
      <c r="AJ481" s="21"/>
    </row>
    <row r="482" spans="2:36" s="2" customFormat="1" ht="28.2" customHeight="1" thickBot="1">
      <c r="B482" s="361"/>
      <c r="C482" s="364"/>
      <c r="D482" s="364"/>
      <c r="E482" s="367"/>
      <c r="F482" s="367"/>
      <c r="G482" s="370"/>
      <c r="H482" s="370"/>
      <c r="I482" s="370"/>
      <c r="J482" s="370"/>
      <c r="K482" s="135"/>
      <c r="L482" s="18"/>
      <c r="M482" s="377"/>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64"/>
      <c r="V482" s="135"/>
      <c r="W482" s="18"/>
      <c r="X482" s="377"/>
      <c r="Y482" s="364"/>
      <c r="Z482" s="135"/>
      <c r="AA482" s="18"/>
      <c r="AB482" s="377"/>
      <c r="AC482" s="364"/>
      <c r="AD482" s="374"/>
      <c r="AE482" s="135"/>
      <c r="AF482" s="18"/>
      <c r="AG482" s="377"/>
      <c r="AH482" s="10"/>
      <c r="AI482" s="10"/>
      <c r="AJ482" s="7"/>
    </row>
    <row r="483" spans="2:36" s="2" customFormat="1" ht="28.2" customHeight="1" thickTop="1">
      <c r="B483" s="359">
        <v>96</v>
      </c>
      <c r="C483" s="362"/>
      <c r="D483" s="362"/>
      <c r="E483" s="365"/>
      <c r="F483" s="365"/>
      <c r="G483" s="368"/>
      <c r="H483" s="368"/>
      <c r="I483" s="368"/>
      <c r="J483" s="368"/>
      <c r="K483" s="54"/>
      <c r="L483" s="17" t="str">
        <f>IF(ISBLANK(K483),"",VLOOKUP(K483,'(Linked) Hazard Risk Number HRN'!$B$6:$C$13,2,FALSE))</f>
        <v/>
      </c>
      <c r="M483" s="371"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21</v>
      </c>
      <c r="Q483" s="17">
        <f t="shared" ref="Q483" si="752">COUNTIF((O483:O487), "C")</f>
        <v>0</v>
      </c>
      <c r="R483" s="17">
        <f t="shared" ref="R483:R486" si="753">Q483</f>
        <v>0</v>
      </c>
      <c r="S483" s="17" t="str">
        <f t="shared" ref="S483" si="754">IF(ISBLANK(K483),"",IF(L483&lt;2,"S1","S2"))</f>
        <v/>
      </c>
      <c r="T483" s="50"/>
      <c r="U483" s="362"/>
      <c r="V483" s="54"/>
      <c r="W483" s="17" t="str">
        <f>IF(ISBLANK(V483),"",VLOOKUP(V483,'(Linked) Hazard Risk Number HRN'!$B$6:$C$13,2,FALSE))</f>
        <v/>
      </c>
      <c r="X483" s="371" t="str">
        <f>IF(X485="","",IF(X485&gt;500,'(Linked) Hazard Risk Number HRN'!$C$37,IF(X485&gt;50,'(Linked) Hazard Risk Number HRN'!$C$36,IF(X485&gt;25,'(Linked) Hazard Risk Number HRN'!$C$35,IF(X485&gt;5,'(Linked) Hazard Risk Number HRN'!$C$34,IF(X485&gt;0,'(Linked) Hazard Risk Number HRN'!$C$33,""))))))</f>
        <v/>
      </c>
      <c r="Y483" s="362"/>
      <c r="Z483" s="54"/>
      <c r="AA483" s="17" t="str">
        <f>IF(ISBLANK(Z483),"",VLOOKUP(Z483,'(Linked) Hazard Risk Number HRN'!$B$6:$C$13,2,FALSE))</f>
        <v/>
      </c>
      <c r="AB483" s="371" t="str">
        <f>IF(AB485="","",IF(AB485&gt;500,'(Linked) Hazard Risk Number HRN'!$C$37,IF(AB485&gt;50,'(Linked) Hazard Risk Number HRN'!$C$36,IF(AB485&gt;25,'(Linked) Hazard Risk Number HRN'!$C$35,IF(AB485&gt;5,'(Linked) Hazard Risk Number HRN'!$C$34,IF(AB485&gt;0,'(Linked) Hazard Risk Number HRN'!$C$33,""))))))</f>
        <v/>
      </c>
      <c r="AC483" s="362"/>
      <c r="AD483" s="365"/>
      <c r="AE483" s="54"/>
      <c r="AF483" s="17" t="str">
        <f>IF(ISBLANK(AE483),"",VLOOKUP(AE483,'(Linked) Hazard Risk Number HRN'!$B$6:$C$13,2,FALSE))</f>
        <v/>
      </c>
      <c r="AG483" s="371"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60"/>
      <c r="C484" s="363"/>
      <c r="D484" s="363"/>
      <c r="E484" s="366"/>
      <c r="F484" s="366"/>
      <c r="G484" s="369"/>
      <c r="H484" s="369"/>
      <c r="I484" s="369"/>
      <c r="J484" s="369"/>
      <c r="K484" s="55"/>
      <c r="L484" s="18" t="str">
        <f>IF(ISBLANK(K484),"",VLOOKUP(K484,'(Linked) Hazard Risk Number HRN'!$B$16:$C$26,2,FALSE))</f>
        <v/>
      </c>
      <c r="M484" s="372"/>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63"/>
      <c r="V484" s="55"/>
      <c r="W484" s="18" t="str">
        <f>IF(ISBLANK(V484),"",VLOOKUP(V484,'(Linked) Hazard Risk Number HRN'!$B$16:$C$26,2,FALSE))</f>
        <v/>
      </c>
      <c r="X484" s="372"/>
      <c r="Y484" s="363"/>
      <c r="Z484" s="55"/>
      <c r="AA484" s="18" t="str">
        <f>IF(ISBLANK(Z484),"",VLOOKUP(Z484,'(Linked) Hazard Risk Number HRN'!$B$16:$C$26,2,FALSE))</f>
        <v/>
      </c>
      <c r="AB484" s="372"/>
      <c r="AC484" s="363"/>
      <c r="AD484" s="373"/>
      <c r="AE484" s="55"/>
      <c r="AF484" s="18" t="str">
        <f>IF(ISBLANK(AE484),"",VLOOKUP(AE484,'(Linked) Hazard Risk Number HRN'!$B$16:$C$26,2,FALSE))</f>
        <v/>
      </c>
      <c r="AG484" s="372"/>
      <c r="AH484" s="10"/>
      <c r="AI484" s="10"/>
      <c r="AJ484" s="19"/>
    </row>
    <row r="485" spans="2:36" s="2" customFormat="1" ht="28.2" customHeight="1" thickTop="1">
      <c r="B485" s="360"/>
      <c r="C485" s="363"/>
      <c r="D485" s="363"/>
      <c r="E485" s="366"/>
      <c r="F485" s="366"/>
      <c r="G485" s="369"/>
      <c r="H485" s="369"/>
      <c r="I485" s="369"/>
      <c r="J485" s="369"/>
      <c r="K485" s="56"/>
      <c r="L485" s="18" t="str">
        <f>IF(ISBLANK(K485),"",VLOOKUP(K485,'(Linked) Hazard Risk Number HRN'!$D$6:$E$14,2,FALSE))</f>
        <v/>
      </c>
      <c r="M485" s="375" t="str">
        <f>IF(OR(ISBLANK(K483),ISBLANK(K484),ISBLANK(K485),ISBLANK(K486)),"",L483*L484*L485*L486)</f>
        <v/>
      </c>
      <c r="N485" s="56"/>
      <c r="O485" s="18" t="str">
        <f>IF(ISBLANK(N485),"",VLOOKUP(N485,'(Linked) PLr Probability Factor'!$B$17:$C$20,2,FALSE))</f>
        <v/>
      </c>
      <c r="P485" s="18" t="s">
        <v>2</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63"/>
      <c r="V485" s="56"/>
      <c r="W485" s="18" t="str">
        <f>IF(ISBLANK(V485),"",VLOOKUP(V485,'(Linked) Hazard Risk Number HRN'!$D$6:$E$14,2,FALSE))</f>
        <v/>
      </c>
      <c r="X485" s="375" t="str">
        <f>IF(OR(ISBLANK(V483),ISBLANK(V484),ISBLANK(V485),ISBLANK(V486)),"",W483*W484*W485*W486)</f>
        <v/>
      </c>
      <c r="Y485" s="363"/>
      <c r="Z485" s="56"/>
      <c r="AA485" s="18" t="str">
        <f>IF(ISBLANK(Z485),"",VLOOKUP(Z485,'(Linked) Hazard Risk Number HRN'!$D$6:$E$14,2,FALSE))</f>
        <v/>
      </c>
      <c r="AB485" s="375" t="str">
        <f>IF(OR(ISBLANK(Z483),ISBLANK(Z484),ISBLANK(Z485),ISBLANK(Z486)),"",AA483*AA484*AA485*AA486)</f>
        <v/>
      </c>
      <c r="AC485" s="363"/>
      <c r="AD485" s="373"/>
      <c r="AE485" s="56"/>
      <c r="AF485" s="18" t="str">
        <f>IF(ISBLANK(AE485),"",VLOOKUP(AE485,'(Linked) Hazard Risk Number HRN'!$D$6:$E$14,2,FALSE))</f>
        <v/>
      </c>
      <c r="AG485" s="375" t="str">
        <f>IF(OR(ISBLANK(AE483),ISBLANK(AE484),ISBLANK(AE485),ISBLANK(AE486)),"",AF483*AF484*AF485*AF486)</f>
        <v/>
      </c>
      <c r="AH485" s="10"/>
      <c r="AI485" s="10"/>
      <c r="AJ485" s="20"/>
    </row>
    <row r="486" spans="2:36" s="2" customFormat="1" ht="28.2" customHeight="1">
      <c r="B486" s="360"/>
      <c r="C486" s="363"/>
      <c r="D486" s="363"/>
      <c r="E486" s="366"/>
      <c r="F486" s="366"/>
      <c r="G486" s="369"/>
      <c r="H486" s="369"/>
      <c r="I486" s="369"/>
      <c r="J486" s="369"/>
      <c r="K486" s="57"/>
      <c r="L486" s="30" t="str">
        <f>IF(ISBLANK(K486),"",VLOOKUP(K486,'(Linked) Hazard Risk Number HRN'!$D$17:$E$22,2,FALSE))</f>
        <v/>
      </c>
      <c r="M486" s="376"/>
      <c r="N486" s="56"/>
      <c r="O486" s="18" t="str">
        <f>IF(ISBLANK(N486),"",VLOOKUP(N486,'(Linked) PLr Probability Factor'!$B$23:$C$26,2,FALSE))</f>
        <v/>
      </c>
      <c r="P486" s="25" t="s">
        <v>22</v>
      </c>
      <c r="Q486" s="25">
        <f t="shared" ref="Q486" si="758">SUM(R483:R485)</f>
        <v>0</v>
      </c>
      <c r="R486" s="25">
        <f t="shared" si="753"/>
        <v>0</v>
      </c>
      <c r="S486" s="25"/>
      <c r="T486" s="51"/>
      <c r="U486" s="363"/>
      <c r="V486" s="57"/>
      <c r="W486" s="30" t="str">
        <f>IF(ISBLANK(V486),"",VLOOKUP(V486,'(Linked) Hazard Risk Number HRN'!$D$17:$E$22,2,FALSE))</f>
        <v/>
      </c>
      <c r="X486" s="376"/>
      <c r="Y486" s="363"/>
      <c r="Z486" s="57"/>
      <c r="AA486" s="30" t="str">
        <f>IF(ISBLANK(Z486),"",VLOOKUP(Z486,'(Linked) Hazard Risk Number HRN'!$D$17:$E$22,2,FALSE))</f>
        <v/>
      </c>
      <c r="AB486" s="376"/>
      <c r="AC486" s="363"/>
      <c r="AD486" s="373"/>
      <c r="AE486" s="57"/>
      <c r="AF486" s="30" t="str">
        <f>IF(ISBLANK(AE486),"",VLOOKUP(AE486,'(Linked) Hazard Risk Number HRN'!$D$17:$E$22,2,FALSE))</f>
        <v/>
      </c>
      <c r="AG486" s="376"/>
      <c r="AH486" s="10"/>
      <c r="AI486" s="10"/>
      <c r="AJ486" s="21"/>
    </row>
    <row r="487" spans="2:36" s="2" customFormat="1" ht="28.2" customHeight="1" thickBot="1">
      <c r="B487" s="361"/>
      <c r="C487" s="364"/>
      <c r="D487" s="364"/>
      <c r="E487" s="367"/>
      <c r="F487" s="367"/>
      <c r="G487" s="370"/>
      <c r="H487" s="370"/>
      <c r="I487" s="370"/>
      <c r="J487" s="370"/>
      <c r="K487" s="135"/>
      <c r="L487" s="18"/>
      <c r="M487" s="377"/>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64"/>
      <c r="V487" s="135"/>
      <c r="W487" s="18"/>
      <c r="X487" s="377"/>
      <c r="Y487" s="364"/>
      <c r="Z487" s="135"/>
      <c r="AA487" s="18"/>
      <c r="AB487" s="377"/>
      <c r="AC487" s="364"/>
      <c r="AD487" s="374"/>
      <c r="AE487" s="135"/>
      <c r="AF487" s="18"/>
      <c r="AG487" s="377"/>
      <c r="AH487" s="10"/>
      <c r="AI487" s="10"/>
      <c r="AJ487" s="7"/>
    </row>
    <row r="488" spans="2:36" s="2" customFormat="1" ht="28.2" customHeight="1" thickTop="1">
      <c r="B488" s="359">
        <v>97</v>
      </c>
      <c r="C488" s="362"/>
      <c r="D488" s="362"/>
      <c r="E488" s="365"/>
      <c r="F488" s="365"/>
      <c r="G488" s="368"/>
      <c r="H488" s="368"/>
      <c r="I488" s="368"/>
      <c r="J488" s="368"/>
      <c r="K488" s="54"/>
      <c r="L488" s="17" t="str">
        <f>IF(ISBLANK(K488),"",VLOOKUP(K488,'(Linked) Hazard Risk Number HRN'!$B$6:$C$13,2,FALSE))</f>
        <v/>
      </c>
      <c r="M488" s="371"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21</v>
      </c>
      <c r="Q488" s="17">
        <f t="shared" ref="Q488" si="760">COUNTIF((O488:O492), "C")</f>
        <v>0</v>
      </c>
      <c r="R488" s="17">
        <f t="shared" ref="R488:R491" si="761">Q488</f>
        <v>0</v>
      </c>
      <c r="S488" s="17" t="str">
        <f t="shared" ref="S488" si="762">IF(ISBLANK(K488),"",IF(L488&lt;2,"S1","S2"))</f>
        <v/>
      </c>
      <c r="T488" s="50"/>
      <c r="U488" s="362"/>
      <c r="V488" s="54"/>
      <c r="W488" s="17" t="str">
        <f>IF(ISBLANK(V488),"",VLOOKUP(V488,'(Linked) Hazard Risk Number HRN'!$B$6:$C$13,2,FALSE))</f>
        <v/>
      </c>
      <c r="X488" s="371" t="str">
        <f>IF(X490="","",IF(X490&gt;500,'(Linked) Hazard Risk Number HRN'!$C$37,IF(X490&gt;50,'(Linked) Hazard Risk Number HRN'!$C$36,IF(X490&gt;25,'(Linked) Hazard Risk Number HRN'!$C$35,IF(X490&gt;5,'(Linked) Hazard Risk Number HRN'!$C$34,IF(X490&gt;0,'(Linked) Hazard Risk Number HRN'!$C$33,""))))))</f>
        <v/>
      </c>
      <c r="Y488" s="362"/>
      <c r="Z488" s="54"/>
      <c r="AA488" s="17" t="str">
        <f>IF(ISBLANK(Z488),"",VLOOKUP(Z488,'(Linked) Hazard Risk Number HRN'!$B$6:$C$13,2,FALSE))</f>
        <v/>
      </c>
      <c r="AB488" s="371" t="str">
        <f>IF(AB490="","",IF(AB490&gt;500,'(Linked) Hazard Risk Number HRN'!$C$37,IF(AB490&gt;50,'(Linked) Hazard Risk Number HRN'!$C$36,IF(AB490&gt;25,'(Linked) Hazard Risk Number HRN'!$C$35,IF(AB490&gt;5,'(Linked) Hazard Risk Number HRN'!$C$34,IF(AB490&gt;0,'(Linked) Hazard Risk Number HRN'!$C$33,""))))))</f>
        <v/>
      </c>
      <c r="AC488" s="362"/>
      <c r="AD488" s="365"/>
      <c r="AE488" s="54"/>
      <c r="AF488" s="17" t="str">
        <f>IF(ISBLANK(AE488),"",VLOOKUP(AE488,'(Linked) Hazard Risk Number HRN'!$B$6:$C$13,2,FALSE))</f>
        <v/>
      </c>
      <c r="AG488" s="371"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60"/>
      <c r="C489" s="363"/>
      <c r="D489" s="363"/>
      <c r="E489" s="366"/>
      <c r="F489" s="366"/>
      <c r="G489" s="369"/>
      <c r="H489" s="369"/>
      <c r="I489" s="369"/>
      <c r="J489" s="369"/>
      <c r="K489" s="55"/>
      <c r="L489" s="18" t="str">
        <f>IF(ISBLANK(K489),"",VLOOKUP(K489,'(Linked) Hazard Risk Number HRN'!$B$16:$C$26,2,FALSE))</f>
        <v/>
      </c>
      <c r="M489" s="372"/>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63"/>
      <c r="V489" s="55"/>
      <c r="W489" s="18" t="str">
        <f>IF(ISBLANK(V489),"",VLOOKUP(V489,'(Linked) Hazard Risk Number HRN'!$B$16:$C$26,2,FALSE))</f>
        <v/>
      </c>
      <c r="X489" s="372"/>
      <c r="Y489" s="363"/>
      <c r="Z489" s="55"/>
      <c r="AA489" s="18" t="str">
        <f>IF(ISBLANK(Z489),"",VLOOKUP(Z489,'(Linked) Hazard Risk Number HRN'!$B$16:$C$26,2,FALSE))</f>
        <v/>
      </c>
      <c r="AB489" s="372"/>
      <c r="AC489" s="363"/>
      <c r="AD489" s="373"/>
      <c r="AE489" s="55"/>
      <c r="AF489" s="18" t="str">
        <f>IF(ISBLANK(AE489),"",VLOOKUP(AE489,'(Linked) Hazard Risk Number HRN'!$B$16:$C$26,2,FALSE))</f>
        <v/>
      </c>
      <c r="AG489" s="372"/>
      <c r="AH489" s="10"/>
      <c r="AI489" s="10"/>
      <c r="AJ489" s="19"/>
    </row>
    <row r="490" spans="2:36" s="2" customFormat="1" ht="28.2" customHeight="1" thickTop="1">
      <c r="B490" s="360"/>
      <c r="C490" s="363"/>
      <c r="D490" s="363"/>
      <c r="E490" s="366"/>
      <c r="F490" s="366"/>
      <c r="G490" s="369"/>
      <c r="H490" s="369"/>
      <c r="I490" s="369"/>
      <c r="J490" s="369"/>
      <c r="K490" s="56"/>
      <c r="L490" s="18" t="str">
        <f>IF(ISBLANK(K490),"",VLOOKUP(K490,'(Linked) Hazard Risk Number HRN'!$D$6:$E$14,2,FALSE))</f>
        <v/>
      </c>
      <c r="M490" s="375" t="str">
        <f>IF(OR(ISBLANK(K488),ISBLANK(K489),ISBLANK(K490),ISBLANK(K491)),"",L488*L489*L490*L491)</f>
        <v/>
      </c>
      <c r="N490" s="56"/>
      <c r="O490" s="18" t="str">
        <f>IF(ISBLANK(N490),"",VLOOKUP(N490,'(Linked) PLr Probability Factor'!$B$17:$C$20,2,FALSE))</f>
        <v/>
      </c>
      <c r="P490" s="18" t="s">
        <v>2</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63"/>
      <c r="V490" s="56"/>
      <c r="W490" s="18" t="str">
        <f>IF(ISBLANK(V490),"",VLOOKUP(V490,'(Linked) Hazard Risk Number HRN'!$D$6:$E$14,2,FALSE))</f>
        <v/>
      </c>
      <c r="X490" s="375" t="str">
        <f>IF(OR(ISBLANK(V488),ISBLANK(V489),ISBLANK(V490),ISBLANK(V491)),"",W488*W489*W490*W491)</f>
        <v/>
      </c>
      <c r="Y490" s="363"/>
      <c r="Z490" s="56"/>
      <c r="AA490" s="18" t="str">
        <f>IF(ISBLANK(Z490),"",VLOOKUP(Z490,'(Linked) Hazard Risk Number HRN'!$D$6:$E$14,2,FALSE))</f>
        <v/>
      </c>
      <c r="AB490" s="375" t="str">
        <f>IF(OR(ISBLANK(Z488),ISBLANK(Z489),ISBLANK(Z490),ISBLANK(Z491)),"",AA488*AA489*AA490*AA491)</f>
        <v/>
      </c>
      <c r="AC490" s="363"/>
      <c r="AD490" s="373"/>
      <c r="AE490" s="56"/>
      <c r="AF490" s="18" t="str">
        <f>IF(ISBLANK(AE490),"",VLOOKUP(AE490,'(Linked) Hazard Risk Number HRN'!$D$6:$E$14,2,FALSE))</f>
        <v/>
      </c>
      <c r="AG490" s="375" t="str">
        <f>IF(OR(ISBLANK(AE488),ISBLANK(AE489),ISBLANK(AE490),ISBLANK(AE491)),"",AF488*AF489*AF490*AF491)</f>
        <v/>
      </c>
      <c r="AH490" s="10"/>
      <c r="AI490" s="10"/>
      <c r="AJ490" s="20"/>
    </row>
    <row r="491" spans="2:36" s="2" customFormat="1" ht="28.2" customHeight="1">
      <c r="B491" s="360"/>
      <c r="C491" s="363"/>
      <c r="D491" s="363"/>
      <c r="E491" s="366"/>
      <c r="F491" s="366"/>
      <c r="G491" s="369"/>
      <c r="H491" s="369"/>
      <c r="I491" s="369"/>
      <c r="J491" s="369"/>
      <c r="K491" s="57"/>
      <c r="L491" s="30" t="str">
        <f>IF(ISBLANK(K491),"",VLOOKUP(K491,'(Linked) Hazard Risk Number HRN'!$D$17:$E$22,2,FALSE))</f>
        <v/>
      </c>
      <c r="M491" s="376"/>
      <c r="N491" s="56"/>
      <c r="O491" s="18" t="str">
        <f>IF(ISBLANK(N491),"",VLOOKUP(N491,'(Linked) PLr Probability Factor'!$B$23:$C$26,2,FALSE))</f>
        <v/>
      </c>
      <c r="P491" s="25" t="s">
        <v>22</v>
      </c>
      <c r="Q491" s="25">
        <f t="shared" ref="Q491" si="766">SUM(R488:R490)</f>
        <v>0</v>
      </c>
      <c r="R491" s="25">
        <f t="shared" si="761"/>
        <v>0</v>
      </c>
      <c r="S491" s="25"/>
      <c r="T491" s="51"/>
      <c r="U491" s="363"/>
      <c r="V491" s="57"/>
      <c r="W491" s="30" t="str">
        <f>IF(ISBLANK(V491),"",VLOOKUP(V491,'(Linked) Hazard Risk Number HRN'!$D$17:$E$22,2,FALSE))</f>
        <v/>
      </c>
      <c r="X491" s="376"/>
      <c r="Y491" s="363"/>
      <c r="Z491" s="57"/>
      <c r="AA491" s="30" t="str">
        <f>IF(ISBLANK(Z491),"",VLOOKUP(Z491,'(Linked) Hazard Risk Number HRN'!$D$17:$E$22,2,FALSE))</f>
        <v/>
      </c>
      <c r="AB491" s="376"/>
      <c r="AC491" s="363"/>
      <c r="AD491" s="373"/>
      <c r="AE491" s="57"/>
      <c r="AF491" s="30" t="str">
        <f>IF(ISBLANK(AE491),"",VLOOKUP(AE491,'(Linked) Hazard Risk Number HRN'!$D$17:$E$22,2,FALSE))</f>
        <v/>
      </c>
      <c r="AG491" s="376"/>
      <c r="AH491" s="10"/>
      <c r="AI491" s="10"/>
      <c r="AJ491" s="21"/>
    </row>
    <row r="492" spans="2:36" s="2" customFormat="1" ht="28.2" customHeight="1" thickBot="1">
      <c r="B492" s="361"/>
      <c r="C492" s="364"/>
      <c r="D492" s="364"/>
      <c r="E492" s="367"/>
      <c r="F492" s="367"/>
      <c r="G492" s="370"/>
      <c r="H492" s="370"/>
      <c r="I492" s="370"/>
      <c r="J492" s="370"/>
      <c r="K492" s="135"/>
      <c r="L492" s="18"/>
      <c r="M492" s="377"/>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64"/>
      <c r="V492" s="135"/>
      <c r="W492" s="18"/>
      <c r="X492" s="377"/>
      <c r="Y492" s="364"/>
      <c r="Z492" s="135"/>
      <c r="AA492" s="18"/>
      <c r="AB492" s="377"/>
      <c r="AC492" s="364"/>
      <c r="AD492" s="374"/>
      <c r="AE492" s="135"/>
      <c r="AF492" s="18"/>
      <c r="AG492" s="377"/>
      <c r="AH492" s="10"/>
      <c r="AI492" s="10"/>
      <c r="AJ492" s="7"/>
    </row>
    <row r="493" spans="2:36" s="2" customFormat="1" ht="28.2" customHeight="1" thickTop="1">
      <c r="B493" s="359">
        <v>98</v>
      </c>
      <c r="C493" s="362"/>
      <c r="D493" s="362"/>
      <c r="E493" s="365"/>
      <c r="F493" s="365"/>
      <c r="G493" s="368"/>
      <c r="H493" s="368"/>
      <c r="I493" s="368"/>
      <c r="J493" s="368"/>
      <c r="K493" s="54"/>
      <c r="L493" s="17" t="str">
        <f>IF(ISBLANK(K493),"",VLOOKUP(K493,'(Linked) Hazard Risk Number HRN'!$B$6:$C$13,2,FALSE))</f>
        <v/>
      </c>
      <c r="M493" s="371"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21</v>
      </c>
      <c r="Q493" s="17">
        <f t="shared" ref="Q493" si="768">COUNTIF((O493:O497), "C")</f>
        <v>0</v>
      </c>
      <c r="R493" s="17">
        <f t="shared" ref="R493:R496" si="769">Q493</f>
        <v>0</v>
      </c>
      <c r="S493" s="17" t="str">
        <f t="shared" ref="S493" si="770">IF(ISBLANK(K493),"",IF(L493&lt;2,"S1","S2"))</f>
        <v/>
      </c>
      <c r="T493" s="50"/>
      <c r="U493" s="362"/>
      <c r="V493" s="54"/>
      <c r="W493" s="17" t="str">
        <f>IF(ISBLANK(V493),"",VLOOKUP(V493,'(Linked) Hazard Risk Number HRN'!$B$6:$C$13,2,FALSE))</f>
        <v/>
      </c>
      <c r="X493" s="371" t="str">
        <f>IF(X495="","",IF(X495&gt;500,'(Linked) Hazard Risk Number HRN'!$C$37,IF(X495&gt;50,'(Linked) Hazard Risk Number HRN'!$C$36,IF(X495&gt;25,'(Linked) Hazard Risk Number HRN'!$C$35,IF(X495&gt;5,'(Linked) Hazard Risk Number HRN'!$C$34,IF(X495&gt;0,'(Linked) Hazard Risk Number HRN'!$C$33,""))))))</f>
        <v/>
      </c>
      <c r="Y493" s="362"/>
      <c r="Z493" s="54"/>
      <c r="AA493" s="17" t="str">
        <f>IF(ISBLANK(Z493),"",VLOOKUP(Z493,'(Linked) Hazard Risk Number HRN'!$B$6:$C$13,2,FALSE))</f>
        <v/>
      </c>
      <c r="AB493" s="371" t="str">
        <f>IF(AB495="","",IF(AB495&gt;500,'(Linked) Hazard Risk Number HRN'!$C$37,IF(AB495&gt;50,'(Linked) Hazard Risk Number HRN'!$C$36,IF(AB495&gt;25,'(Linked) Hazard Risk Number HRN'!$C$35,IF(AB495&gt;5,'(Linked) Hazard Risk Number HRN'!$C$34,IF(AB495&gt;0,'(Linked) Hazard Risk Number HRN'!$C$33,""))))))</f>
        <v/>
      </c>
      <c r="AC493" s="362"/>
      <c r="AD493" s="365"/>
      <c r="AE493" s="54"/>
      <c r="AF493" s="17" t="str">
        <f>IF(ISBLANK(AE493),"",VLOOKUP(AE493,'(Linked) Hazard Risk Number HRN'!$B$6:$C$13,2,FALSE))</f>
        <v/>
      </c>
      <c r="AG493" s="371"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60"/>
      <c r="C494" s="363"/>
      <c r="D494" s="363"/>
      <c r="E494" s="366"/>
      <c r="F494" s="366"/>
      <c r="G494" s="369"/>
      <c r="H494" s="369"/>
      <c r="I494" s="369"/>
      <c r="J494" s="369"/>
      <c r="K494" s="55"/>
      <c r="L494" s="18" t="str">
        <f>IF(ISBLANK(K494),"",VLOOKUP(K494,'(Linked) Hazard Risk Number HRN'!$B$16:$C$26,2,FALSE))</f>
        <v/>
      </c>
      <c r="M494" s="372"/>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63"/>
      <c r="V494" s="55"/>
      <c r="W494" s="18" t="str">
        <f>IF(ISBLANK(V494),"",VLOOKUP(V494,'(Linked) Hazard Risk Number HRN'!$B$16:$C$26,2,FALSE))</f>
        <v/>
      </c>
      <c r="X494" s="372"/>
      <c r="Y494" s="363"/>
      <c r="Z494" s="55"/>
      <c r="AA494" s="18" t="str">
        <f>IF(ISBLANK(Z494),"",VLOOKUP(Z494,'(Linked) Hazard Risk Number HRN'!$B$16:$C$26,2,FALSE))</f>
        <v/>
      </c>
      <c r="AB494" s="372"/>
      <c r="AC494" s="363"/>
      <c r="AD494" s="373"/>
      <c r="AE494" s="55"/>
      <c r="AF494" s="18" t="str">
        <f>IF(ISBLANK(AE494),"",VLOOKUP(AE494,'(Linked) Hazard Risk Number HRN'!$B$16:$C$26,2,FALSE))</f>
        <v/>
      </c>
      <c r="AG494" s="372"/>
      <c r="AH494" s="10"/>
      <c r="AI494" s="10"/>
      <c r="AJ494" s="19"/>
    </row>
    <row r="495" spans="2:36" s="2" customFormat="1" ht="28.2" customHeight="1" thickTop="1">
      <c r="B495" s="360"/>
      <c r="C495" s="363"/>
      <c r="D495" s="363"/>
      <c r="E495" s="366"/>
      <c r="F495" s="366"/>
      <c r="G495" s="369"/>
      <c r="H495" s="369"/>
      <c r="I495" s="369"/>
      <c r="J495" s="369"/>
      <c r="K495" s="56"/>
      <c r="L495" s="18" t="str">
        <f>IF(ISBLANK(K495),"",VLOOKUP(K495,'(Linked) Hazard Risk Number HRN'!$D$6:$E$14,2,FALSE))</f>
        <v/>
      </c>
      <c r="M495" s="375" t="str">
        <f>IF(OR(ISBLANK(K493),ISBLANK(K494),ISBLANK(K495),ISBLANK(K496)),"",L493*L494*L495*L496)</f>
        <v/>
      </c>
      <c r="N495" s="56"/>
      <c r="O495" s="18" t="str">
        <f>IF(ISBLANK(N495),"",VLOOKUP(N495,'(Linked) PLr Probability Factor'!$B$17:$C$20,2,FALSE))</f>
        <v/>
      </c>
      <c r="P495" s="18" t="s">
        <v>2</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63"/>
      <c r="V495" s="56"/>
      <c r="W495" s="18" t="str">
        <f>IF(ISBLANK(V495),"",VLOOKUP(V495,'(Linked) Hazard Risk Number HRN'!$D$6:$E$14,2,FALSE))</f>
        <v/>
      </c>
      <c r="X495" s="375" t="str">
        <f>IF(OR(ISBLANK(V493),ISBLANK(V494),ISBLANK(V495),ISBLANK(V496)),"",W493*W494*W495*W496)</f>
        <v/>
      </c>
      <c r="Y495" s="363"/>
      <c r="Z495" s="56"/>
      <c r="AA495" s="18" t="str">
        <f>IF(ISBLANK(Z495),"",VLOOKUP(Z495,'(Linked) Hazard Risk Number HRN'!$D$6:$E$14,2,FALSE))</f>
        <v/>
      </c>
      <c r="AB495" s="375" t="str">
        <f>IF(OR(ISBLANK(Z493),ISBLANK(Z494),ISBLANK(Z495),ISBLANK(Z496)),"",AA493*AA494*AA495*AA496)</f>
        <v/>
      </c>
      <c r="AC495" s="363"/>
      <c r="AD495" s="373"/>
      <c r="AE495" s="56"/>
      <c r="AF495" s="18" t="str">
        <f>IF(ISBLANK(AE495),"",VLOOKUP(AE495,'(Linked) Hazard Risk Number HRN'!$D$6:$E$14,2,FALSE))</f>
        <v/>
      </c>
      <c r="AG495" s="375" t="str">
        <f>IF(OR(ISBLANK(AE493),ISBLANK(AE494),ISBLANK(AE495),ISBLANK(AE496)),"",AF493*AF494*AF495*AF496)</f>
        <v/>
      </c>
      <c r="AH495" s="10"/>
      <c r="AI495" s="10"/>
      <c r="AJ495" s="20"/>
    </row>
    <row r="496" spans="2:36" s="2" customFormat="1" ht="28.2" customHeight="1">
      <c r="B496" s="360"/>
      <c r="C496" s="363"/>
      <c r="D496" s="363"/>
      <c r="E496" s="366"/>
      <c r="F496" s="366"/>
      <c r="G496" s="369"/>
      <c r="H496" s="369"/>
      <c r="I496" s="369"/>
      <c r="J496" s="369"/>
      <c r="K496" s="57"/>
      <c r="L496" s="30" t="str">
        <f>IF(ISBLANK(K496),"",VLOOKUP(K496,'(Linked) Hazard Risk Number HRN'!$D$17:$E$22,2,FALSE))</f>
        <v/>
      </c>
      <c r="M496" s="376"/>
      <c r="N496" s="56"/>
      <c r="O496" s="18" t="str">
        <f>IF(ISBLANK(N496),"",VLOOKUP(N496,'(Linked) PLr Probability Factor'!$B$23:$C$26,2,FALSE))</f>
        <v/>
      </c>
      <c r="P496" s="25" t="s">
        <v>22</v>
      </c>
      <c r="Q496" s="25">
        <f t="shared" ref="Q496" si="774">SUM(R493:R495)</f>
        <v>0</v>
      </c>
      <c r="R496" s="25">
        <f t="shared" si="769"/>
        <v>0</v>
      </c>
      <c r="S496" s="25"/>
      <c r="T496" s="51"/>
      <c r="U496" s="363"/>
      <c r="V496" s="57"/>
      <c r="W496" s="30" t="str">
        <f>IF(ISBLANK(V496),"",VLOOKUP(V496,'(Linked) Hazard Risk Number HRN'!$D$17:$E$22,2,FALSE))</f>
        <v/>
      </c>
      <c r="X496" s="376"/>
      <c r="Y496" s="363"/>
      <c r="Z496" s="57"/>
      <c r="AA496" s="30" t="str">
        <f>IF(ISBLANK(Z496),"",VLOOKUP(Z496,'(Linked) Hazard Risk Number HRN'!$D$17:$E$22,2,FALSE))</f>
        <v/>
      </c>
      <c r="AB496" s="376"/>
      <c r="AC496" s="363"/>
      <c r="AD496" s="373"/>
      <c r="AE496" s="57"/>
      <c r="AF496" s="30" t="str">
        <f>IF(ISBLANK(AE496),"",VLOOKUP(AE496,'(Linked) Hazard Risk Number HRN'!$D$17:$E$22,2,FALSE))</f>
        <v/>
      </c>
      <c r="AG496" s="376"/>
      <c r="AH496" s="10"/>
      <c r="AI496" s="10"/>
      <c r="AJ496" s="21"/>
    </row>
    <row r="497" spans="2:36" s="2" customFormat="1" ht="28.2" customHeight="1" thickBot="1">
      <c r="B497" s="361"/>
      <c r="C497" s="364"/>
      <c r="D497" s="364"/>
      <c r="E497" s="367"/>
      <c r="F497" s="367"/>
      <c r="G497" s="370"/>
      <c r="H497" s="370"/>
      <c r="I497" s="370"/>
      <c r="J497" s="370"/>
      <c r="K497" s="135"/>
      <c r="L497" s="18"/>
      <c r="M497" s="377"/>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64"/>
      <c r="V497" s="135"/>
      <c r="W497" s="18"/>
      <c r="X497" s="377"/>
      <c r="Y497" s="364"/>
      <c r="Z497" s="135"/>
      <c r="AA497" s="18"/>
      <c r="AB497" s="377"/>
      <c r="AC497" s="364"/>
      <c r="AD497" s="374"/>
      <c r="AE497" s="135"/>
      <c r="AF497" s="18"/>
      <c r="AG497" s="377"/>
      <c r="AH497" s="10"/>
      <c r="AI497" s="10"/>
      <c r="AJ497" s="7"/>
    </row>
    <row r="498" spans="2:36" s="2" customFormat="1" ht="28.2" customHeight="1" thickTop="1">
      <c r="B498" s="359">
        <v>99</v>
      </c>
      <c r="C498" s="362"/>
      <c r="D498" s="362"/>
      <c r="E498" s="365"/>
      <c r="F498" s="365"/>
      <c r="G498" s="368"/>
      <c r="H498" s="368"/>
      <c r="I498" s="368"/>
      <c r="J498" s="368"/>
      <c r="K498" s="54"/>
      <c r="L498" s="17" t="str">
        <f>IF(ISBLANK(K498),"",VLOOKUP(K498,'(Linked) Hazard Risk Number HRN'!$B$6:$C$13,2,FALSE))</f>
        <v/>
      </c>
      <c r="M498" s="371"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21</v>
      </c>
      <c r="Q498" s="17">
        <f t="shared" ref="Q498" si="776">COUNTIF((O498:O502), "C")</f>
        <v>0</v>
      </c>
      <c r="R498" s="17">
        <f t="shared" ref="R498:R501" si="777">Q498</f>
        <v>0</v>
      </c>
      <c r="S498" s="17" t="str">
        <f t="shared" ref="S498" si="778">IF(ISBLANK(K498),"",IF(L498&lt;2,"S1","S2"))</f>
        <v/>
      </c>
      <c r="T498" s="50"/>
      <c r="U498" s="362"/>
      <c r="V498" s="54"/>
      <c r="W498" s="17" t="str">
        <f>IF(ISBLANK(V498),"",VLOOKUP(V498,'(Linked) Hazard Risk Number HRN'!$B$6:$C$13,2,FALSE))</f>
        <v/>
      </c>
      <c r="X498" s="371" t="str">
        <f>IF(X500="","",IF(X500&gt;500,'(Linked) Hazard Risk Number HRN'!$C$37,IF(X500&gt;50,'(Linked) Hazard Risk Number HRN'!$C$36,IF(X500&gt;25,'(Linked) Hazard Risk Number HRN'!$C$35,IF(X500&gt;5,'(Linked) Hazard Risk Number HRN'!$C$34,IF(X500&gt;0,'(Linked) Hazard Risk Number HRN'!$C$33,""))))))</f>
        <v/>
      </c>
      <c r="Y498" s="362"/>
      <c r="Z498" s="54"/>
      <c r="AA498" s="17" t="str">
        <f>IF(ISBLANK(Z498),"",VLOOKUP(Z498,'(Linked) Hazard Risk Number HRN'!$B$6:$C$13,2,FALSE))</f>
        <v/>
      </c>
      <c r="AB498" s="371" t="str">
        <f>IF(AB500="","",IF(AB500&gt;500,'(Linked) Hazard Risk Number HRN'!$C$37,IF(AB500&gt;50,'(Linked) Hazard Risk Number HRN'!$C$36,IF(AB500&gt;25,'(Linked) Hazard Risk Number HRN'!$C$35,IF(AB500&gt;5,'(Linked) Hazard Risk Number HRN'!$C$34,IF(AB500&gt;0,'(Linked) Hazard Risk Number HRN'!$C$33,""))))))</f>
        <v/>
      </c>
      <c r="AC498" s="362"/>
      <c r="AD498" s="365"/>
      <c r="AE498" s="54"/>
      <c r="AF498" s="17" t="str">
        <f>IF(ISBLANK(AE498),"",VLOOKUP(AE498,'(Linked) Hazard Risk Number HRN'!$B$6:$C$13,2,FALSE))</f>
        <v/>
      </c>
      <c r="AG498" s="371"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60"/>
      <c r="C499" s="363"/>
      <c r="D499" s="363"/>
      <c r="E499" s="366"/>
      <c r="F499" s="366"/>
      <c r="G499" s="369"/>
      <c r="H499" s="369"/>
      <c r="I499" s="369"/>
      <c r="J499" s="369"/>
      <c r="K499" s="55"/>
      <c r="L499" s="18" t="str">
        <f>IF(ISBLANK(K499),"",VLOOKUP(K499,'(Linked) Hazard Risk Number HRN'!$B$16:$C$26,2,FALSE))</f>
        <v/>
      </c>
      <c r="M499" s="372"/>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63"/>
      <c r="V499" s="55"/>
      <c r="W499" s="18" t="str">
        <f>IF(ISBLANK(V499),"",VLOOKUP(V499,'(Linked) Hazard Risk Number HRN'!$B$16:$C$26,2,FALSE))</f>
        <v/>
      </c>
      <c r="X499" s="372"/>
      <c r="Y499" s="363"/>
      <c r="Z499" s="55"/>
      <c r="AA499" s="18" t="str">
        <f>IF(ISBLANK(Z499),"",VLOOKUP(Z499,'(Linked) Hazard Risk Number HRN'!$B$16:$C$26,2,FALSE))</f>
        <v/>
      </c>
      <c r="AB499" s="372"/>
      <c r="AC499" s="363"/>
      <c r="AD499" s="373"/>
      <c r="AE499" s="55"/>
      <c r="AF499" s="18" t="str">
        <f>IF(ISBLANK(AE499),"",VLOOKUP(AE499,'(Linked) Hazard Risk Number HRN'!$B$16:$C$26,2,FALSE))</f>
        <v/>
      </c>
      <c r="AG499" s="372"/>
      <c r="AH499" s="10"/>
      <c r="AI499" s="10"/>
      <c r="AJ499" s="19"/>
    </row>
    <row r="500" spans="2:36" s="2" customFormat="1" ht="28.2" customHeight="1" thickTop="1">
      <c r="B500" s="360"/>
      <c r="C500" s="363"/>
      <c r="D500" s="363"/>
      <c r="E500" s="366"/>
      <c r="F500" s="366"/>
      <c r="G500" s="369"/>
      <c r="H500" s="369"/>
      <c r="I500" s="369"/>
      <c r="J500" s="369"/>
      <c r="K500" s="56"/>
      <c r="L500" s="18" t="str">
        <f>IF(ISBLANK(K500),"",VLOOKUP(K500,'(Linked) Hazard Risk Number HRN'!$D$6:$E$14,2,FALSE))</f>
        <v/>
      </c>
      <c r="M500" s="375" t="str">
        <f>IF(OR(ISBLANK(K498),ISBLANK(K499),ISBLANK(K500),ISBLANK(K501)),"",L498*L499*L500*L501)</f>
        <v/>
      </c>
      <c r="N500" s="56"/>
      <c r="O500" s="18" t="str">
        <f>IF(ISBLANK(N500),"",VLOOKUP(N500,'(Linked) PLr Probability Factor'!$B$17:$C$20,2,FALSE))</f>
        <v/>
      </c>
      <c r="P500" s="18" t="s">
        <v>2</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63"/>
      <c r="V500" s="56"/>
      <c r="W500" s="18" t="str">
        <f>IF(ISBLANK(V500),"",VLOOKUP(V500,'(Linked) Hazard Risk Number HRN'!$D$6:$E$14,2,FALSE))</f>
        <v/>
      </c>
      <c r="X500" s="375" t="str">
        <f>IF(OR(ISBLANK(V498),ISBLANK(V499),ISBLANK(V500),ISBLANK(V501)),"",W498*W499*W500*W501)</f>
        <v/>
      </c>
      <c r="Y500" s="363"/>
      <c r="Z500" s="56"/>
      <c r="AA500" s="18" t="str">
        <f>IF(ISBLANK(Z500),"",VLOOKUP(Z500,'(Linked) Hazard Risk Number HRN'!$D$6:$E$14,2,FALSE))</f>
        <v/>
      </c>
      <c r="AB500" s="375" t="str">
        <f>IF(OR(ISBLANK(Z498),ISBLANK(Z499),ISBLANK(Z500),ISBLANK(Z501)),"",AA498*AA499*AA500*AA501)</f>
        <v/>
      </c>
      <c r="AC500" s="363"/>
      <c r="AD500" s="373"/>
      <c r="AE500" s="56"/>
      <c r="AF500" s="18" t="str">
        <f>IF(ISBLANK(AE500),"",VLOOKUP(AE500,'(Linked) Hazard Risk Number HRN'!$D$6:$E$14,2,FALSE))</f>
        <v/>
      </c>
      <c r="AG500" s="375" t="str">
        <f>IF(OR(ISBLANK(AE498),ISBLANK(AE499),ISBLANK(AE500),ISBLANK(AE501)),"",AF498*AF499*AF500*AF501)</f>
        <v/>
      </c>
      <c r="AH500" s="10"/>
      <c r="AI500" s="10"/>
      <c r="AJ500" s="20"/>
    </row>
    <row r="501" spans="2:36" s="2" customFormat="1" ht="28.2" customHeight="1">
      <c r="B501" s="360"/>
      <c r="C501" s="363"/>
      <c r="D501" s="363"/>
      <c r="E501" s="366"/>
      <c r="F501" s="366"/>
      <c r="G501" s="369"/>
      <c r="H501" s="369"/>
      <c r="I501" s="369"/>
      <c r="J501" s="369"/>
      <c r="K501" s="57"/>
      <c r="L501" s="30" t="str">
        <f>IF(ISBLANK(K501),"",VLOOKUP(K501,'(Linked) Hazard Risk Number HRN'!$D$17:$E$22,2,FALSE))</f>
        <v/>
      </c>
      <c r="M501" s="376"/>
      <c r="N501" s="56"/>
      <c r="O501" s="18" t="str">
        <f>IF(ISBLANK(N501),"",VLOOKUP(N501,'(Linked) PLr Probability Factor'!$B$23:$C$26,2,FALSE))</f>
        <v/>
      </c>
      <c r="P501" s="25" t="s">
        <v>22</v>
      </c>
      <c r="Q501" s="25">
        <f t="shared" ref="Q501" si="782">SUM(R498:R500)</f>
        <v>0</v>
      </c>
      <c r="R501" s="25">
        <f t="shared" si="777"/>
        <v>0</v>
      </c>
      <c r="S501" s="25"/>
      <c r="T501" s="51"/>
      <c r="U501" s="363"/>
      <c r="V501" s="57"/>
      <c r="W501" s="30" t="str">
        <f>IF(ISBLANK(V501),"",VLOOKUP(V501,'(Linked) Hazard Risk Number HRN'!$D$17:$E$22,2,FALSE))</f>
        <v/>
      </c>
      <c r="X501" s="376"/>
      <c r="Y501" s="363"/>
      <c r="Z501" s="57"/>
      <c r="AA501" s="30" t="str">
        <f>IF(ISBLANK(Z501),"",VLOOKUP(Z501,'(Linked) Hazard Risk Number HRN'!$D$17:$E$22,2,FALSE))</f>
        <v/>
      </c>
      <c r="AB501" s="376"/>
      <c r="AC501" s="363"/>
      <c r="AD501" s="373"/>
      <c r="AE501" s="57"/>
      <c r="AF501" s="30" t="str">
        <f>IF(ISBLANK(AE501),"",VLOOKUP(AE501,'(Linked) Hazard Risk Number HRN'!$D$17:$E$22,2,FALSE))</f>
        <v/>
      </c>
      <c r="AG501" s="376"/>
      <c r="AH501" s="10"/>
      <c r="AI501" s="10"/>
      <c r="AJ501" s="21"/>
    </row>
    <row r="502" spans="2:36" s="2" customFormat="1" ht="28.2" customHeight="1" thickBot="1">
      <c r="B502" s="361"/>
      <c r="C502" s="364"/>
      <c r="D502" s="364"/>
      <c r="E502" s="367"/>
      <c r="F502" s="367"/>
      <c r="G502" s="370"/>
      <c r="H502" s="370"/>
      <c r="I502" s="370"/>
      <c r="J502" s="370"/>
      <c r="K502" s="135"/>
      <c r="L502" s="18"/>
      <c r="M502" s="377"/>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64"/>
      <c r="V502" s="135"/>
      <c r="W502" s="18"/>
      <c r="X502" s="377"/>
      <c r="Y502" s="364"/>
      <c r="Z502" s="135"/>
      <c r="AA502" s="18"/>
      <c r="AB502" s="377"/>
      <c r="AC502" s="364"/>
      <c r="AD502" s="374"/>
      <c r="AE502" s="135"/>
      <c r="AF502" s="18"/>
      <c r="AG502" s="377"/>
      <c r="AH502" s="10"/>
      <c r="AI502" s="10"/>
      <c r="AJ502" s="7"/>
    </row>
    <row r="503" spans="2:36" s="2" customFormat="1" ht="28.2" customHeight="1" thickTop="1">
      <c r="B503" s="359">
        <v>100</v>
      </c>
      <c r="C503" s="362"/>
      <c r="D503" s="362"/>
      <c r="E503" s="365"/>
      <c r="F503" s="365"/>
      <c r="G503" s="368"/>
      <c r="H503" s="368"/>
      <c r="I503" s="368"/>
      <c r="J503" s="368"/>
      <c r="K503" s="54"/>
      <c r="L503" s="17" t="str">
        <f>IF(ISBLANK(K503),"",VLOOKUP(K503,'(Linked) Hazard Risk Number HRN'!$B$6:$C$13,2,FALSE))</f>
        <v/>
      </c>
      <c r="M503" s="371"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21</v>
      </c>
      <c r="Q503" s="17">
        <f t="shared" ref="Q503" si="784">COUNTIF((O503:O507), "C")</f>
        <v>0</v>
      </c>
      <c r="R503" s="17">
        <f t="shared" ref="R503:R506" si="785">Q503</f>
        <v>0</v>
      </c>
      <c r="S503" s="17" t="str">
        <f t="shared" ref="S503" si="786">IF(ISBLANK(K503),"",IF(L503&lt;2,"S1","S2"))</f>
        <v/>
      </c>
      <c r="T503" s="50"/>
      <c r="U503" s="362"/>
      <c r="V503" s="54"/>
      <c r="W503" s="17" t="str">
        <f>IF(ISBLANK(V503),"",VLOOKUP(V503,'(Linked) Hazard Risk Number HRN'!$B$6:$C$13,2,FALSE))</f>
        <v/>
      </c>
      <c r="X503" s="371" t="str">
        <f>IF(X505="","",IF(X505&gt;500,'(Linked) Hazard Risk Number HRN'!$C$37,IF(X505&gt;50,'(Linked) Hazard Risk Number HRN'!$C$36,IF(X505&gt;25,'(Linked) Hazard Risk Number HRN'!$C$35,IF(X505&gt;5,'(Linked) Hazard Risk Number HRN'!$C$34,IF(X505&gt;0,'(Linked) Hazard Risk Number HRN'!$C$33,""))))))</f>
        <v/>
      </c>
      <c r="Y503" s="362"/>
      <c r="Z503" s="54"/>
      <c r="AA503" s="17" t="str">
        <f>IF(ISBLANK(Z503),"",VLOOKUP(Z503,'(Linked) Hazard Risk Number HRN'!$B$6:$C$13,2,FALSE))</f>
        <v/>
      </c>
      <c r="AB503" s="371" t="str">
        <f>IF(AB505="","",IF(AB505&gt;500,'(Linked) Hazard Risk Number HRN'!$C$37,IF(AB505&gt;50,'(Linked) Hazard Risk Number HRN'!$C$36,IF(AB505&gt;25,'(Linked) Hazard Risk Number HRN'!$C$35,IF(AB505&gt;5,'(Linked) Hazard Risk Number HRN'!$C$34,IF(AB505&gt;0,'(Linked) Hazard Risk Number HRN'!$C$33,""))))))</f>
        <v/>
      </c>
      <c r="AC503" s="362"/>
      <c r="AD503" s="365"/>
      <c r="AE503" s="54"/>
      <c r="AF503" s="17" t="str">
        <f>IF(ISBLANK(AE503),"",VLOOKUP(AE503,'(Linked) Hazard Risk Number HRN'!$B$6:$C$13,2,FALSE))</f>
        <v/>
      </c>
      <c r="AG503" s="371"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60"/>
      <c r="C504" s="363"/>
      <c r="D504" s="363"/>
      <c r="E504" s="366"/>
      <c r="F504" s="366"/>
      <c r="G504" s="369"/>
      <c r="H504" s="369"/>
      <c r="I504" s="369"/>
      <c r="J504" s="369"/>
      <c r="K504" s="55"/>
      <c r="L504" s="18" t="str">
        <f>IF(ISBLANK(K504),"",VLOOKUP(K504,'(Linked) Hazard Risk Number HRN'!$B$16:$C$26,2,FALSE))</f>
        <v/>
      </c>
      <c r="M504" s="372"/>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63"/>
      <c r="V504" s="55"/>
      <c r="W504" s="18" t="str">
        <f>IF(ISBLANK(V504),"",VLOOKUP(V504,'(Linked) Hazard Risk Number HRN'!$B$16:$C$26,2,FALSE))</f>
        <v/>
      </c>
      <c r="X504" s="372"/>
      <c r="Y504" s="363"/>
      <c r="Z504" s="55"/>
      <c r="AA504" s="18" t="str">
        <f>IF(ISBLANK(Z504),"",VLOOKUP(Z504,'(Linked) Hazard Risk Number HRN'!$B$16:$C$26,2,FALSE))</f>
        <v/>
      </c>
      <c r="AB504" s="372"/>
      <c r="AC504" s="363"/>
      <c r="AD504" s="373"/>
      <c r="AE504" s="55"/>
      <c r="AF504" s="18" t="str">
        <f>IF(ISBLANK(AE504),"",VLOOKUP(AE504,'(Linked) Hazard Risk Number HRN'!$B$16:$C$26,2,FALSE))</f>
        <v/>
      </c>
      <c r="AG504" s="372"/>
      <c r="AH504" s="10"/>
      <c r="AI504" s="10"/>
      <c r="AJ504" s="19"/>
    </row>
    <row r="505" spans="2:36" s="2" customFormat="1" ht="28.2" customHeight="1" thickTop="1">
      <c r="B505" s="360"/>
      <c r="C505" s="363"/>
      <c r="D505" s="363"/>
      <c r="E505" s="366"/>
      <c r="F505" s="366"/>
      <c r="G505" s="369"/>
      <c r="H505" s="369"/>
      <c r="I505" s="369"/>
      <c r="J505" s="369"/>
      <c r="K505" s="56"/>
      <c r="L505" s="18" t="str">
        <f>IF(ISBLANK(K505),"",VLOOKUP(K505,'(Linked) Hazard Risk Number HRN'!$D$6:$E$14,2,FALSE))</f>
        <v/>
      </c>
      <c r="M505" s="375" t="str">
        <f>IF(OR(ISBLANK(K503),ISBLANK(K504),ISBLANK(K505),ISBLANK(K506)),"",L503*L504*L505*L506)</f>
        <v/>
      </c>
      <c r="N505" s="56"/>
      <c r="O505" s="18" t="str">
        <f>IF(ISBLANK(N505),"",VLOOKUP(N505,'(Linked) PLr Probability Factor'!$B$17:$C$20,2,FALSE))</f>
        <v/>
      </c>
      <c r="P505" s="18" t="s">
        <v>2</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63"/>
      <c r="V505" s="56"/>
      <c r="W505" s="18" t="str">
        <f>IF(ISBLANK(V505),"",VLOOKUP(V505,'(Linked) Hazard Risk Number HRN'!$D$6:$E$14,2,FALSE))</f>
        <v/>
      </c>
      <c r="X505" s="375" t="str">
        <f>IF(OR(ISBLANK(V503),ISBLANK(V504),ISBLANK(V505),ISBLANK(V506)),"",W503*W504*W505*W506)</f>
        <v/>
      </c>
      <c r="Y505" s="363"/>
      <c r="Z505" s="56"/>
      <c r="AA505" s="18" t="str">
        <f>IF(ISBLANK(Z505),"",VLOOKUP(Z505,'(Linked) Hazard Risk Number HRN'!$D$6:$E$14,2,FALSE))</f>
        <v/>
      </c>
      <c r="AB505" s="375" t="str">
        <f>IF(OR(ISBLANK(Z503),ISBLANK(Z504),ISBLANK(Z505),ISBLANK(Z506)),"",AA503*AA504*AA505*AA506)</f>
        <v/>
      </c>
      <c r="AC505" s="363"/>
      <c r="AD505" s="373"/>
      <c r="AE505" s="56"/>
      <c r="AF505" s="18" t="str">
        <f>IF(ISBLANK(AE505),"",VLOOKUP(AE505,'(Linked) Hazard Risk Number HRN'!$D$6:$E$14,2,FALSE))</f>
        <v/>
      </c>
      <c r="AG505" s="375" t="str">
        <f>IF(OR(ISBLANK(AE503),ISBLANK(AE504),ISBLANK(AE505),ISBLANK(AE506)),"",AF503*AF504*AF505*AF506)</f>
        <v/>
      </c>
      <c r="AH505" s="10"/>
      <c r="AI505" s="10"/>
      <c r="AJ505" s="20"/>
    </row>
    <row r="506" spans="2:36" s="2" customFormat="1" ht="28.2" customHeight="1">
      <c r="B506" s="360"/>
      <c r="C506" s="363"/>
      <c r="D506" s="363"/>
      <c r="E506" s="366"/>
      <c r="F506" s="366"/>
      <c r="G506" s="369"/>
      <c r="H506" s="369"/>
      <c r="I506" s="369"/>
      <c r="J506" s="369"/>
      <c r="K506" s="57"/>
      <c r="L506" s="30" t="str">
        <f>IF(ISBLANK(K506),"",VLOOKUP(K506,'(Linked) Hazard Risk Number HRN'!$D$17:$E$22,2,FALSE))</f>
        <v/>
      </c>
      <c r="M506" s="376"/>
      <c r="N506" s="56"/>
      <c r="O506" s="18" t="str">
        <f>IF(ISBLANK(N506),"",VLOOKUP(N506,'(Linked) PLr Probability Factor'!$B$23:$C$26,2,FALSE))</f>
        <v/>
      </c>
      <c r="P506" s="25" t="s">
        <v>22</v>
      </c>
      <c r="Q506" s="25">
        <f t="shared" ref="Q506" si="790">SUM(R503:R505)</f>
        <v>0</v>
      </c>
      <c r="R506" s="25">
        <f t="shared" si="785"/>
        <v>0</v>
      </c>
      <c r="S506" s="25"/>
      <c r="T506" s="51"/>
      <c r="U506" s="363"/>
      <c r="V506" s="57"/>
      <c r="W506" s="30" t="str">
        <f>IF(ISBLANK(V506),"",VLOOKUP(V506,'(Linked) Hazard Risk Number HRN'!$D$17:$E$22,2,FALSE))</f>
        <v/>
      </c>
      <c r="X506" s="376"/>
      <c r="Y506" s="363"/>
      <c r="Z506" s="57"/>
      <c r="AA506" s="30" t="str">
        <f>IF(ISBLANK(Z506),"",VLOOKUP(Z506,'(Linked) Hazard Risk Number HRN'!$D$17:$E$22,2,FALSE))</f>
        <v/>
      </c>
      <c r="AB506" s="376"/>
      <c r="AC506" s="363"/>
      <c r="AD506" s="373"/>
      <c r="AE506" s="57"/>
      <c r="AF506" s="30" t="str">
        <f>IF(ISBLANK(AE506),"",VLOOKUP(AE506,'(Linked) Hazard Risk Number HRN'!$D$17:$E$22,2,FALSE))</f>
        <v/>
      </c>
      <c r="AG506" s="376"/>
      <c r="AH506" s="10"/>
      <c r="AI506" s="10"/>
      <c r="AJ506" s="21"/>
    </row>
    <row r="507" spans="2:36" s="2" customFormat="1" ht="28.2" customHeight="1" thickBot="1">
      <c r="B507" s="361"/>
      <c r="C507" s="364"/>
      <c r="D507" s="364"/>
      <c r="E507" s="367"/>
      <c r="F507" s="367"/>
      <c r="G507" s="370"/>
      <c r="H507" s="370"/>
      <c r="I507" s="370"/>
      <c r="J507" s="370"/>
      <c r="K507" s="135"/>
      <c r="L507" s="18"/>
      <c r="M507" s="377"/>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64"/>
      <c r="V507" s="135"/>
      <c r="W507" s="18"/>
      <c r="X507" s="377"/>
      <c r="Y507" s="364"/>
      <c r="Z507" s="135"/>
      <c r="AA507" s="18"/>
      <c r="AB507" s="377"/>
      <c r="AC507" s="364"/>
      <c r="AD507" s="374"/>
      <c r="AE507" s="135"/>
      <c r="AF507" s="18"/>
      <c r="AG507" s="377"/>
      <c r="AH507" s="10"/>
      <c r="AI507" s="10"/>
      <c r="AJ507" s="7"/>
    </row>
    <row r="508" spans="2:36" s="2" customFormat="1" ht="28.2" customHeight="1" thickTop="1">
      <c r="B508" s="359">
        <v>101</v>
      </c>
      <c r="C508" s="362"/>
      <c r="D508" s="362"/>
      <c r="E508" s="365"/>
      <c r="F508" s="365"/>
      <c r="G508" s="368"/>
      <c r="H508" s="368"/>
      <c r="I508" s="368"/>
      <c r="J508" s="368"/>
      <c r="K508" s="54"/>
      <c r="L508" s="17" t="str">
        <f>IF(ISBLANK(K508),"",VLOOKUP(K508,'(Linked) Hazard Risk Number HRN'!$B$6:$C$13,2,FALSE))</f>
        <v/>
      </c>
      <c r="M508" s="371"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21</v>
      </c>
      <c r="Q508" s="17">
        <f t="shared" ref="Q508" si="792">COUNTIF((O508:O512), "C")</f>
        <v>0</v>
      </c>
      <c r="R508" s="17">
        <f t="shared" ref="R508:R511" si="793">Q508</f>
        <v>0</v>
      </c>
      <c r="S508" s="17" t="str">
        <f t="shared" ref="S508" si="794">IF(ISBLANK(K508),"",IF(L508&lt;2,"S1","S2"))</f>
        <v/>
      </c>
      <c r="T508" s="50"/>
      <c r="U508" s="362"/>
      <c r="V508" s="54"/>
      <c r="W508" s="17" t="str">
        <f>IF(ISBLANK(V508),"",VLOOKUP(V508,'(Linked) Hazard Risk Number HRN'!$B$6:$C$13,2,FALSE))</f>
        <v/>
      </c>
      <c r="X508" s="371" t="str">
        <f>IF(X510="","",IF(X510&gt;500,'(Linked) Hazard Risk Number HRN'!$C$37,IF(X510&gt;50,'(Linked) Hazard Risk Number HRN'!$C$36,IF(X510&gt;25,'(Linked) Hazard Risk Number HRN'!$C$35,IF(X510&gt;5,'(Linked) Hazard Risk Number HRN'!$C$34,IF(X510&gt;0,'(Linked) Hazard Risk Number HRN'!$C$33,""))))))</f>
        <v/>
      </c>
      <c r="Y508" s="362"/>
      <c r="Z508" s="54"/>
      <c r="AA508" s="17" t="str">
        <f>IF(ISBLANK(Z508),"",VLOOKUP(Z508,'(Linked) Hazard Risk Number HRN'!$B$6:$C$13,2,FALSE))</f>
        <v/>
      </c>
      <c r="AB508" s="371" t="str">
        <f>IF(AB510="","",IF(AB510&gt;500,'(Linked) Hazard Risk Number HRN'!$C$37,IF(AB510&gt;50,'(Linked) Hazard Risk Number HRN'!$C$36,IF(AB510&gt;25,'(Linked) Hazard Risk Number HRN'!$C$35,IF(AB510&gt;5,'(Linked) Hazard Risk Number HRN'!$C$34,IF(AB510&gt;0,'(Linked) Hazard Risk Number HRN'!$C$33,""))))))</f>
        <v/>
      </c>
      <c r="AC508" s="362"/>
      <c r="AD508" s="365"/>
      <c r="AE508" s="54"/>
      <c r="AF508" s="17" t="str">
        <f>IF(ISBLANK(AE508),"",VLOOKUP(AE508,'(Linked) Hazard Risk Number HRN'!$B$6:$C$13,2,FALSE))</f>
        <v/>
      </c>
      <c r="AG508" s="371"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60"/>
      <c r="C509" s="363"/>
      <c r="D509" s="363"/>
      <c r="E509" s="366"/>
      <c r="F509" s="366"/>
      <c r="G509" s="369"/>
      <c r="H509" s="369"/>
      <c r="I509" s="369"/>
      <c r="J509" s="369"/>
      <c r="K509" s="55"/>
      <c r="L509" s="18" t="str">
        <f>IF(ISBLANK(K509),"",VLOOKUP(K509,'(Linked) Hazard Risk Number HRN'!$B$16:$C$26,2,FALSE))</f>
        <v/>
      </c>
      <c r="M509" s="372"/>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63"/>
      <c r="V509" s="55"/>
      <c r="W509" s="18" t="str">
        <f>IF(ISBLANK(V509),"",VLOOKUP(V509,'(Linked) Hazard Risk Number HRN'!$B$16:$C$26,2,FALSE))</f>
        <v/>
      </c>
      <c r="X509" s="372"/>
      <c r="Y509" s="363"/>
      <c r="Z509" s="55"/>
      <c r="AA509" s="18" t="str">
        <f>IF(ISBLANK(Z509),"",VLOOKUP(Z509,'(Linked) Hazard Risk Number HRN'!$B$16:$C$26,2,FALSE))</f>
        <v/>
      </c>
      <c r="AB509" s="372"/>
      <c r="AC509" s="363"/>
      <c r="AD509" s="373"/>
      <c r="AE509" s="55"/>
      <c r="AF509" s="18" t="str">
        <f>IF(ISBLANK(AE509),"",VLOOKUP(AE509,'(Linked) Hazard Risk Number HRN'!$B$16:$C$26,2,FALSE))</f>
        <v/>
      </c>
      <c r="AG509" s="372"/>
      <c r="AH509" s="10"/>
      <c r="AI509" s="10"/>
      <c r="AJ509" s="19"/>
    </row>
    <row r="510" spans="2:36" s="2" customFormat="1" ht="28.2" customHeight="1" thickTop="1">
      <c r="B510" s="360"/>
      <c r="C510" s="363"/>
      <c r="D510" s="363"/>
      <c r="E510" s="366"/>
      <c r="F510" s="366"/>
      <c r="G510" s="369"/>
      <c r="H510" s="369"/>
      <c r="I510" s="369"/>
      <c r="J510" s="369"/>
      <c r="K510" s="56"/>
      <c r="L510" s="18" t="str">
        <f>IF(ISBLANK(K510),"",VLOOKUP(K510,'(Linked) Hazard Risk Number HRN'!$D$6:$E$14,2,FALSE))</f>
        <v/>
      </c>
      <c r="M510" s="375" t="str">
        <f>IF(OR(ISBLANK(K508),ISBLANK(K509),ISBLANK(K510),ISBLANK(K511)),"",L508*L509*L510*L511)</f>
        <v/>
      </c>
      <c r="N510" s="56"/>
      <c r="O510" s="18" t="str">
        <f>IF(ISBLANK(N510),"",VLOOKUP(N510,'(Linked) PLr Probability Factor'!$B$17:$C$20,2,FALSE))</f>
        <v/>
      </c>
      <c r="P510" s="18" t="s">
        <v>2</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63"/>
      <c r="V510" s="56"/>
      <c r="W510" s="18" t="str">
        <f>IF(ISBLANK(V510),"",VLOOKUP(V510,'(Linked) Hazard Risk Number HRN'!$D$6:$E$14,2,FALSE))</f>
        <v/>
      </c>
      <c r="X510" s="375" t="str">
        <f>IF(OR(ISBLANK(V508),ISBLANK(V509),ISBLANK(V510),ISBLANK(V511)),"",W508*W509*W510*W511)</f>
        <v/>
      </c>
      <c r="Y510" s="363"/>
      <c r="Z510" s="56"/>
      <c r="AA510" s="18" t="str">
        <f>IF(ISBLANK(Z510),"",VLOOKUP(Z510,'(Linked) Hazard Risk Number HRN'!$D$6:$E$14,2,FALSE))</f>
        <v/>
      </c>
      <c r="AB510" s="375" t="str">
        <f>IF(OR(ISBLANK(Z508),ISBLANK(Z509),ISBLANK(Z510),ISBLANK(Z511)),"",AA508*AA509*AA510*AA511)</f>
        <v/>
      </c>
      <c r="AC510" s="363"/>
      <c r="AD510" s="373"/>
      <c r="AE510" s="56"/>
      <c r="AF510" s="18" t="str">
        <f>IF(ISBLANK(AE510),"",VLOOKUP(AE510,'(Linked) Hazard Risk Number HRN'!$D$6:$E$14,2,FALSE))</f>
        <v/>
      </c>
      <c r="AG510" s="375" t="str">
        <f>IF(OR(ISBLANK(AE508),ISBLANK(AE509),ISBLANK(AE510),ISBLANK(AE511)),"",AF508*AF509*AF510*AF511)</f>
        <v/>
      </c>
      <c r="AH510" s="10"/>
      <c r="AI510" s="10"/>
      <c r="AJ510" s="20"/>
    </row>
    <row r="511" spans="2:36" s="2" customFormat="1" ht="28.2" customHeight="1">
      <c r="B511" s="360"/>
      <c r="C511" s="363"/>
      <c r="D511" s="363"/>
      <c r="E511" s="366"/>
      <c r="F511" s="366"/>
      <c r="G511" s="369"/>
      <c r="H511" s="369"/>
      <c r="I511" s="369"/>
      <c r="J511" s="369"/>
      <c r="K511" s="57"/>
      <c r="L511" s="30" t="str">
        <f>IF(ISBLANK(K511),"",VLOOKUP(K511,'(Linked) Hazard Risk Number HRN'!$D$17:$E$22,2,FALSE))</f>
        <v/>
      </c>
      <c r="M511" s="376"/>
      <c r="N511" s="56"/>
      <c r="O511" s="18" t="str">
        <f>IF(ISBLANK(N511),"",VLOOKUP(N511,'(Linked) PLr Probability Factor'!$B$23:$C$26,2,FALSE))</f>
        <v/>
      </c>
      <c r="P511" s="25" t="s">
        <v>22</v>
      </c>
      <c r="Q511" s="25">
        <f t="shared" ref="Q511" si="798">SUM(R508:R510)</f>
        <v>0</v>
      </c>
      <c r="R511" s="25">
        <f t="shared" si="793"/>
        <v>0</v>
      </c>
      <c r="S511" s="25"/>
      <c r="T511" s="51"/>
      <c r="U511" s="363"/>
      <c r="V511" s="57"/>
      <c r="W511" s="30" t="str">
        <f>IF(ISBLANK(V511),"",VLOOKUP(V511,'(Linked) Hazard Risk Number HRN'!$D$17:$E$22,2,FALSE))</f>
        <v/>
      </c>
      <c r="X511" s="376"/>
      <c r="Y511" s="363"/>
      <c r="Z511" s="57"/>
      <c r="AA511" s="30" t="str">
        <f>IF(ISBLANK(Z511),"",VLOOKUP(Z511,'(Linked) Hazard Risk Number HRN'!$D$17:$E$22,2,FALSE))</f>
        <v/>
      </c>
      <c r="AB511" s="376"/>
      <c r="AC511" s="363"/>
      <c r="AD511" s="373"/>
      <c r="AE511" s="57"/>
      <c r="AF511" s="30" t="str">
        <f>IF(ISBLANK(AE511),"",VLOOKUP(AE511,'(Linked) Hazard Risk Number HRN'!$D$17:$E$22,2,FALSE))</f>
        <v/>
      </c>
      <c r="AG511" s="376"/>
      <c r="AH511" s="10"/>
      <c r="AI511" s="10"/>
      <c r="AJ511" s="21"/>
    </row>
    <row r="512" spans="2:36" s="2" customFormat="1" ht="28.2" customHeight="1" thickBot="1">
      <c r="B512" s="361"/>
      <c r="C512" s="364"/>
      <c r="D512" s="364"/>
      <c r="E512" s="367"/>
      <c r="F512" s="367"/>
      <c r="G512" s="370"/>
      <c r="H512" s="370"/>
      <c r="I512" s="370"/>
      <c r="J512" s="370"/>
      <c r="K512" s="135"/>
      <c r="L512" s="18"/>
      <c r="M512" s="377"/>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64"/>
      <c r="V512" s="135"/>
      <c r="W512" s="18"/>
      <c r="X512" s="377"/>
      <c r="Y512" s="364"/>
      <c r="Z512" s="135"/>
      <c r="AA512" s="18"/>
      <c r="AB512" s="377"/>
      <c r="AC512" s="364"/>
      <c r="AD512" s="374"/>
      <c r="AE512" s="135"/>
      <c r="AF512" s="18"/>
      <c r="AG512" s="377"/>
      <c r="AH512" s="10"/>
      <c r="AI512" s="10"/>
      <c r="AJ512" s="7"/>
    </row>
    <row r="513" spans="2:36" s="2" customFormat="1" ht="28.2" customHeight="1" thickTop="1">
      <c r="B513" s="359">
        <v>102</v>
      </c>
      <c r="C513" s="362"/>
      <c r="D513" s="362"/>
      <c r="E513" s="365"/>
      <c r="F513" s="365"/>
      <c r="G513" s="368"/>
      <c r="H513" s="368"/>
      <c r="I513" s="368"/>
      <c r="J513" s="368"/>
      <c r="K513" s="54"/>
      <c r="L513" s="17" t="str">
        <f>IF(ISBLANK(K513),"",VLOOKUP(K513,'(Linked) Hazard Risk Number HRN'!$B$6:$C$13,2,FALSE))</f>
        <v/>
      </c>
      <c r="M513" s="371"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21</v>
      </c>
      <c r="Q513" s="17">
        <f t="shared" ref="Q513" si="800">COUNTIF((O513:O517), "C")</f>
        <v>0</v>
      </c>
      <c r="R513" s="17">
        <f t="shared" ref="R513:R516" si="801">Q513</f>
        <v>0</v>
      </c>
      <c r="S513" s="17" t="str">
        <f t="shared" ref="S513" si="802">IF(ISBLANK(K513),"",IF(L513&lt;2,"S1","S2"))</f>
        <v/>
      </c>
      <c r="T513" s="50"/>
      <c r="U513" s="362"/>
      <c r="V513" s="54"/>
      <c r="W513" s="17" t="str">
        <f>IF(ISBLANK(V513),"",VLOOKUP(V513,'(Linked) Hazard Risk Number HRN'!$B$6:$C$13,2,FALSE))</f>
        <v/>
      </c>
      <c r="X513" s="371" t="str">
        <f>IF(X515="","",IF(X515&gt;500,'(Linked) Hazard Risk Number HRN'!$C$37,IF(X515&gt;50,'(Linked) Hazard Risk Number HRN'!$C$36,IF(X515&gt;25,'(Linked) Hazard Risk Number HRN'!$C$35,IF(X515&gt;5,'(Linked) Hazard Risk Number HRN'!$C$34,IF(X515&gt;0,'(Linked) Hazard Risk Number HRN'!$C$33,""))))))</f>
        <v/>
      </c>
      <c r="Y513" s="362"/>
      <c r="Z513" s="54"/>
      <c r="AA513" s="17" t="str">
        <f>IF(ISBLANK(Z513),"",VLOOKUP(Z513,'(Linked) Hazard Risk Number HRN'!$B$6:$C$13,2,FALSE))</f>
        <v/>
      </c>
      <c r="AB513" s="371" t="str">
        <f>IF(AB515="","",IF(AB515&gt;500,'(Linked) Hazard Risk Number HRN'!$C$37,IF(AB515&gt;50,'(Linked) Hazard Risk Number HRN'!$C$36,IF(AB515&gt;25,'(Linked) Hazard Risk Number HRN'!$C$35,IF(AB515&gt;5,'(Linked) Hazard Risk Number HRN'!$C$34,IF(AB515&gt;0,'(Linked) Hazard Risk Number HRN'!$C$33,""))))))</f>
        <v/>
      </c>
      <c r="AC513" s="362"/>
      <c r="AD513" s="365"/>
      <c r="AE513" s="54"/>
      <c r="AF513" s="17" t="str">
        <f>IF(ISBLANK(AE513),"",VLOOKUP(AE513,'(Linked) Hazard Risk Number HRN'!$B$6:$C$13,2,FALSE))</f>
        <v/>
      </c>
      <c r="AG513" s="371"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60"/>
      <c r="C514" s="363"/>
      <c r="D514" s="363"/>
      <c r="E514" s="366"/>
      <c r="F514" s="366"/>
      <c r="G514" s="369"/>
      <c r="H514" s="369"/>
      <c r="I514" s="369"/>
      <c r="J514" s="369"/>
      <c r="K514" s="55"/>
      <c r="L514" s="18" t="str">
        <f>IF(ISBLANK(K514),"",VLOOKUP(K514,'(Linked) Hazard Risk Number HRN'!$B$16:$C$26,2,FALSE))</f>
        <v/>
      </c>
      <c r="M514" s="372"/>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63"/>
      <c r="V514" s="55"/>
      <c r="W514" s="18" t="str">
        <f>IF(ISBLANK(V514),"",VLOOKUP(V514,'(Linked) Hazard Risk Number HRN'!$B$16:$C$26,2,FALSE))</f>
        <v/>
      </c>
      <c r="X514" s="372"/>
      <c r="Y514" s="363"/>
      <c r="Z514" s="55"/>
      <c r="AA514" s="18" t="str">
        <f>IF(ISBLANK(Z514),"",VLOOKUP(Z514,'(Linked) Hazard Risk Number HRN'!$B$16:$C$26,2,FALSE))</f>
        <v/>
      </c>
      <c r="AB514" s="372"/>
      <c r="AC514" s="363"/>
      <c r="AD514" s="373"/>
      <c r="AE514" s="55"/>
      <c r="AF514" s="18" t="str">
        <f>IF(ISBLANK(AE514),"",VLOOKUP(AE514,'(Linked) Hazard Risk Number HRN'!$B$16:$C$26,2,FALSE))</f>
        <v/>
      </c>
      <c r="AG514" s="372"/>
      <c r="AH514" s="10"/>
      <c r="AI514" s="10"/>
      <c r="AJ514" s="19"/>
    </row>
    <row r="515" spans="2:36" s="2" customFormat="1" ht="28.2" customHeight="1" thickTop="1">
      <c r="B515" s="360"/>
      <c r="C515" s="363"/>
      <c r="D515" s="363"/>
      <c r="E515" s="366"/>
      <c r="F515" s="366"/>
      <c r="G515" s="369"/>
      <c r="H515" s="369"/>
      <c r="I515" s="369"/>
      <c r="J515" s="369"/>
      <c r="K515" s="56"/>
      <c r="L515" s="18" t="str">
        <f>IF(ISBLANK(K515),"",VLOOKUP(K515,'(Linked) Hazard Risk Number HRN'!$D$6:$E$14,2,FALSE))</f>
        <v/>
      </c>
      <c r="M515" s="375" t="str">
        <f>IF(OR(ISBLANK(K513),ISBLANK(K514),ISBLANK(K515),ISBLANK(K516)),"",L513*L514*L515*L516)</f>
        <v/>
      </c>
      <c r="N515" s="56"/>
      <c r="O515" s="18" t="str">
        <f>IF(ISBLANK(N515),"",VLOOKUP(N515,'(Linked) PLr Probability Factor'!$B$17:$C$20,2,FALSE))</f>
        <v/>
      </c>
      <c r="P515" s="18" t="s">
        <v>2</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63"/>
      <c r="V515" s="56"/>
      <c r="W515" s="18" t="str">
        <f>IF(ISBLANK(V515),"",VLOOKUP(V515,'(Linked) Hazard Risk Number HRN'!$D$6:$E$14,2,FALSE))</f>
        <v/>
      </c>
      <c r="X515" s="375" t="str">
        <f>IF(OR(ISBLANK(V513),ISBLANK(V514),ISBLANK(V515),ISBLANK(V516)),"",W513*W514*W515*W516)</f>
        <v/>
      </c>
      <c r="Y515" s="363"/>
      <c r="Z515" s="56"/>
      <c r="AA515" s="18" t="str">
        <f>IF(ISBLANK(Z515),"",VLOOKUP(Z515,'(Linked) Hazard Risk Number HRN'!$D$6:$E$14,2,FALSE))</f>
        <v/>
      </c>
      <c r="AB515" s="375" t="str">
        <f>IF(OR(ISBLANK(Z513),ISBLANK(Z514),ISBLANK(Z515),ISBLANK(Z516)),"",AA513*AA514*AA515*AA516)</f>
        <v/>
      </c>
      <c r="AC515" s="363"/>
      <c r="AD515" s="373"/>
      <c r="AE515" s="56"/>
      <c r="AF515" s="18" t="str">
        <f>IF(ISBLANK(AE515),"",VLOOKUP(AE515,'(Linked) Hazard Risk Number HRN'!$D$6:$E$14,2,FALSE))</f>
        <v/>
      </c>
      <c r="AG515" s="375" t="str">
        <f>IF(OR(ISBLANK(AE513),ISBLANK(AE514),ISBLANK(AE515),ISBLANK(AE516)),"",AF513*AF514*AF515*AF516)</f>
        <v/>
      </c>
      <c r="AH515" s="10"/>
      <c r="AI515" s="10"/>
      <c r="AJ515" s="20"/>
    </row>
    <row r="516" spans="2:36" s="2" customFormat="1" ht="28.2" customHeight="1">
      <c r="B516" s="360"/>
      <c r="C516" s="363"/>
      <c r="D516" s="363"/>
      <c r="E516" s="366"/>
      <c r="F516" s="366"/>
      <c r="G516" s="369"/>
      <c r="H516" s="369"/>
      <c r="I516" s="369"/>
      <c r="J516" s="369"/>
      <c r="K516" s="57"/>
      <c r="L516" s="30" t="str">
        <f>IF(ISBLANK(K516),"",VLOOKUP(K516,'(Linked) Hazard Risk Number HRN'!$D$17:$E$22,2,FALSE))</f>
        <v/>
      </c>
      <c r="M516" s="376"/>
      <c r="N516" s="56"/>
      <c r="O516" s="18" t="str">
        <f>IF(ISBLANK(N516),"",VLOOKUP(N516,'(Linked) PLr Probability Factor'!$B$23:$C$26,2,FALSE))</f>
        <v/>
      </c>
      <c r="P516" s="25" t="s">
        <v>22</v>
      </c>
      <c r="Q516" s="25">
        <f t="shared" ref="Q516" si="806">SUM(R513:R515)</f>
        <v>0</v>
      </c>
      <c r="R516" s="25">
        <f t="shared" si="801"/>
        <v>0</v>
      </c>
      <c r="S516" s="25"/>
      <c r="T516" s="51"/>
      <c r="U516" s="363"/>
      <c r="V516" s="57"/>
      <c r="W516" s="30" t="str">
        <f>IF(ISBLANK(V516),"",VLOOKUP(V516,'(Linked) Hazard Risk Number HRN'!$D$17:$E$22,2,FALSE))</f>
        <v/>
      </c>
      <c r="X516" s="376"/>
      <c r="Y516" s="363"/>
      <c r="Z516" s="57"/>
      <c r="AA516" s="30" t="str">
        <f>IF(ISBLANK(Z516),"",VLOOKUP(Z516,'(Linked) Hazard Risk Number HRN'!$D$17:$E$22,2,FALSE))</f>
        <v/>
      </c>
      <c r="AB516" s="376"/>
      <c r="AC516" s="363"/>
      <c r="AD516" s="373"/>
      <c r="AE516" s="57"/>
      <c r="AF516" s="30" t="str">
        <f>IF(ISBLANK(AE516),"",VLOOKUP(AE516,'(Linked) Hazard Risk Number HRN'!$D$17:$E$22,2,FALSE))</f>
        <v/>
      </c>
      <c r="AG516" s="376"/>
      <c r="AH516" s="10"/>
      <c r="AI516" s="10"/>
      <c r="AJ516" s="21"/>
    </row>
    <row r="517" spans="2:36" s="2" customFormat="1" ht="28.2" customHeight="1" thickBot="1">
      <c r="B517" s="361"/>
      <c r="C517" s="364"/>
      <c r="D517" s="364"/>
      <c r="E517" s="367"/>
      <c r="F517" s="367"/>
      <c r="G517" s="370"/>
      <c r="H517" s="370"/>
      <c r="I517" s="370"/>
      <c r="J517" s="370"/>
      <c r="K517" s="135"/>
      <c r="L517" s="18"/>
      <c r="M517" s="377"/>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64"/>
      <c r="V517" s="135"/>
      <c r="W517" s="18"/>
      <c r="X517" s="377"/>
      <c r="Y517" s="364"/>
      <c r="Z517" s="135"/>
      <c r="AA517" s="18"/>
      <c r="AB517" s="377"/>
      <c r="AC517" s="364"/>
      <c r="AD517" s="374"/>
      <c r="AE517" s="135"/>
      <c r="AF517" s="18"/>
      <c r="AG517" s="377"/>
      <c r="AH517" s="10"/>
      <c r="AI517" s="10"/>
      <c r="AJ517" s="7"/>
    </row>
    <row r="518" spans="2:36" s="2" customFormat="1" ht="28.2" customHeight="1" thickTop="1">
      <c r="B518" s="359">
        <v>103</v>
      </c>
      <c r="C518" s="362"/>
      <c r="D518" s="362"/>
      <c r="E518" s="365"/>
      <c r="F518" s="365"/>
      <c r="G518" s="368"/>
      <c r="H518" s="368"/>
      <c r="I518" s="368"/>
      <c r="J518" s="368"/>
      <c r="K518" s="54"/>
      <c r="L518" s="17" t="str">
        <f>IF(ISBLANK(K518),"",VLOOKUP(K518,'(Linked) Hazard Risk Number HRN'!$B$6:$C$13,2,FALSE))</f>
        <v/>
      </c>
      <c r="M518" s="371"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21</v>
      </c>
      <c r="Q518" s="17">
        <f t="shared" ref="Q518" si="808">COUNTIF((O518:O522), "C")</f>
        <v>0</v>
      </c>
      <c r="R518" s="17">
        <f t="shared" ref="R518:R521" si="809">Q518</f>
        <v>0</v>
      </c>
      <c r="S518" s="17" t="str">
        <f t="shared" ref="S518" si="810">IF(ISBLANK(K518),"",IF(L518&lt;2,"S1","S2"))</f>
        <v/>
      </c>
      <c r="T518" s="50"/>
      <c r="U518" s="362"/>
      <c r="V518" s="54"/>
      <c r="W518" s="17" t="str">
        <f>IF(ISBLANK(V518),"",VLOOKUP(V518,'(Linked) Hazard Risk Number HRN'!$B$6:$C$13,2,FALSE))</f>
        <v/>
      </c>
      <c r="X518" s="371" t="str">
        <f>IF(X520="","",IF(X520&gt;500,'(Linked) Hazard Risk Number HRN'!$C$37,IF(X520&gt;50,'(Linked) Hazard Risk Number HRN'!$C$36,IF(X520&gt;25,'(Linked) Hazard Risk Number HRN'!$C$35,IF(X520&gt;5,'(Linked) Hazard Risk Number HRN'!$C$34,IF(X520&gt;0,'(Linked) Hazard Risk Number HRN'!$C$33,""))))))</f>
        <v/>
      </c>
      <c r="Y518" s="362"/>
      <c r="Z518" s="54"/>
      <c r="AA518" s="17" t="str">
        <f>IF(ISBLANK(Z518),"",VLOOKUP(Z518,'(Linked) Hazard Risk Number HRN'!$B$6:$C$13,2,FALSE))</f>
        <v/>
      </c>
      <c r="AB518" s="371" t="str">
        <f>IF(AB520="","",IF(AB520&gt;500,'(Linked) Hazard Risk Number HRN'!$C$37,IF(AB520&gt;50,'(Linked) Hazard Risk Number HRN'!$C$36,IF(AB520&gt;25,'(Linked) Hazard Risk Number HRN'!$C$35,IF(AB520&gt;5,'(Linked) Hazard Risk Number HRN'!$C$34,IF(AB520&gt;0,'(Linked) Hazard Risk Number HRN'!$C$33,""))))))</f>
        <v/>
      </c>
      <c r="AC518" s="362"/>
      <c r="AD518" s="365"/>
      <c r="AE518" s="54"/>
      <c r="AF518" s="17" t="str">
        <f>IF(ISBLANK(AE518),"",VLOOKUP(AE518,'(Linked) Hazard Risk Number HRN'!$B$6:$C$13,2,FALSE))</f>
        <v/>
      </c>
      <c r="AG518" s="371"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60"/>
      <c r="C519" s="363"/>
      <c r="D519" s="363"/>
      <c r="E519" s="366"/>
      <c r="F519" s="366"/>
      <c r="G519" s="369"/>
      <c r="H519" s="369"/>
      <c r="I519" s="369"/>
      <c r="J519" s="369"/>
      <c r="K519" s="55"/>
      <c r="L519" s="18" t="str">
        <f>IF(ISBLANK(K519),"",VLOOKUP(K519,'(Linked) Hazard Risk Number HRN'!$B$16:$C$26,2,FALSE))</f>
        <v/>
      </c>
      <c r="M519" s="372"/>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63"/>
      <c r="V519" s="55"/>
      <c r="W519" s="18" t="str">
        <f>IF(ISBLANK(V519),"",VLOOKUP(V519,'(Linked) Hazard Risk Number HRN'!$B$16:$C$26,2,FALSE))</f>
        <v/>
      </c>
      <c r="X519" s="372"/>
      <c r="Y519" s="363"/>
      <c r="Z519" s="55"/>
      <c r="AA519" s="18" t="str">
        <f>IF(ISBLANK(Z519),"",VLOOKUP(Z519,'(Linked) Hazard Risk Number HRN'!$B$16:$C$26,2,FALSE))</f>
        <v/>
      </c>
      <c r="AB519" s="372"/>
      <c r="AC519" s="363"/>
      <c r="AD519" s="373"/>
      <c r="AE519" s="55"/>
      <c r="AF519" s="18" t="str">
        <f>IF(ISBLANK(AE519),"",VLOOKUP(AE519,'(Linked) Hazard Risk Number HRN'!$B$16:$C$26,2,FALSE))</f>
        <v/>
      </c>
      <c r="AG519" s="372"/>
      <c r="AH519" s="10"/>
      <c r="AI519" s="10"/>
      <c r="AJ519" s="19"/>
    </row>
    <row r="520" spans="2:36" s="2" customFormat="1" ht="28.2" customHeight="1" thickTop="1">
      <c r="B520" s="360"/>
      <c r="C520" s="363"/>
      <c r="D520" s="363"/>
      <c r="E520" s="366"/>
      <c r="F520" s="366"/>
      <c r="G520" s="369"/>
      <c r="H520" s="369"/>
      <c r="I520" s="369"/>
      <c r="J520" s="369"/>
      <c r="K520" s="56"/>
      <c r="L520" s="18" t="str">
        <f>IF(ISBLANK(K520),"",VLOOKUP(K520,'(Linked) Hazard Risk Number HRN'!$D$6:$E$14,2,FALSE))</f>
        <v/>
      </c>
      <c r="M520" s="375" t="str">
        <f>IF(OR(ISBLANK(K518),ISBLANK(K519),ISBLANK(K520),ISBLANK(K521)),"",L518*L519*L520*L521)</f>
        <v/>
      </c>
      <c r="N520" s="56"/>
      <c r="O520" s="18" t="str">
        <f>IF(ISBLANK(N520),"",VLOOKUP(N520,'(Linked) PLr Probability Factor'!$B$17:$C$20,2,FALSE))</f>
        <v/>
      </c>
      <c r="P520" s="18" t="s">
        <v>2</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63"/>
      <c r="V520" s="56"/>
      <c r="W520" s="18" t="str">
        <f>IF(ISBLANK(V520),"",VLOOKUP(V520,'(Linked) Hazard Risk Number HRN'!$D$6:$E$14,2,FALSE))</f>
        <v/>
      </c>
      <c r="X520" s="375" t="str">
        <f>IF(OR(ISBLANK(V518),ISBLANK(V519),ISBLANK(V520),ISBLANK(V521)),"",W518*W519*W520*W521)</f>
        <v/>
      </c>
      <c r="Y520" s="363"/>
      <c r="Z520" s="56"/>
      <c r="AA520" s="18" t="str">
        <f>IF(ISBLANK(Z520),"",VLOOKUP(Z520,'(Linked) Hazard Risk Number HRN'!$D$6:$E$14,2,FALSE))</f>
        <v/>
      </c>
      <c r="AB520" s="375" t="str">
        <f>IF(OR(ISBLANK(Z518),ISBLANK(Z519),ISBLANK(Z520),ISBLANK(Z521)),"",AA518*AA519*AA520*AA521)</f>
        <v/>
      </c>
      <c r="AC520" s="363"/>
      <c r="AD520" s="373"/>
      <c r="AE520" s="56"/>
      <c r="AF520" s="18" t="str">
        <f>IF(ISBLANK(AE520),"",VLOOKUP(AE520,'(Linked) Hazard Risk Number HRN'!$D$6:$E$14,2,FALSE))</f>
        <v/>
      </c>
      <c r="AG520" s="375" t="str">
        <f>IF(OR(ISBLANK(AE518),ISBLANK(AE519),ISBLANK(AE520),ISBLANK(AE521)),"",AF518*AF519*AF520*AF521)</f>
        <v/>
      </c>
      <c r="AH520" s="10"/>
      <c r="AI520" s="10"/>
      <c r="AJ520" s="20"/>
    </row>
    <row r="521" spans="2:36" s="2" customFormat="1" ht="28.2" customHeight="1">
      <c r="B521" s="360"/>
      <c r="C521" s="363"/>
      <c r="D521" s="363"/>
      <c r="E521" s="366"/>
      <c r="F521" s="366"/>
      <c r="G521" s="369"/>
      <c r="H521" s="369"/>
      <c r="I521" s="369"/>
      <c r="J521" s="369"/>
      <c r="K521" s="57"/>
      <c r="L521" s="30" t="str">
        <f>IF(ISBLANK(K521),"",VLOOKUP(K521,'(Linked) Hazard Risk Number HRN'!$D$17:$E$22,2,FALSE))</f>
        <v/>
      </c>
      <c r="M521" s="376"/>
      <c r="N521" s="56"/>
      <c r="O521" s="18" t="str">
        <f>IF(ISBLANK(N521),"",VLOOKUP(N521,'(Linked) PLr Probability Factor'!$B$23:$C$26,2,FALSE))</f>
        <v/>
      </c>
      <c r="P521" s="25" t="s">
        <v>22</v>
      </c>
      <c r="Q521" s="25">
        <f t="shared" ref="Q521" si="814">SUM(R518:R520)</f>
        <v>0</v>
      </c>
      <c r="R521" s="25">
        <f t="shared" si="809"/>
        <v>0</v>
      </c>
      <c r="S521" s="25"/>
      <c r="T521" s="51"/>
      <c r="U521" s="363"/>
      <c r="V521" s="57"/>
      <c r="W521" s="30" t="str">
        <f>IF(ISBLANK(V521),"",VLOOKUP(V521,'(Linked) Hazard Risk Number HRN'!$D$17:$E$22,2,FALSE))</f>
        <v/>
      </c>
      <c r="X521" s="376"/>
      <c r="Y521" s="363"/>
      <c r="Z521" s="57"/>
      <c r="AA521" s="30" t="str">
        <f>IF(ISBLANK(Z521),"",VLOOKUP(Z521,'(Linked) Hazard Risk Number HRN'!$D$17:$E$22,2,FALSE))</f>
        <v/>
      </c>
      <c r="AB521" s="376"/>
      <c r="AC521" s="363"/>
      <c r="AD521" s="373"/>
      <c r="AE521" s="57"/>
      <c r="AF521" s="30" t="str">
        <f>IF(ISBLANK(AE521),"",VLOOKUP(AE521,'(Linked) Hazard Risk Number HRN'!$D$17:$E$22,2,FALSE))</f>
        <v/>
      </c>
      <c r="AG521" s="376"/>
      <c r="AH521" s="10"/>
      <c r="AI521" s="10"/>
      <c r="AJ521" s="21"/>
    </row>
    <row r="522" spans="2:36" s="2" customFormat="1" ht="28.2" customHeight="1" thickBot="1">
      <c r="B522" s="361"/>
      <c r="C522" s="364"/>
      <c r="D522" s="364"/>
      <c r="E522" s="367"/>
      <c r="F522" s="367"/>
      <c r="G522" s="370"/>
      <c r="H522" s="370"/>
      <c r="I522" s="370"/>
      <c r="J522" s="370"/>
      <c r="K522" s="135"/>
      <c r="L522" s="18"/>
      <c r="M522" s="377"/>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64"/>
      <c r="V522" s="135"/>
      <c r="W522" s="18"/>
      <c r="X522" s="377"/>
      <c r="Y522" s="364"/>
      <c r="Z522" s="135"/>
      <c r="AA522" s="18"/>
      <c r="AB522" s="377"/>
      <c r="AC522" s="364"/>
      <c r="AD522" s="374"/>
      <c r="AE522" s="135"/>
      <c r="AF522" s="18"/>
      <c r="AG522" s="377"/>
      <c r="AH522" s="10"/>
      <c r="AI522" s="10"/>
      <c r="AJ522" s="7"/>
    </row>
    <row r="523" spans="2:36" s="2" customFormat="1" ht="28.2" customHeight="1" thickTop="1">
      <c r="B523" s="359">
        <v>104</v>
      </c>
      <c r="C523" s="362"/>
      <c r="D523" s="362"/>
      <c r="E523" s="365"/>
      <c r="F523" s="365"/>
      <c r="G523" s="368"/>
      <c r="H523" s="368"/>
      <c r="I523" s="368"/>
      <c r="J523" s="368"/>
      <c r="K523" s="54"/>
      <c r="L523" s="17" t="str">
        <f>IF(ISBLANK(K523),"",VLOOKUP(K523,'(Linked) Hazard Risk Number HRN'!$B$6:$C$13,2,FALSE))</f>
        <v/>
      </c>
      <c r="M523" s="371"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21</v>
      </c>
      <c r="Q523" s="17">
        <f t="shared" ref="Q523" si="816">COUNTIF((O523:O527), "C")</f>
        <v>0</v>
      </c>
      <c r="R523" s="17">
        <f t="shared" ref="R523:R526" si="817">Q523</f>
        <v>0</v>
      </c>
      <c r="S523" s="17" t="str">
        <f t="shared" ref="S523" si="818">IF(ISBLANK(K523),"",IF(L523&lt;2,"S1","S2"))</f>
        <v/>
      </c>
      <c r="T523" s="50"/>
      <c r="U523" s="362"/>
      <c r="V523" s="54"/>
      <c r="W523" s="17" t="str">
        <f>IF(ISBLANK(V523),"",VLOOKUP(V523,'(Linked) Hazard Risk Number HRN'!$B$6:$C$13,2,FALSE))</f>
        <v/>
      </c>
      <c r="X523" s="371" t="str">
        <f>IF(X525="","",IF(X525&gt;500,'(Linked) Hazard Risk Number HRN'!$C$37,IF(X525&gt;50,'(Linked) Hazard Risk Number HRN'!$C$36,IF(X525&gt;25,'(Linked) Hazard Risk Number HRN'!$C$35,IF(X525&gt;5,'(Linked) Hazard Risk Number HRN'!$C$34,IF(X525&gt;0,'(Linked) Hazard Risk Number HRN'!$C$33,""))))))</f>
        <v/>
      </c>
      <c r="Y523" s="362"/>
      <c r="Z523" s="54"/>
      <c r="AA523" s="17" t="str">
        <f>IF(ISBLANK(Z523),"",VLOOKUP(Z523,'(Linked) Hazard Risk Number HRN'!$B$6:$C$13,2,FALSE))</f>
        <v/>
      </c>
      <c r="AB523" s="371" t="str">
        <f>IF(AB525="","",IF(AB525&gt;500,'(Linked) Hazard Risk Number HRN'!$C$37,IF(AB525&gt;50,'(Linked) Hazard Risk Number HRN'!$C$36,IF(AB525&gt;25,'(Linked) Hazard Risk Number HRN'!$C$35,IF(AB525&gt;5,'(Linked) Hazard Risk Number HRN'!$C$34,IF(AB525&gt;0,'(Linked) Hazard Risk Number HRN'!$C$33,""))))))</f>
        <v/>
      </c>
      <c r="AC523" s="362"/>
      <c r="AD523" s="365"/>
      <c r="AE523" s="54"/>
      <c r="AF523" s="17" t="str">
        <f>IF(ISBLANK(AE523),"",VLOOKUP(AE523,'(Linked) Hazard Risk Number HRN'!$B$6:$C$13,2,FALSE))</f>
        <v/>
      </c>
      <c r="AG523" s="371"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60"/>
      <c r="C524" s="363"/>
      <c r="D524" s="363"/>
      <c r="E524" s="366"/>
      <c r="F524" s="366"/>
      <c r="G524" s="369"/>
      <c r="H524" s="369"/>
      <c r="I524" s="369"/>
      <c r="J524" s="369"/>
      <c r="K524" s="55"/>
      <c r="L524" s="18" t="str">
        <f>IF(ISBLANK(K524),"",VLOOKUP(K524,'(Linked) Hazard Risk Number HRN'!$B$16:$C$26,2,FALSE))</f>
        <v/>
      </c>
      <c r="M524" s="372"/>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63"/>
      <c r="V524" s="55"/>
      <c r="W524" s="18" t="str">
        <f>IF(ISBLANK(V524),"",VLOOKUP(V524,'(Linked) Hazard Risk Number HRN'!$B$16:$C$26,2,FALSE))</f>
        <v/>
      </c>
      <c r="X524" s="372"/>
      <c r="Y524" s="363"/>
      <c r="Z524" s="55"/>
      <c r="AA524" s="18" t="str">
        <f>IF(ISBLANK(Z524),"",VLOOKUP(Z524,'(Linked) Hazard Risk Number HRN'!$B$16:$C$26,2,FALSE))</f>
        <v/>
      </c>
      <c r="AB524" s="372"/>
      <c r="AC524" s="363"/>
      <c r="AD524" s="373"/>
      <c r="AE524" s="55"/>
      <c r="AF524" s="18" t="str">
        <f>IF(ISBLANK(AE524),"",VLOOKUP(AE524,'(Linked) Hazard Risk Number HRN'!$B$16:$C$26,2,FALSE))</f>
        <v/>
      </c>
      <c r="AG524" s="372"/>
      <c r="AH524" s="10"/>
      <c r="AI524" s="10"/>
      <c r="AJ524" s="19"/>
    </row>
    <row r="525" spans="2:36" s="2" customFormat="1" ht="28.2" customHeight="1" thickTop="1">
      <c r="B525" s="360"/>
      <c r="C525" s="363"/>
      <c r="D525" s="363"/>
      <c r="E525" s="366"/>
      <c r="F525" s="366"/>
      <c r="G525" s="369"/>
      <c r="H525" s="369"/>
      <c r="I525" s="369"/>
      <c r="J525" s="369"/>
      <c r="K525" s="56"/>
      <c r="L525" s="18" t="str">
        <f>IF(ISBLANK(K525),"",VLOOKUP(K525,'(Linked) Hazard Risk Number HRN'!$D$6:$E$14,2,FALSE))</f>
        <v/>
      </c>
      <c r="M525" s="375" t="str">
        <f>IF(OR(ISBLANK(K523),ISBLANK(K524),ISBLANK(K525),ISBLANK(K526)),"",L523*L524*L525*L526)</f>
        <v/>
      </c>
      <c r="N525" s="56"/>
      <c r="O525" s="18" t="str">
        <f>IF(ISBLANK(N525),"",VLOOKUP(N525,'(Linked) PLr Probability Factor'!$B$17:$C$20,2,FALSE))</f>
        <v/>
      </c>
      <c r="P525" s="18" t="s">
        <v>2</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63"/>
      <c r="V525" s="56"/>
      <c r="W525" s="18" t="str">
        <f>IF(ISBLANK(V525),"",VLOOKUP(V525,'(Linked) Hazard Risk Number HRN'!$D$6:$E$14,2,FALSE))</f>
        <v/>
      </c>
      <c r="X525" s="375" t="str">
        <f>IF(OR(ISBLANK(V523),ISBLANK(V524),ISBLANK(V525),ISBLANK(V526)),"",W523*W524*W525*W526)</f>
        <v/>
      </c>
      <c r="Y525" s="363"/>
      <c r="Z525" s="56"/>
      <c r="AA525" s="18" t="str">
        <f>IF(ISBLANK(Z525),"",VLOOKUP(Z525,'(Linked) Hazard Risk Number HRN'!$D$6:$E$14,2,FALSE))</f>
        <v/>
      </c>
      <c r="AB525" s="375" t="str">
        <f>IF(OR(ISBLANK(Z523),ISBLANK(Z524),ISBLANK(Z525),ISBLANK(Z526)),"",AA523*AA524*AA525*AA526)</f>
        <v/>
      </c>
      <c r="AC525" s="363"/>
      <c r="AD525" s="373"/>
      <c r="AE525" s="56"/>
      <c r="AF525" s="18" t="str">
        <f>IF(ISBLANK(AE525),"",VLOOKUP(AE525,'(Linked) Hazard Risk Number HRN'!$D$6:$E$14,2,FALSE))</f>
        <v/>
      </c>
      <c r="AG525" s="375" t="str">
        <f>IF(OR(ISBLANK(AE523),ISBLANK(AE524),ISBLANK(AE525),ISBLANK(AE526)),"",AF523*AF524*AF525*AF526)</f>
        <v/>
      </c>
      <c r="AH525" s="10"/>
      <c r="AI525" s="10"/>
      <c r="AJ525" s="20"/>
    </row>
    <row r="526" spans="2:36" s="2" customFormat="1" ht="28.2" customHeight="1">
      <c r="B526" s="360"/>
      <c r="C526" s="363"/>
      <c r="D526" s="363"/>
      <c r="E526" s="366"/>
      <c r="F526" s="366"/>
      <c r="G526" s="369"/>
      <c r="H526" s="369"/>
      <c r="I526" s="369"/>
      <c r="J526" s="369"/>
      <c r="K526" s="57"/>
      <c r="L526" s="30" t="str">
        <f>IF(ISBLANK(K526),"",VLOOKUP(K526,'(Linked) Hazard Risk Number HRN'!$D$17:$E$22,2,FALSE))</f>
        <v/>
      </c>
      <c r="M526" s="376"/>
      <c r="N526" s="56"/>
      <c r="O526" s="18" t="str">
        <f>IF(ISBLANK(N526),"",VLOOKUP(N526,'(Linked) PLr Probability Factor'!$B$23:$C$26,2,FALSE))</f>
        <v/>
      </c>
      <c r="P526" s="25" t="s">
        <v>22</v>
      </c>
      <c r="Q526" s="25">
        <f t="shared" ref="Q526" si="822">SUM(R523:R525)</f>
        <v>0</v>
      </c>
      <c r="R526" s="25">
        <f t="shared" si="817"/>
        <v>0</v>
      </c>
      <c r="S526" s="25"/>
      <c r="T526" s="51"/>
      <c r="U526" s="363"/>
      <c r="V526" s="57"/>
      <c r="W526" s="30" t="str">
        <f>IF(ISBLANK(V526),"",VLOOKUP(V526,'(Linked) Hazard Risk Number HRN'!$D$17:$E$22,2,FALSE))</f>
        <v/>
      </c>
      <c r="X526" s="376"/>
      <c r="Y526" s="363"/>
      <c r="Z526" s="57"/>
      <c r="AA526" s="30" t="str">
        <f>IF(ISBLANK(Z526),"",VLOOKUP(Z526,'(Linked) Hazard Risk Number HRN'!$D$17:$E$22,2,FALSE))</f>
        <v/>
      </c>
      <c r="AB526" s="376"/>
      <c r="AC526" s="363"/>
      <c r="AD526" s="373"/>
      <c r="AE526" s="57"/>
      <c r="AF526" s="30" t="str">
        <f>IF(ISBLANK(AE526),"",VLOOKUP(AE526,'(Linked) Hazard Risk Number HRN'!$D$17:$E$22,2,FALSE))</f>
        <v/>
      </c>
      <c r="AG526" s="376"/>
      <c r="AH526" s="10"/>
      <c r="AI526" s="10"/>
      <c r="AJ526" s="21"/>
    </row>
    <row r="527" spans="2:36" s="2" customFormat="1" ht="28.2" customHeight="1" thickBot="1">
      <c r="B527" s="361"/>
      <c r="C527" s="364"/>
      <c r="D527" s="364"/>
      <c r="E527" s="367"/>
      <c r="F527" s="367"/>
      <c r="G527" s="370"/>
      <c r="H527" s="370"/>
      <c r="I527" s="370"/>
      <c r="J527" s="370"/>
      <c r="K527" s="135"/>
      <c r="L527" s="18"/>
      <c r="M527" s="377"/>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64"/>
      <c r="V527" s="135"/>
      <c r="W527" s="18"/>
      <c r="X527" s="377"/>
      <c r="Y527" s="364"/>
      <c r="Z527" s="135"/>
      <c r="AA527" s="18"/>
      <c r="AB527" s="377"/>
      <c r="AC527" s="364"/>
      <c r="AD527" s="374"/>
      <c r="AE527" s="135"/>
      <c r="AF527" s="18"/>
      <c r="AG527" s="377"/>
      <c r="AH527" s="10"/>
      <c r="AI527" s="10"/>
      <c r="AJ527" s="7"/>
    </row>
    <row r="528" spans="2:36" s="2" customFormat="1" ht="28.2" customHeight="1" thickTop="1">
      <c r="B528" s="359">
        <v>105</v>
      </c>
      <c r="C528" s="362"/>
      <c r="D528" s="362"/>
      <c r="E528" s="365"/>
      <c r="F528" s="365"/>
      <c r="G528" s="368"/>
      <c r="H528" s="368"/>
      <c r="I528" s="368"/>
      <c r="J528" s="368"/>
      <c r="K528" s="54"/>
      <c r="L528" s="17" t="str">
        <f>IF(ISBLANK(K528),"",VLOOKUP(K528,'(Linked) Hazard Risk Number HRN'!$B$6:$C$13,2,FALSE))</f>
        <v/>
      </c>
      <c r="M528" s="371"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21</v>
      </c>
      <c r="Q528" s="17">
        <f t="shared" ref="Q528" si="824">COUNTIF((O528:O532), "C")</f>
        <v>0</v>
      </c>
      <c r="R528" s="17">
        <f t="shared" ref="R528:R531" si="825">Q528</f>
        <v>0</v>
      </c>
      <c r="S528" s="17" t="str">
        <f t="shared" ref="S528" si="826">IF(ISBLANK(K528),"",IF(L528&lt;2,"S1","S2"))</f>
        <v/>
      </c>
      <c r="T528" s="50"/>
      <c r="U528" s="362"/>
      <c r="V528" s="54"/>
      <c r="W528" s="17" t="str">
        <f>IF(ISBLANK(V528),"",VLOOKUP(V528,'(Linked) Hazard Risk Number HRN'!$B$6:$C$13,2,FALSE))</f>
        <v/>
      </c>
      <c r="X528" s="371" t="str">
        <f>IF(X530="","",IF(X530&gt;500,'(Linked) Hazard Risk Number HRN'!$C$37,IF(X530&gt;50,'(Linked) Hazard Risk Number HRN'!$C$36,IF(X530&gt;25,'(Linked) Hazard Risk Number HRN'!$C$35,IF(X530&gt;5,'(Linked) Hazard Risk Number HRN'!$C$34,IF(X530&gt;0,'(Linked) Hazard Risk Number HRN'!$C$33,""))))))</f>
        <v/>
      </c>
      <c r="Y528" s="362"/>
      <c r="Z528" s="54"/>
      <c r="AA528" s="17" t="str">
        <f>IF(ISBLANK(Z528),"",VLOOKUP(Z528,'(Linked) Hazard Risk Number HRN'!$B$6:$C$13,2,FALSE))</f>
        <v/>
      </c>
      <c r="AB528" s="371" t="str">
        <f>IF(AB530="","",IF(AB530&gt;500,'(Linked) Hazard Risk Number HRN'!$C$37,IF(AB530&gt;50,'(Linked) Hazard Risk Number HRN'!$C$36,IF(AB530&gt;25,'(Linked) Hazard Risk Number HRN'!$C$35,IF(AB530&gt;5,'(Linked) Hazard Risk Number HRN'!$C$34,IF(AB530&gt;0,'(Linked) Hazard Risk Number HRN'!$C$33,""))))))</f>
        <v/>
      </c>
      <c r="AC528" s="362"/>
      <c r="AD528" s="365"/>
      <c r="AE528" s="54"/>
      <c r="AF528" s="17" t="str">
        <f>IF(ISBLANK(AE528),"",VLOOKUP(AE528,'(Linked) Hazard Risk Number HRN'!$B$6:$C$13,2,FALSE))</f>
        <v/>
      </c>
      <c r="AG528" s="371"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60"/>
      <c r="C529" s="363"/>
      <c r="D529" s="363"/>
      <c r="E529" s="366"/>
      <c r="F529" s="366"/>
      <c r="G529" s="369"/>
      <c r="H529" s="369"/>
      <c r="I529" s="369"/>
      <c r="J529" s="369"/>
      <c r="K529" s="55"/>
      <c r="L529" s="18" t="str">
        <f>IF(ISBLANK(K529),"",VLOOKUP(K529,'(Linked) Hazard Risk Number HRN'!$B$16:$C$26,2,FALSE))</f>
        <v/>
      </c>
      <c r="M529" s="372"/>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63"/>
      <c r="V529" s="55"/>
      <c r="W529" s="18" t="str">
        <f>IF(ISBLANK(V529),"",VLOOKUP(V529,'(Linked) Hazard Risk Number HRN'!$B$16:$C$26,2,FALSE))</f>
        <v/>
      </c>
      <c r="X529" s="372"/>
      <c r="Y529" s="363"/>
      <c r="Z529" s="55"/>
      <c r="AA529" s="18" t="str">
        <f>IF(ISBLANK(Z529),"",VLOOKUP(Z529,'(Linked) Hazard Risk Number HRN'!$B$16:$C$26,2,FALSE))</f>
        <v/>
      </c>
      <c r="AB529" s="372"/>
      <c r="AC529" s="363"/>
      <c r="AD529" s="373"/>
      <c r="AE529" s="55"/>
      <c r="AF529" s="18" t="str">
        <f>IF(ISBLANK(AE529),"",VLOOKUP(AE529,'(Linked) Hazard Risk Number HRN'!$B$16:$C$26,2,FALSE))</f>
        <v/>
      </c>
      <c r="AG529" s="372"/>
      <c r="AH529" s="10"/>
      <c r="AI529" s="10"/>
      <c r="AJ529" s="19"/>
    </row>
    <row r="530" spans="2:36" s="2" customFormat="1" ht="28.2" customHeight="1" thickTop="1">
      <c r="B530" s="360"/>
      <c r="C530" s="363"/>
      <c r="D530" s="363"/>
      <c r="E530" s="366"/>
      <c r="F530" s="366"/>
      <c r="G530" s="369"/>
      <c r="H530" s="369"/>
      <c r="I530" s="369"/>
      <c r="J530" s="369"/>
      <c r="K530" s="56"/>
      <c r="L530" s="18" t="str">
        <f>IF(ISBLANK(K530),"",VLOOKUP(K530,'(Linked) Hazard Risk Number HRN'!$D$6:$E$14,2,FALSE))</f>
        <v/>
      </c>
      <c r="M530" s="375" t="str">
        <f>IF(OR(ISBLANK(K528),ISBLANK(K529),ISBLANK(K530),ISBLANK(K531)),"",L528*L529*L530*L531)</f>
        <v/>
      </c>
      <c r="N530" s="56"/>
      <c r="O530" s="18" t="str">
        <f>IF(ISBLANK(N530),"",VLOOKUP(N530,'(Linked) PLr Probability Factor'!$B$17:$C$20,2,FALSE))</f>
        <v/>
      </c>
      <c r="P530" s="18" t="s">
        <v>2</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63"/>
      <c r="V530" s="56"/>
      <c r="W530" s="18" t="str">
        <f>IF(ISBLANK(V530),"",VLOOKUP(V530,'(Linked) Hazard Risk Number HRN'!$D$6:$E$14,2,FALSE))</f>
        <v/>
      </c>
      <c r="X530" s="375" t="str">
        <f>IF(OR(ISBLANK(V528),ISBLANK(V529),ISBLANK(V530),ISBLANK(V531)),"",W528*W529*W530*W531)</f>
        <v/>
      </c>
      <c r="Y530" s="363"/>
      <c r="Z530" s="56"/>
      <c r="AA530" s="18" t="str">
        <f>IF(ISBLANK(Z530),"",VLOOKUP(Z530,'(Linked) Hazard Risk Number HRN'!$D$6:$E$14,2,FALSE))</f>
        <v/>
      </c>
      <c r="AB530" s="375" t="str">
        <f>IF(OR(ISBLANK(Z528),ISBLANK(Z529),ISBLANK(Z530),ISBLANK(Z531)),"",AA528*AA529*AA530*AA531)</f>
        <v/>
      </c>
      <c r="AC530" s="363"/>
      <c r="AD530" s="373"/>
      <c r="AE530" s="56"/>
      <c r="AF530" s="18" t="str">
        <f>IF(ISBLANK(AE530),"",VLOOKUP(AE530,'(Linked) Hazard Risk Number HRN'!$D$6:$E$14,2,FALSE))</f>
        <v/>
      </c>
      <c r="AG530" s="375" t="str">
        <f>IF(OR(ISBLANK(AE528),ISBLANK(AE529),ISBLANK(AE530),ISBLANK(AE531)),"",AF528*AF529*AF530*AF531)</f>
        <v/>
      </c>
      <c r="AH530" s="10"/>
      <c r="AI530" s="10"/>
      <c r="AJ530" s="20"/>
    </row>
    <row r="531" spans="2:36" s="2" customFormat="1" ht="28.2" customHeight="1">
      <c r="B531" s="360"/>
      <c r="C531" s="363"/>
      <c r="D531" s="363"/>
      <c r="E531" s="366"/>
      <c r="F531" s="366"/>
      <c r="G531" s="369"/>
      <c r="H531" s="369"/>
      <c r="I531" s="369"/>
      <c r="J531" s="369"/>
      <c r="K531" s="57"/>
      <c r="L531" s="30" t="str">
        <f>IF(ISBLANK(K531),"",VLOOKUP(K531,'(Linked) Hazard Risk Number HRN'!$D$17:$E$22,2,FALSE))</f>
        <v/>
      </c>
      <c r="M531" s="376"/>
      <c r="N531" s="56"/>
      <c r="O531" s="18" t="str">
        <f>IF(ISBLANK(N531),"",VLOOKUP(N531,'(Linked) PLr Probability Factor'!$B$23:$C$26,2,FALSE))</f>
        <v/>
      </c>
      <c r="P531" s="25" t="s">
        <v>22</v>
      </c>
      <c r="Q531" s="25">
        <f t="shared" ref="Q531" si="830">SUM(R528:R530)</f>
        <v>0</v>
      </c>
      <c r="R531" s="25">
        <f t="shared" si="825"/>
        <v>0</v>
      </c>
      <c r="S531" s="25"/>
      <c r="T531" s="51"/>
      <c r="U531" s="363"/>
      <c r="V531" s="57"/>
      <c r="W531" s="30" t="str">
        <f>IF(ISBLANK(V531),"",VLOOKUP(V531,'(Linked) Hazard Risk Number HRN'!$D$17:$E$22,2,FALSE))</f>
        <v/>
      </c>
      <c r="X531" s="376"/>
      <c r="Y531" s="363"/>
      <c r="Z531" s="57"/>
      <c r="AA531" s="30" t="str">
        <f>IF(ISBLANK(Z531),"",VLOOKUP(Z531,'(Linked) Hazard Risk Number HRN'!$D$17:$E$22,2,FALSE))</f>
        <v/>
      </c>
      <c r="AB531" s="376"/>
      <c r="AC531" s="363"/>
      <c r="AD531" s="373"/>
      <c r="AE531" s="57"/>
      <c r="AF531" s="30" t="str">
        <f>IF(ISBLANK(AE531),"",VLOOKUP(AE531,'(Linked) Hazard Risk Number HRN'!$D$17:$E$22,2,FALSE))</f>
        <v/>
      </c>
      <c r="AG531" s="376"/>
      <c r="AH531" s="10"/>
      <c r="AI531" s="10"/>
      <c r="AJ531" s="21"/>
    </row>
    <row r="532" spans="2:36" s="2" customFormat="1" ht="28.2" customHeight="1" thickBot="1">
      <c r="B532" s="361"/>
      <c r="C532" s="364"/>
      <c r="D532" s="364"/>
      <c r="E532" s="367"/>
      <c r="F532" s="367"/>
      <c r="G532" s="370"/>
      <c r="H532" s="370"/>
      <c r="I532" s="370"/>
      <c r="J532" s="370"/>
      <c r="K532" s="135"/>
      <c r="L532" s="18"/>
      <c r="M532" s="377"/>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64"/>
      <c r="V532" s="135"/>
      <c r="W532" s="18"/>
      <c r="X532" s="377"/>
      <c r="Y532" s="364"/>
      <c r="Z532" s="135"/>
      <c r="AA532" s="18"/>
      <c r="AB532" s="377"/>
      <c r="AC532" s="364"/>
      <c r="AD532" s="374"/>
      <c r="AE532" s="135"/>
      <c r="AF532" s="18"/>
      <c r="AG532" s="377"/>
      <c r="AH532" s="10"/>
      <c r="AI532" s="10"/>
      <c r="AJ532" s="7"/>
    </row>
    <row r="533" spans="2:36" s="2" customFormat="1" ht="28.2" customHeight="1" thickTop="1">
      <c r="B533" s="359">
        <v>106</v>
      </c>
      <c r="C533" s="362"/>
      <c r="D533" s="362"/>
      <c r="E533" s="365"/>
      <c r="F533" s="365"/>
      <c r="G533" s="368"/>
      <c r="H533" s="368"/>
      <c r="I533" s="368"/>
      <c r="J533" s="368"/>
      <c r="K533" s="54"/>
      <c r="L533" s="17" t="str">
        <f>IF(ISBLANK(K533),"",VLOOKUP(K533,'(Linked) Hazard Risk Number HRN'!$B$6:$C$13,2,FALSE))</f>
        <v/>
      </c>
      <c r="M533" s="371"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21</v>
      </c>
      <c r="Q533" s="17">
        <f t="shared" ref="Q533" si="832">COUNTIF((O533:O537), "C")</f>
        <v>0</v>
      </c>
      <c r="R533" s="17">
        <f t="shared" ref="R533:R536" si="833">Q533</f>
        <v>0</v>
      </c>
      <c r="S533" s="17" t="str">
        <f t="shared" ref="S533" si="834">IF(ISBLANK(K533),"",IF(L533&lt;2,"S1","S2"))</f>
        <v/>
      </c>
      <c r="T533" s="50"/>
      <c r="U533" s="362"/>
      <c r="V533" s="54"/>
      <c r="W533" s="17" t="str">
        <f>IF(ISBLANK(V533),"",VLOOKUP(V533,'(Linked) Hazard Risk Number HRN'!$B$6:$C$13,2,FALSE))</f>
        <v/>
      </c>
      <c r="X533" s="371" t="str">
        <f>IF(X535="","",IF(X535&gt;500,'(Linked) Hazard Risk Number HRN'!$C$37,IF(X535&gt;50,'(Linked) Hazard Risk Number HRN'!$C$36,IF(X535&gt;25,'(Linked) Hazard Risk Number HRN'!$C$35,IF(X535&gt;5,'(Linked) Hazard Risk Number HRN'!$C$34,IF(X535&gt;0,'(Linked) Hazard Risk Number HRN'!$C$33,""))))))</f>
        <v/>
      </c>
      <c r="Y533" s="362"/>
      <c r="Z533" s="54"/>
      <c r="AA533" s="17" t="str">
        <f>IF(ISBLANK(Z533),"",VLOOKUP(Z533,'(Linked) Hazard Risk Number HRN'!$B$6:$C$13,2,FALSE))</f>
        <v/>
      </c>
      <c r="AB533" s="371" t="str">
        <f>IF(AB535="","",IF(AB535&gt;500,'(Linked) Hazard Risk Number HRN'!$C$37,IF(AB535&gt;50,'(Linked) Hazard Risk Number HRN'!$C$36,IF(AB535&gt;25,'(Linked) Hazard Risk Number HRN'!$C$35,IF(AB535&gt;5,'(Linked) Hazard Risk Number HRN'!$C$34,IF(AB535&gt;0,'(Linked) Hazard Risk Number HRN'!$C$33,""))))))</f>
        <v/>
      </c>
      <c r="AC533" s="362"/>
      <c r="AD533" s="365"/>
      <c r="AE533" s="54"/>
      <c r="AF533" s="17" t="str">
        <f>IF(ISBLANK(AE533),"",VLOOKUP(AE533,'(Linked) Hazard Risk Number HRN'!$B$6:$C$13,2,FALSE))</f>
        <v/>
      </c>
      <c r="AG533" s="371"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60"/>
      <c r="C534" s="363"/>
      <c r="D534" s="363"/>
      <c r="E534" s="366"/>
      <c r="F534" s="366"/>
      <c r="G534" s="369"/>
      <c r="H534" s="369"/>
      <c r="I534" s="369"/>
      <c r="J534" s="369"/>
      <c r="K534" s="55"/>
      <c r="L534" s="18" t="str">
        <f>IF(ISBLANK(K534),"",VLOOKUP(K534,'(Linked) Hazard Risk Number HRN'!$B$16:$C$26,2,FALSE))</f>
        <v/>
      </c>
      <c r="M534" s="372"/>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63"/>
      <c r="V534" s="55"/>
      <c r="W534" s="18" t="str">
        <f>IF(ISBLANK(V534),"",VLOOKUP(V534,'(Linked) Hazard Risk Number HRN'!$B$16:$C$26,2,FALSE))</f>
        <v/>
      </c>
      <c r="X534" s="372"/>
      <c r="Y534" s="363"/>
      <c r="Z534" s="55"/>
      <c r="AA534" s="18" t="str">
        <f>IF(ISBLANK(Z534),"",VLOOKUP(Z534,'(Linked) Hazard Risk Number HRN'!$B$16:$C$26,2,FALSE))</f>
        <v/>
      </c>
      <c r="AB534" s="372"/>
      <c r="AC534" s="363"/>
      <c r="AD534" s="373"/>
      <c r="AE534" s="55"/>
      <c r="AF534" s="18" t="str">
        <f>IF(ISBLANK(AE534),"",VLOOKUP(AE534,'(Linked) Hazard Risk Number HRN'!$B$16:$C$26,2,FALSE))</f>
        <v/>
      </c>
      <c r="AG534" s="372"/>
      <c r="AH534" s="10"/>
      <c r="AI534" s="10"/>
      <c r="AJ534" s="19"/>
    </row>
    <row r="535" spans="2:36" s="2" customFormat="1" ht="28.2" customHeight="1" thickTop="1">
      <c r="B535" s="360"/>
      <c r="C535" s="363"/>
      <c r="D535" s="363"/>
      <c r="E535" s="366"/>
      <c r="F535" s="366"/>
      <c r="G535" s="369"/>
      <c r="H535" s="369"/>
      <c r="I535" s="369"/>
      <c r="J535" s="369"/>
      <c r="K535" s="56"/>
      <c r="L535" s="18" t="str">
        <f>IF(ISBLANK(K535),"",VLOOKUP(K535,'(Linked) Hazard Risk Number HRN'!$D$6:$E$14,2,FALSE))</f>
        <v/>
      </c>
      <c r="M535" s="375" t="str">
        <f>IF(OR(ISBLANK(K533),ISBLANK(K534),ISBLANK(K535),ISBLANK(K536)),"",L533*L534*L535*L536)</f>
        <v/>
      </c>
      <c r="N535" s="56"/>
      <c r="O535" s="18" t="str">
        <f>IF(ISBLANK(N535),"",VLOOKUP(N535,'(Linked) PLr Probability Factor'!$B$17:$C$20,2,FALSE))</f>
        <v/>
      </c>
      <c r="P535" s="18" t="s">
        <v>2</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63"/>
      <c r="V535" s="56"/>
      <c r="W535" s="18" t="str">
        <f>IF(ISBLANK(V535),"",VLOOKUP(V535,'(Linked) Hazard Risk Number HRN'!$D$6:$E$14,2,FALSE))</f>
        <v/>
      </c>
      <c r="X535" s="375" t="str">
        <f>IF(OR(ISBLANK(V533),ISBLANK(V534),ISBLANK(V535),ISBLANK(V536)),"",W533*W534*W535*W536)</f>
        <v/>
      </c>
      <c r="Y535" s="363"/>
      <c r="Z535" s="56"/>
      <c r="AA535" s="18" t="str">
        <f>IF(ISBLANK(Z535),"",VLOOKUP(Z535,'(Linked) Hazard Risk Number HRN'!$D$6:$E$14,2,FALSE))</f>
        <v/>
      </c>
      <c r="AB535" s="375" t="str">
        <f>IF(OR(ISBLANK(Z533),ISBLANK(Z534),ISBLANK(Z535),ISBLANK(Z536)),"",AA533*AA534*AA535*AA536)</f>
        <v/>
      </c>
      <c r="AC535" s="363"/>
      <c r="AD535" s="373"/>
      <c r="AE535" s="56"/>
      <c r="AF535" s="18" t="str">
        <f>IF(ISBLANK(AE535),"",VLOOKUP(AE535,'(Linked) Hazard Risk Number HRN'!$D$6:$E$14,2,FALSE))</f>
        <v/>
      </c>
      <c r="AG535" s="375" t="str">
        <f>IF(OR(ISBLANK(AE533),ISBLANK(AE534),ISBLANK(AE535),ISBLANK(AE536)),"",AF533*AF534*AF535*AF536)</f>
        <v/>
      </c>
      <c r="AH535" s="10"/>
      <c r="AI535" s="10"/>
      <c r="AJ535" s="20"/>
    </row>
    <row r="536" spans="2:36" s="2" customFormat="1" ht="28.2" customHeight="1">
      <c r="B536" s="360"/>
      <c r="C536" s="363"/>
      <c r="D536" s="363"/>
      <c r="E536" s="366"/>
      <c r="F536" s="366"/>
      <c r="G536" s="369"/>
      <c r="H536" s="369"/>
      <c r="I536" s="369"/>
      <c r="J536" s="369"/>
      <c r="K536" s="57"/>
      <c r="L536" s="30" t="str">
        <f>IF(ISBLANK(K536),"",VLOOKUP(K536,'(Linked) Hazard Risk Number HRN'!$D$17:$E$22,2,FALSE))</f>
        <v/>
      </c>
      <c r="M536" s="376"/>
      <c r="N536" s="56"/>
      <c r="O536" s="18" t="str">
        <f>IF(ISBLANK(N536),"",VLOOKUP(N536,'(Linked) PLr Probability Factor'!$B$23:$C$26,2,FALSE))</f>
        <v/>
      </c>
      <c r="P536" s="25" t="s">
        <v>22</v>
      </c>
      <c r="Q536" s="25">
        <f t="shared" ref="Q536" si="838">SUM(R533:R535)</f>
        <v>0</v>
      </c>
      <c r="R536" s="25">
        <f t="shared" si="833"/>
        <v>0</v>
      </c>
      <c r="S536" s="25"/>
      <c r="T536" s="51"/>
      <c r="U536" s="363"/>
      <c r="V536" s="57"/>
      <c r="W536" s="30" t="str">
        <f>IF(ISBLANK(V536),"",VLOOKUP(V536,'(Linked) Hazard Risk Number HRN'!$D$17:$E$22,2,FALSE))</f>
        <v/>
      </c>
      <c r="X536" s="376"/>
      <c r="Y536" s="363"/>
      <c r="Z536" s="57"/>
      <c r="AA536" s="30" t="str">
        <f>IF(ISBLANK(Z536),"",VLOOKUP(Z536,'(Linked) Hazard Risk Number HRN'!$D$17:$E$22,2,FALSE))</f>
        <v/>
      </c>
      <c r="AB536" s="376"/>
      <c r="AC536" s="363"/>
      <c r="AD536" s="373"/>
      <c r="AE536" s="57"/>
      <c r="AF536" s="30" t="str">
        <f>IF(ISBLANK(AE536),"",VLOOKUP(AE536,'(Linked) Hazard Risk Number HRN'!$D$17:$E$22,2,FALSE))</f>
        <v/>
      </c>
      <c r="AG536" s="376"/>
      <c r="AH536" s="10"/>
      <c r="AI536" s="10"/>
      <c r="AJ536" s="21"/>
    </row>
    <row r="537" spans="2:36" s="2" customFormat="1" ht="28.2" customHeight="1" thickBot="1">
      <c r="B537" s="361"/>
      <c r="C537" s="364"/>
      <c r="D537" s="364"/>
      <c r="E537" s="367"/>
      <c r="F537" s="367"/>
      <c r="G537" s="370"/>
      <c r="H537" s="370"/>
      <c r="I537" s="370"/>
      <c r="J537" s="370"/>
      <c r="K537" s="135"/>
      <c r="L537" s="18"/>
      <c r="M537" s="377"/>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64"/>
      <c r="V537" s="135"/>
      <c r="W537" s="18"/>
      <c r="X537" s="377"/>
      <c r="Y537" s="364"/>
      <c r="Z537" s="135"/>
      <c r="AA537" s="18"/>
      <c r="AB537" s="377"/>
      <c r="AC537" s="364"/>
      <c r="AD537" s="374"/>
      <c r="AE537" s="135"/>
      <c r="AF537" s="18"/>
      <c r="AG537" s="377"/>
      <c r="AH537" s="10"/>
      <c r="AI537" s="10"/>
      <c r="AJ537" s="7"/>
    </row>
    <row r="538" spans="2:36" s="2" customFormat="1" ht="28.2" customHeight="1" thickTop="1">
      <c r="B538" s="359">
        <v>107</v>
      </c>
      <c r="C538" s="362"/>
      <c r="D538" s="362"/>
      <c r="E538" s="365"/>
      <c r="F538" s="365"/>
      <c r="G538" s="368"/>
      <c r="H538" s="368"/>
      <c r="I538" s="368"/>
      <c r="J538" s="368"/>
      <c r="K538" s="54"/>
      <c r="L538" s="17" t="str">
        <f>IF(ISBLANK(K538),"",VLOOKUP(K538,'(Linked) Hazard Risk Number HRN'!$B$6:$C$13,2,FALSE))</f>
        <v/>
      </c>
      <c r="M538" s="371"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21</v>
      </c>
      <c r="Q538" s="17">
        <f t="shared" ref="Q538" si="840">COUNTIF((O538:O542), "C")</f>
        <v>0</v>
      </c>
      <c r="R538" s="17">
        <f t="shared" ref="R538:R541" si="841">Q538</f>
        <v>0</v>
      </c>
      <c r="S538" s="17" t="str">
        <f t="shared" ref="S538" si="842">IF(ISBLANK(K538),"",IF(L538&lt;2,"S1","S2"))</f>
        <v/>
      </c>
      <c r="T538" s="50"/>
      <c r="U538" s="362"/>
      <c r="V538" s="54"/>
      <c r="W538" s="17" t="str">
        <f>IF(ISBLANK(V538),"",VLOOKUP(V538,'(Linked) Hazard Risk Number HRN'!$B$6:$C$13,2,FALSE))</f>
        <v/>
      </c>
      <c r="X538" s="371" t="str">
        <f>IF(X540="","",IF(X540&gt;500,'(Linked) Hazard Risk Number HRN'!$C$37,IF(X540&gt;50,'(Linked) Hazard Risk Number HRN'!$C$36,IF(X540&gt;25,'(Linked) Hazard Risk Number HRN'!$C$35,IF(X540&gt;5,'(Linked) Hazard Risk Number HRN'!$C$34,IF(X540&gt;0,'(Linked) Hazard Risk Number HRN'!$C$33,""))))))</f>
        <v/>
      </c>
      <c r="Y538" s="362"/>
      <c r="Z538" s="54"/>
      <c r="AA538" s="17" t="str">
        <f>IF(ISBLANK(Z538),"",VLOOKUP(Z538,'(Linked) Hazard Risk Number HRN'!$B$6:$C$13,2,FALSE))</f>
        <v/>
      </c>
      <c r="AB538" s="371" t="str">
        <f>IF(AB540="","",IF(AB540&gt;500,'(Linked) Hazard Risk Number HRN'!$C$37,IF(AB540&gt;50,'(Linked) Hazard Risk Number HRN'!$C$36,IF(AB540&gt;25,'(Linked) Hazard Risk Number HRN'!$C$35,IF(AB540&gt;5,'(Linked) Hazard Risk Number HRN'!$C$34,IF(AB540&gt;0,'(Linked) Hazard Risk Number HRN'!$C$33,""))))))</f>
        <v/>
      </c>
      <c r="AC538" s="362"/>
      <c r="AD538" s="365"/>
      <c r="AE538" s="54"/>
      <c r="AF538" s="17" t="str">
        <f>IF(ISBLANK(AE538),"",VLOOKUP(AE538,'(Linked) Hazard Risk Number HRN'!$B$6:$C$13,2,FALSE))</f>
        <v/>
      </c>
      <c r="AG538" s="371"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60"/>
      <c r="C539" s="363"/>
      <c r="D539" s="363"/>
      <c r="E539" s="366"/>
      <c r="F539" s="366"/>
      <c r="G539" s="369"/>
      <c r="H539" s="369"/>
      <c r="I539" s="369"/>
      <c r="J539" s="369"/>
      <c r="K539" s="55"/>
      <c r="L539" s="18" t="str">
        <f>IF(ISBLANK(K539),"",VLOOKUP(K539,'(Linked) Hazard Risk Number HRN'!$B$16:$C$26,2,FALSE))</f>
        <v/>
      </c>
      <c r="M539" s="372"/>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63"/>
      <c r="V539" s="55"/>
      <c r="W539" s="18" t="str">
        <f>IF(ISBLANK(V539),"",VLOOKUP(V539,'(Linked) Hazard Risk Number HRN'!$B$16:$C$26,2,FALSE))</f>
        <v/>
      </c>
      <c r="X539" s="372"/>
      <c r="Y539" s="363"/>
      <c r="Z539" s="55"/>
      <c r="AA539" s="18" t="str">
        <f>IF(ISBLANK(Z539),"",VLOOKUP(Z539,'(Linked) Hazard Risk Number HRN'!$B$16:$C$26,2,FALSE))</f>
        <v/>
      </c>
      <c r="AB539" s="372"/>
      <c r="AC539" s="363"/>
      <c r="AD539" s="373"/>
      <c r="AE539" s="55"/>
      <c r="AF539" s="18" t="str">
        <f>IF(ISBLANK(AE539),"",VLOOKUP(AE539,'(Linked) Hazard Risk Number HRN'!$B$16:$C$26,2,FALSE))</f>
        <v/>
      </c>
      <c r="AG539" s="372"/>
      <c r="AH539" s="10"/>
      <c r="AI539" s="10"/>
      <c r="AJ539" s="19"/>
    </row>
    <row r="540" spans="2:36" s="2" customFormat="1" ht="28.2" customHeight="1" thickTop="1">
      <c r="B540" s="360"/>
      <c r="C540" s="363"/>
      <c r="D540" s="363"/>
      <c r="E540" s="366"/>
      <c r="F540" s="366"/>
      <c r="G540" s="369"/>
      <c r="H540" s="369"/>
      <c r="I540" s="369"/>
      <c r="J540" s="369"/>
      <c r="K540" s="56"/>
      <c r="L540" s="18" t="str">
        <f>IF(ISBLANK(K540),"",VLOOKUP(K540,'(Linked) Hazard Risk Number HRN'!$D$6:$E$14,2,FALSE))</f>
        <v/>
      </c>
      <c r="M540" s="375" t="str">
        <f>IF(OR(ISBLANK(K538),ISBLANK(K539),ISBLANK(K540),ISBLANK(K541)),"",L538*L539*L540*L541)</f>
        <v/>
      </c>
      <c r="N540" s="56"/>
      <c r="O540" s="18" t="str">
        <f>IF(ISBLANK(N540),"",VLOOKUP(N540,'(Linked) PLr Probability Factor'!$B$17:$C$20,2,FALSE))</f>
        <v/>
      </c>
      <c r="P540" s="18" t="s">
        <v>2</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63"/>
      <c r="V540" s="56"/>
      <c r="W540" s="18" t="str">
        <f>IF(ISBLANK(V540),"",VLOOKUP(V540,'(Linked) Hazard Risk Number HRN'!$D$6:$E$14,2,FALSE))</f>
        <v/>
      </c>
      <c r="X540" s="375" t="str">
        <f>IF(OR(ISBLANK(V538),ISBLANK(V539),ISBLANK(V540),ISBLANK(V541)),"",W538*W539*W540*W541)</f>
        <v/>
      </c>
      <c r="Y540" s="363"/>
      <c r="Z540" s="56"/>
      <c r="AA540" s="18" t="str">
        <f>IF(ISBLANK(Z540),"",VLOOKUP(Z540,'(Linked) Hazard Risk Number HRN'!$D$6:$E$14,2,FALSE))</f>
        <v/>
      </c>
      <c r="AB540" s="375" t="str">
        <f>IF(OR(ISBLANK(Z538),ISBLANK(Z539),ISBLANK(Z540),ISBLANK(Z541)),"",AA538*AA539*AA540*AA541)</f>
        <v/>
      </c>
      <c r="AC540" s="363"/>
      <c r="AD540" s="373"/>
      <c r="AE540" s="56"/>
      <c r="AF540" s="18" t="str">
        <f>IF(ISBLANK(AE540),"",VLOOKUP(AE540,'(Linked) Hazard Risk Number HRN'!$D$6:$E$14,2,FALSE))</f>
        <v/>
      </c>
      <c r="AG540" s="375" t="str">
        <f>IF(OR(ISBLANK(AE538),ISBLANK(AE539),ISBLANK(AE540),ISBLANK(AE541)),"",AF538*AF539*AF540*AF541)</f>
        <v/>
      </c>
      <c r="AH540" s="10"/>
      <c r="AI540" s="10"/>
      <c r="AJ540" s="20"/>
    </row>
    <row r="541" spans="2:36" s="2" customFormat="1" ht="28.2" customHeight="1">
      <c r="B541" s="360"/>
      <c r="C541" s="363"/>
      <c r="D541" s="363"/>
      <c r="E541" s="366"/>
      <c r="F541" s="366"/>
      <c r="G541" s="369"/>
      <c r="H541" s="369"/>
      <c r="I541" s="369"/>
      <c r="J541" s="369"/>
      <c r="K541" s="57"/>
      <c r="L541" s="30" t="str">
        <f>IF(ISBLANK(K541),"",VLOOKUP(K541,'(Linked) Hazard Risk Number HRN'!$D$17:$E$22,2,FALSE))</f>
        <v/>
      </c>
      <c r="M541" s="376"/>
      <c r="N541" s="56"/>
      <c r="O541" s="18" t="str">
        <f>IF(ISBLANK(N541),"",VLOOKUP(N541,'(Linked) PLr Probability Factor'!$B$23:$C$26,2,FALSE))</f>
        <v/>
      </c>
      <c r="P541" s="25" t="s">
        <v>22</v>
      </c>
      <c r="Q541" s="25">
        <f t="shared" ref="Q541" si="846">SUM(R538:R540)</f>
        <v>0</v>
      </c>
      <c r="R541" s="25">
        <f t="shared" si="841"/>
        <v>0</v>
      </c>
      <c r="S541" s="25"/>
      <c r="T541" s="51"/>
      <c r="U541" s="363"/>
      <c r="V541" s="57"/>
      <c r="W541" s="30" t="str">
        <f>IF(ISBLANK(V541),"",VLOOKUP(V541,'(Linked) Hazard Risk Number HRN'!$D$17:$E$22,2,FALSE))</f>
        <v/>
      </c>
      <c r="X541" s="376"/>
      <c r="Y541" s="363"/>
      <c r="Z541" s="57"/>
      <c r="AA541" s="30" t="str">
        <f>IF(ISBLANK(Z541),"",VLOOKUP(Z541,'(Linked) Hazard Risk Number HRN'!$D$17:$E$22,2,FALSE))</f>
        <v/>
      </c>
      <c r="AB541" s="376"/>
      <c r="AC541" s="363"/>
      <c r="AD541" s="373"/>
      <c r="AE541" s="57"/>
      <c r="AF541" s="30" t="str">
        <f>IF(ISBLANK(AE541),"",VLOOKUP(AE541,'(Linked) Hazard Risk Number HRN'!$D$17:$E$22,2,FALSE))</f>
        <v/>
      </c>
      <c r="AG541" s="376"/>
      <c r="AH541" s="10"/>
      <c r="AI541" s="10"/>
      <c r="AJ541" s="21"/>
    </row>
    <row r="542" spans="2:36" s="2" customFormat="1" ht="28.2" customHeight="1" thickBot="1">
      <c r="B542" s="361"/>
      <c r="C542" s="364"/>
      <c r="D542" s="364"/>
      <c r="E542" s="367"/>
      <c r="F542" s="367"/>
      <c r="G542" s="370"/>
      <c r="H542" s="370"/>
      <c r="I542" s="370"/>
      <c r="J542" s="370"/>
      <c r="K542" s="135"/>
      <c r="L542" s="18"/>
      <c r="M542" s="377"/>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64"/>
      <c r="V542" s="135"/>
      <c r="W542" s="18"/>
      <c r="X542" s="377"/>
      <c r="Y542" s="364"/>
      <c r="Z542" s="135"/>
      <c r="AA542" s="18"/>
      <c r="AB542" s="377"/>
      <c r="AC542" s="364"/>
      <c r="AD542" s="374"/>
      <c r="AE542" s="135"/>
      <c r="AF542" s="18"/>
      <c r="AG542" s="377"/>
      <c r="AH542" s="10"/>
      <c r="AI542" s="10"/>
      <c r="AJ542" s="7"/>
    </row>
    <row r="543" spans="2:36" s="2" customFormat="1" ht="28.2" customHeight="1" thickTop="1">
      <c r="B543" s="359">
        <v>108</v>
      </c>
      <c r="C543" s="362"/>
      <c r="D543" s="362"/>
      <c r="E543" s="365"/>
      <c r="F543" s="365"/>
      <c r="G543" s="368"/>
      <c r="H543" s="368"/>
      <c r="I543" s="368"/>
      <c r="J543" s="368"/>
      <c r="K543" s="54"/>
      <c r="L543" s="17" t="str">
        <f>IF(ISBLANK(K543),"",VLOOKUP(K543,'(Linked) Hazard Risk Number HRN'!$B$6:$C$13,2,FALSE))</f>
        <v/>
      </c>
      <c r="M543" s="371"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21</v>
      </c>
      <c r="Q543" s="17">
        <f t="shared" ref="Q543" si="848">COUNTIF((O543:O547), "C")</f>
        <v>0</v>
      </c>
      <c r="R543" s="17">
        <f t="shared" ref="R543:R546" si="849">Q543</f>
        <v>0</v>
      </c>
      <c r="S543" s="17" t="str">
        <f t="shared" ref="S543" si="850">IF(ISBLANK(K543),"",IF(L543&lt;2,"S1","S2"))</f>
        <v/>
      </c>
      <c r="T543" s="50"/>
      <c r="U543" s="362"/>
      <c r="V543" s="54"/>
      <c r="W543" s="17" t="str">
        <f>IF(ISBLANK(V543),"",VLOOKUP(V543,'(Linked) Hazard Risk Number HRN'!$B$6:$C$13,2,FALSE))</f>
        <v/>
      </c>
      <c r="X543" s="371" t="str">
        <f>IF(X545="","",IF(X545&gt;500,'(Linked) Hazard Risk Number HRN'!$C$37,IF(X545&gt;50,'(Linked) Hazard Risk Number HRN'!$C$36,IF(X545&gt;25,'(Linked) Hazard Risk Number HRN'!$C$35,IF(X545&gt;5,'(Linked) Hazard Risk Number HRN'!$C$34,IF(X545&gt;0,'(Linked) Hazard Risk Number HRN'!$C$33,""))))))</f>
        <v/>
      </c>
      <c r="Y543" s="362"/>
      <c r="Z543" s="54"/>
      <c r="AA543" s="17" t="str">
        <f>IF(ISBLANK(Z543),"",VLOOKUP(Z543,'(Linked) Hazard Risk Number HRN'!$B$6:$C$13,2,FALSE))</f>
        <v/>
      </c>
      <c r="AB543" s="371" t="str">
        <f>IF(AB545="","",IF(AB545&gt;500,'(Linked) Hazard Risk Number HRN'!$C$37,IF(AB545&gt;50,'(Linked) Hazard Risk Number HRN'!$C$36,IF(AB545&gt;25,'(Linked) Hazard Risk Number HRN'!$C$35,IF(AB545&gt;5,'(Linked) Hazard Risk Number HRN'!$C$34,IF(AB545&gt;0,'(Linked) Hazard Risk Number HRN'!$C$33,""))))))</f>
        <v/>
      </c>
      <c r="AC543" s="362"/>
      <c r="AD543" s="365"/>
      <c r="AE543" s="54"/>
      <c r="AF543" s="17" t="str">
        <f>IF(ISBLANK(AE543),"",VLOOKUP(AE543,'(Linked) Hazard Risk Number HRN'!$B$6:$C$13,2,FALSE))</f>
        <v/>
      </c>
      <c r="AG543" s="371"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60"/>
      <c r="C544" s="363"/>
      <c r="D544" s="363"/>
      <c r="E544" s="366"/>
      <c r="F544" s="366"/>
      <c r="G544" s="369"/>
      <c r="H544" s="369"/>
      <c r="I544" s="369"/>
      <c r="J544" s="369"/>
      <c r="K544" s="55"/>
      <c r="L544" s="18" t="str">
        <f>IF(ISBLANK(K544),"",VLOOKUP(K544,'(Linked) Hazard Risk Number HRN'!$B$16:$C$26,2,FALSE))</f>
        <v/>
      </c>
      <c r="M544" s="372"/>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63"/>
      <c r="V544" s="55"/>
      <c r="W544" s="18" t="str">
        <f>IF(ISBLANK(V544),"",VLOOKUP(V544,'(Linked) Hazard Risk Number HRN'!$B$16:$C$26,2,FALSE))</f>
        <v/>
      </c>
      <c r="X544" s="372"/>
      <c r="Y544" s="363"/>
      <c r="Z544" s="55"/>
      <c r="AA544" s="18" t="str">
        <f>IF(ISBLANK(Z544),"",VLOOKUP(Z544,'(Linked) Hazard Risk Number HRN'!$B$16:$C$26,2,FALSE))</f>
        <v/>
      </c>
      <c r="AB544" s="372"/>
      <c r="AC544" s="363"/>
      <c r="AD544" s="373"/>
      <c r="AE544" s="55"/>
      <c r="AF544" s="18" t="str">
        <f>IF(ISBLANK(AE544),"",VLOOKUP(AE544,'(Linked) Hazard Risk Number HRN'!$B$16:$C$26,2,FALSE))</f>
        <v/>
      </c>
      <c r="AG544" s="372"/>
      <c r="AH544" s="10"/>
      <c r="AI544" s="10"/>
      <c r="AJ544" s="19"/>
    </row>
    <row r="545" spans="2:36" s="2" customFormat="1" ht="28.2" customHeight="1" thickTop="1">
      <c r="B545" s="360"/>
      <c r="C545" s="363"/>
      <c r="D545" s="363"/>
      <c r="E545" s="366"/>
      <c r="F545" s="366"/>
      <c r="G545" s="369"/>
      <c r="H545" s="369"/>
      <c r="I545" s="369"/>
      <c r="J545" s="369"/>
      <c r="K545" s="56"/>
      <c r="L545" s="18" t="str">
        <f>IF(ISBLANK(K545),"",VLOOKUP(K545,'(Linked) Hazard Risk Number HRN'!$D$6:$E$14,2,FALSE))</f>
        <v/>
      </c>
      <c r="M545" s="375" t="str">
        <f>IF(OR(ISBLANK(K543),ISBLANK(K544),ISBLANK(K545),ISBLANK(K546)),"",L543*L544*L545*L546)</f>
        <v/>
      </c>
      <c r="N545" s="56"/>
      <c r="O545" s="18" t="str">
        <f>IF(ISBLANK(N545),"",VLOOKUP(N545,'(Linked) PLr Probability Factor'!$B$17:$C$20,2,FALSE))</f>
        <v/>
      </c>
      <c r="P545" s="18" t="s">
        <v>2</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63"/>
      <c r="V545" s="56"/>
      <c r="W545" s="18" t="str">
        <f>IF(ISBLANK(V545),"",VLOOKUP(V545,'(Linked) Hazard Risk Number HRN'!$D$6:$E$14,2,FALSE))</f>
        <v/>
      </c>
      <c r="X545" s="375" t="str">
        <f>IF(OR(ISBLANK(V543),ISBLANK(V544),ISBLANK(V545),ISBLANK(V546)),"",W543*W544*W545*W546)</f>
        <v/>
      </c>
      <c r="Y545" s="363"/>
      <c r="Z545" s="56"/>
      <c r="AA545" s="18" t="str">
        <f>IF(ISBLANK(Z545),"",VLOOKUP(Z545,'(Linked) Hazard Risk Number HRN'!$D$6:$E$14,2,FALSE))</f>
        <v/>
      </c>
      <c r="AB545" s="375" t="str">
        <f>IF(OR(ISBLANK(Z543),ISBLANK(Z544),ISBLANK(Z545),ISBLANK(Z546)),"",AA543*AA544*AA545*AA546)</f>
        <v/>
      </c>
      <c r="AC545" s="363"/>
      <c r="AD545" s="373"/>
      <c r="AE545" s="56"/>
      <c r="AF545" s="18" t="str">
        <f>IF(ISBLANK(AE545),"",VLOOKUP(AE545,'(Linked) Hazard Risk Number HRN'!$D$6:$E$14,2,FALSE))</f>
        <v/>
      </c>
      <c r="AG545" s="375" t="str">
        <f>IF(OR(ISBLANK(AE543),ISBLANK(AE544),ISBLANK(AE545),ISBLANK(AE546)),"",AF543*AF544*AF545*AF546)</f>
        <v/>
      </c>
      <c r="AH545" s="10"/>
      <c r="AI545" s="10"/>
      <c r="AJ545" s="20"/>
    </row>
    <row r="546" spans="2:36" s="2" customFormat="1" ht="28.2" customHeight="1">
      <c r="B546" s="360"/>
      <c r="C546" s="363"/>
      <c r="D546" s="363"/>
      <c r="E546" s="366"/>
      <c r="F546" s="366"/>
      <c r="G546" s="369"/>
      <c r="H546" s="369"/>
      <c r="I546" s="369"/>
      <c r="J546" s="369"/>
      <c r="K546" s="57"/>
      <c r="L546" s="30" t="str">
        <f>IF(ISBLANK(K546),"",VLOOKUP(K546,'(Linked) Hazard Risk Number HRN'!$D$17:$E$22,2,FALSE))</f>
        <v/>
      </c>
      <c r="M546" s="376"/>
      <c r="N546" s="56"/>
      <c r="O546" s="18" t="str">
        <f>IF(ISBLANK(N546),"",VLOOKUP(N546,'(Linked) PLr Probability Factor'!$B$23:$C$26,2,FALSE))</f>
        <v/>
      </c>
      <c r="P546" s="25" t="s">
        <v>22</v>
      </c>
      <c r="Q546" s="25">
        <f t="shared" ref="Q546" si="854">SUM(R543:R545)</f>
        <v>0</v>
      </c>
      <c r="R546" s="25">
        <f t="shared" si="849"/>
        <v>0</v>
      </c>
      <c r="S546" s="25"/>
      <c r="T546" s="51"/>
      <c r="U546" s="363"/>
      <c r="V546" s="57"/>
      <c r="W546" s="30" t="str">
        <f>IF(ISBLANK(V546),"",VLOOKUP(V546,'(Linked) Hazard Risk Number HRN'!$D$17:$E$22,2,FALSE))</f>
        <v/>
      </c>
      <c r="X546" s="376"/>
      <c r="Y546" s="363"/>
      <c r="Z546" s="57"/>
      <c r="AA546" s="30" t="str">
        <f>IF(ISBLANK(Z546),"",VLOOKUP(Z546,'(Linked) Hazard Risk Number HRN'!$D$17:$E$22,2,FALSE))</f>
        <v/>
      </c>
      <c r="AB546" s="376"/>
      <c r="AC546" s="363"/>
      <c r="AD546" s="373"/>
      <c r="AE546" s="57"/>
      <c r="AF546" s="30" t="str">
        <f>IF(ISBLANK(AE546),"",VLOOKUP(AE546,'(Linked) Hazard Risk Number HRN'!$D$17:$E$22,2,FALSE))</f>
        <v/>
      </c>
      <c r="AG546" s="376"/>
      <c r="AH546" s="10"/>
      <c r="AI546" s="10"/>
      <c r="AJ546" s="21"/>
    </row>
    <row r="547" spans="2:36" s="2" customFormat="1" ht="28.2" customHeight="1" thickBot="1">
      <c r="B547" s="361"/>
      <c r="C547" s="364"/>
      <c r="D547" s="364"/>
      <c r="E547" s="367"/>
      <c r="F547" s="367"/>
      <c r="G547" s="370"/>
      <c r="H547" s="370"/>
      <c r="I547" s="370"/>
      <c r="J547" s="370"/>
      <c r="K547" s="135"/>
      <c r="L547" s="18"/>
      <c r="M547" s="377"/>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64"/>
      <c r="V547" s="135"/>
      <c r="W547" s="18"/>
      <c r="X547" s="377"/>
      <c r="Y547" s="364"/>
      <c r="Z547" s="135"/>
      <c r="AA547" s="18"/>
      <c r="AB547" s="377"/>
      <c r="AC547" s="364"/>
      <c r="AD547" s="374"/>
      <c r="AE547" s="135"/>
      <c r="AF547" s="18"/>
      <c r="AG547" s="377"/>
      <c r="AH547" s="10"/>
      <c r="AI547" s="10"/>
      <c r="AJ547" s="7"/>
    </row>
    <row r="548" spans="2:36" s="2" customFormat="1" ht="28.2" customHeight="1" thickTop="1">
      <c r="B548" s="359">
        <v>109</v>
      </c>
      <c r="C548" s="362"/>
      <c r="D548" s="362"/>
      <c r="E548" s="365"/>
      <c r="F548" s="365"/>
      <c r="G548" s="368"/>
      <c r="H548" s="368"/>
      <c r="I548" s="368"/>
      <c r="J548" s="368"/>
      <c r="K548" s="54"/>
      <c r="L548" s="17" t="str">
        <f>IF(ISBLANK(K548),"",VLOOKUP(K548,'(Linked) Hazard Risk Number HRN'!$B$6:$C$13,2,FALSE))</f>
        <v/>
      </c>
      <c r="M548" s="371"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21</v>
      </c>
      <c r="Q548" s="17">
        <f t="shared" ref="Q548" si="856">COUNTIF((O548:O552), "C")</f>
        <v>0</v>
      </c>
      <c r="R548" s="17">
        <f t="shared" ref="R548:R551" si="857">Q548</f>
        <v>0</v>
      </c>
      <c r="S548" s="17" t="str">
        <f t="shared" ref="S548" si="858">IF(ISBLANK(K548),"",IF(L548&lt;2,"S1","S2"))</f>
        <v/>
      </c>
      <c r="T548" s="50"/>
      <c r="U548" s="362"/>
      <c r="V548" s="54"/>
      <c r="W548" s="17" t="str">
        <f>IF(ISBLANK(V548),"",VLOOKUP(V548,'(Linked) Hazard Risk Number HRN'!$B$6:$C$13,2,FALSE))</f>
        <v/>
      </c>
      <c r="X548" s="371" t="str">
        <f>IF(X550="","",IF(X550&gt;500,'(Linked) Hazard Risk Number HRN'!$C$37,IF(X550&gt;50,'(Linked) Hazard Risk Number HRN'!$C$36,IF(X550&gt;25,'(Linked) Hazard Risk Number HRN'!$C$35,IF(X550&gt;5,'(Linked) Hazard Risk Number HRN'!$C$34,IF(X550&gt;0,'(Linked) Hazard Risk Number HRN'!$C$33,""))))))</f>
        <v/>
      </c>
      <c r="Y548" s="362"/>
      <c r="Z548" s="54"/>
      <c r="AA548" s="17" t="str">
        <f>IF(ISBLANK(Z548),"",VLOOKUP(Z548,'(Linked) Hazard Risk Number HRN'!$B$6:$C$13,2,FALSE))</f>
        <v/>
      </c>
      <c r="AB548" s="371" t="str">
        <f>IF(AB550="","",IF(AB550&gt;500,'(Linked) Hazard Risk Number HRN'!$C$37,IF(AB550&gt;50,'(Linked) Hazard Risk Number HRN'!$C$36,IF(AB550&gt;25,'(Linked) Hazard Risk Number HRN'!$C$35,IF(AB550&gt;5,'(Linked) Hazard Risk Number HRN'!$C$34,IF(AB550&gt;0,'(Linked) Hazard Risk Number HRN'!$C$33,""))))))</f>
        <v/>
      </c>
      <c r="AC548" s="362"/>
      <c r="AD548" s="365"/>
      <c r="AE548" s="54"/>
      <c r="AF548" s="17" t="str">
        <f>IF(ISBLANK(AE548),"",VLOOKUP(AE548,'(Linked) Hazard Risk Number HRN'!$B$6:$C$13,2,FALSE))</f>
        <v/>
      </c>
      <c r="AG548" s="371"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60"/>
      <c r="C549" s="363"/>
      <c r="D549" s="363"/>
      <c r="E549" s="366"/>
      <c r="F549" s="366"/>
      <c r="G549" s="369"/>
      <c r="H549" s="369"/>
      <c r="I549" s="369"/>
      <c r="J549" s="369"/>
      <c r="K549" s="55"/>
      <c r="L549" s="18" t="str">
        <f>IF(ISBLANK(K549),"",VLOOKUP(K549,'(Linked) Hazard Risk Number HRN'!$B$16:$C$26,2,FALSE))</f>
        <v/>
      </c>
      <c r="M549" s="372"/>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63"/>
      <c r="V549" s="55"/>
      <c r="W549" s="18" t="str">
        <f>IF(ISBLANK(V549),"",VLOOKUP(V549,'(Linked) Hazard Risk Number HRN'!$B$16:$C$26,2,FALSE))</f>
        <v/>
      </c>
      <c r="X549" s="372"/>
      <c r="Y549" s="363"/>
      <c r="Z549" s="55"/>
      <c r="AA549" s="18" t="str">
        <f>IF(ISBLANK(Z549),"",VLOOKUP(Z549,'(Linked) Hazard Risk Number HRN'!$B$16:$C$26,2,FALSE))</f>
        <v/>
      </c>
      <c r="AB549" s="372"/>
      <c r="AC549" s="363"/>
      <c r="AD549" s="373"/>
      <c r="AE549" s="55"/>
      <c r="AF549" s="18" t="str">
        <f>IF(ISBLANK(AE549),"",VLOOKUP(AE549,'(Linked) Hazard Risk Number HRN'!$B$16:$C$26,2,FALSE))</f>
        <v/>
      </c>
      <c r="AG549" s="372"/>
      <c r="AH549" s="10"/>
      <c r="AI549" s="10"/>
      <c r="AJ549" s="19"/>
    </row>
    <row r="550" spans="2:36" s="2" customFormat="1" ht="28.2" customHeight="1" thickTop="1">
      <c r="B550" s="360"/>
      <c r="C550" s="363"/>
      <c r="D550" s="363"/>
      <c r="E550" s="366"/>
      <c r="F550" s="366"/>
      <c r="G550" s="369"/>
      <c r="H550" s="369"/>
      <c r="I550" s="369"/>
      <c r="J550" s="369"/>
      <c r="K550" s="56"/>
      <c r="L550" s="18" t="str">
        <f>IF(ISBLANK(K550),"",VLOOKUP(K550,'(Linked) Hazard Risk Number HRN'!$D$6:$E$14,2,FALSE))</f>
        <v/>
      </c>
      <c r="M550" s="375" t="str">
        <f>IF(OR(ISBLANK(K548),ISBLANK(K549),ISBLANK(K550),ISBLANK(K551)),"",L548*L549*L550*L551)</f>
        <v/>
      </c>
      <c r="N550" s="56"/>
      <c r="O550" s="18" t="str">
        <f>IF(ISBLANK(N550),"",VLOOKUP(N550,'(Linked) PLr Probability Factor'!$B$17:$C$20,2,FALSE))</f>
        <v/>
      </c>
      <c r="P550" s="18" t="s">
        <v>2</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63"/>
      <c r="V550" s="56"/>
      <c r="W550" s="18" t="str">
        <f>IF(ISBLANK(V550),"",VLOOKUP(V550,'(Linked) Hazard Risk Number HRN'!$D$6:$E$14,2,FALSE))</f>
        <v/>
      </c>
      <c r="X550" s="375" t="str">
        <f>IF(OR(ISBLANK(V548),ISBLANK(V549),ISBLANK(V550),ISBLANK(V551)),"",W548*W549*W550*W551)</f>
        <v/>
      </c>
      <c r="Y550" s="363"/>
      <c r="Z550" s="56"/>
      <c r="AA550" s="18" t="str">
        <f>IF(ISBLANK(Z550),"",VLOOKUP(Z550,'(Linked) Hazard Risk Number HRN'!$D$6:$E$14,2,FALSE))</f>
        <v/>
      </c>
      <c r="AB550" s="375" t="str">
        <f>IF(OR(ISBLANK(Z548),ISBLANK(Z549),ISBLANK(Z550),ISBLANK(Z551)),"",AA548*AA549*AA550*AA551)</f>
        <v/>
      </c>
      <c r="AC550" s="363"/>
      <c r="AD550" s="373"/>
      <c r="AE550" s="56"/>
      <c r="AF550" s="18" t="str">
        <f>IF(ISBLANK(AE550),"",VLOOKUP(AE550,'(Linked) Hazard Risk Number HRN'!$D$6:$E$14,2,FALSE))</f>
        <v/>
      </c>
      <c r="AG550" s="375" t="str">
        <f>IF(OR(ISBLANK(AE548),ISBLANK(AE549),ISBLANK(AE550),ISBLANK(AE551)),"",AF548*AF549*AF550*AF551)</f>
        <v/>
      </c>
      <c r="AH550" s="10"/>
      <c r="AI550" s="10"/>
      <c r="AJ550" s="20"/>
    </row>
    <row r="551" spans="2:36" s="2" customFormat="1" ht="28.2" customHeight="1">
      <c r="B551" s="360"/>
      <c r="C551" s="363"/>
      <c r="D551" s="363"/>
      <c r="E551" s="366"/>
      <c r="F551" s="366"/>
      <c r="G551" s="369"/>
      <c r="H551" s="369"/>
      <c r="I551" s="369"/>
      <c r="J551" s="369"/>
      <c r="K551" s="57"/>
      <c r="L551" s="30" t="str">
        <f>IF(ISBLANK(K551),"",VLOOKUP(K551,'(Linked) Hazard Risk Number HRN'!$D$17:$E$22,2,FALSE))</f>
        <v/>
      </c>
      <c r="M551" s="376"/>
      <c r="N551" s="56"/>
      <c r="O551" s="18" t="str">
        <f>IF(ISBLANK(N551),"",VLOOKUP(N551,'(Linked) PLr Probability Factor'!$B$23:$C$26,2,FALSE))</f>
        <v/>
      </c>
      <c r="P551" s="25" t="s">
        <v>22</v>
      </c>
      <c r="Q551" s="25">
        <f t="shared" ref="Q551" si="862">SUM(R548:R550)</f>
        <v>0</v>
      </c>
      <c r="R551" s="25">
        <f t="shared" si="857"/>
        <v>0</v>
      </c>
      <c r="S551" s="25"/>
      <c r="T551" s="51"/>
      <c r="U551" s="363"/>
      <c r="V551" s="57"/>
      <c r="W551" s="30" t="str">
        <f>IF(ISBLANK(V551),"",VLOOKUP(V551,'(Linked) Hazard Risk Number HRN'!$D$17:$E$22,2,FALSE))</f>
        <v/>
      </c>
      <c r="X551" s="376"/>
      <c r="Y551" s="363"/>
      <c r="Z551" s="57"/>
      <c r="AA551" s="30" t="str">
        <f>IF(ISBLANK(Z551),"",VLOOKUP(Z551,'(Linked) Hazard Risk Number HRN'!$D$17:$E$22,2,FALSE))</f>
        <v/>
      </c>
      <c r="AB551" s="376"/>
      <c r="AC551" s="363"/>
      <c r="AD551" s="373"/>
      <c r="AE551" s="57"/>
      <c r="AF551" s="30" t="str">
        <f>IF(ISBLANK(AE551),"",VLOOKUP(AE551,'(Linked) Hazard Risk Number HRN'!$D$17:$E$22,2,FALSE))</f>
        <v/>
      </c>
      <c r="AG551" s="376"/>
      <c r="AH551" s="10"/>
      <c r="AI551" s="10"/>
      <c r="AJ551" s="21"/>
    </row>
    <row r="552" spans="2:36" s="2" customFormat="1" ht="28.2" customHeight="1" thickBot="1">
      <c r="B552" s="361"/>
      <c r="C552" s="364"/>
      <c r="D552" s="364"/>
      <c r="E552" s="367"/>
      <c r="F552" s="367"/>
      <c r="G552" s="370"/>
      <c r="H552" s="370"/>
      <c r="I552" s="370"/>
      <c r="J552" s="370"/>
      <c r="K552" s="135"/>
      <c r="L552" s="18"/>
      <c r="M552" s="377"/>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64"/>
      <c r="V552" s="135"/>
      <c r="W552" s="18"/>
      <c r="X552" s="377"/>
      <c r="Y552" s="364"/>
      <c r="Z552" s="135"/>
      <c r="AA552" s="18"/>
      <c r="AB552" s="377"/>
      <c r="AC552" s="364"/>
      <c r="AD552" s="374"/>
      <c r="AE552" s="135"/>
      <c r="AF552" s="18"/>
      <c r="AG552" s="377"/>
      <c r="AH552" s="10"/>
      <c r="AI552" s="10"/>
      <c r="AJ552" s="7"/>
    </row>
    <row r="553" spans="2:36" s="2" customFormat="1" ht="28.2" customHeight="1" thickTop="1">
      <c r="B553" s="359">
        <v>110</v>
      </c>
      <c r="C553" s="362"/>
      <c r="D553" s="362"/>
      <c r="E553" s="365"/>
      <c r="F553" s="365"/>
      <c r="G553" s="368"/>
      <c r="H553" s="368"/>
      <c r="I553" s="368"/>
      <c r="J553" s="368"/>
      <c r="K553" s="54"/>
      <c r="L553" s="17" t="str">
        <f>IF(ISBLANK(K553),"",VLOOKUP(K553,'(Linked) Hazard Risk Number HRN'!$B$6:$C$13,2,FALSE))</f>
        <v/>
      </c>
      <c r="M553" s="371"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21</v>
      </c>
      <c r="Q553" s="17">
        <f t="shared" ref="Q553" si="864">COUNTIF((O553:O557), "C")</f>
        <v>0</v>
      </c>
      <c r="R553" s="17">
        <f t="shared" ref="R553:R556" si="865">Q553</f>
        <v>0</v>
      </c>
      <c r="S553" s="17" t="str">
        <f t="shared" ref="S553" si="866">IF(ISBLANK(K553),"",IF(L553&lt;2,"S1","S2"))</f>
        <v/>
      </c>
      <c r="T553" s="50"/>
      <c r="U553" s="362"/>
      <c r="V553" s="54"/>
      <c r="W553" s="17" t="str">
        <f>IF(ISBLANK(V553),"",VLOOKUP(V553,'(Linked) Hazard Risk Number HRN'!$B$6:$C$13,2,FALSE))</f>
        <v/>
      </c>
      <c r="X553" s="371" t="str">
        <f>IF(X555="","",IF(X555&gt;500,'(Linked) Hazard Risk Number HRN'!$C$37,IF(X555&gt;50,'(Linked) Hazard Risk Number HRN'!$C$36,IF(X555&gt;25,'(Linked) Hazard Risk Number HRN'!$C$35,IF(X555&gt;5,'(Linked) Hazard Risk Number HRN'!$C$34,IF(X555&gt;0,'(Linked) Hazard Risk Number HRN'!$C$33,""))))))</f>
        <v/>
      </c>
      <c r="Y553" s="362"/>
      <c r="Z553" s="54"/>
      <c r="AA553" s="17" t="str">
        <f>IF(ISBLANK(Z553),"",VLOOKUP(Z553,'(Linked) Hazard Risk Number HRN'!$B$6:$C$13,2,FALSE))</f>
        <v/>
      </c>
      <c r="AB553" s="371" t="str">
        <f>IF(AB555="","",IF(AB555&gt;500,'(Linked) Hazard Risk Number HRN'!$C$37,IF(AB555&gt;50,'(Linked) Hazard Risk Number HRN'!$C$36,IF(AB555&gt;25,'(Linked) Hazard Risk Number HRN'!$C$35,IF(AB555&gt;5,'(Linked) Hazard Risk Number HRN'!$C$34,IF(AB555&gt;0,'(Linked) Hazard Risk Number HRN'!$C$33,""))))))</f>
        <v/>
      </c>
      <c r="AC553" s="362"/>
      <c r="AD553" s="365"/>
      <c r="AE553" s="54"/>
      <c r="AF553" s="17" t="str">
        <f>IF(ISBLANK(AE553),"",VLOOKUP(AE553,'(Linked) Hazard Risk Number HRN'!$B$6:$C$13,2,FALSE))</f>
        <v/>
      </c>
      <c r="AG553" s="371"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60"/>
      <c r="C554" s="363"/>
      <c r="D554" s="363"/>
      <c r="E554" s="366"/>
      <c r="F554" s="366"/>
      <c r="G554" s="369"/>
      <c r="H554" s="369"/>
      <c r="I554" s="369"/>
      <c r="J554" s="369"/>
      <c r="K554" s="55"/>
      <c r="L554" s="18" t="str">
        <f>IF(ISBLANK(K554),"",VLOOKUP(K554,'(Linked) Hazard Risk Number HRN'!$B$16:$C$26,2,FALSE))</f>
        <v/>
      </c>
      <c r="M554" s="372"/>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63"/>
      <c r="V554" s="55"/>
      <c r="W554" s="18" t="str">
        <f>IF(ISBLANK(V554),"",VLOOKUP(V554,'(Linked) Hazard Risk Number HRN'!$B$16:$C$26,2,FALSE))</f>
        <v/>
      </c>
      <c r="X554" s="372"/>
      <c r="Y554" s="363"/>
      <c r="Z554" s="55"/>
      <c r="AA554" s="18" t="str">
        <f>IF(ISBLANK(Z554),"",VLOOKUP(Z554,'(Linked) Hazard Risk Number HRN'!$B$16:$C$26,2,FALSE))</f>
        <v/>
      </c>
      <c r="AB554" s="372"/>
      <c r="AC554" s="363"/>
      <c r="AD554" s="373"/>
      <c r="AE554" s="55"/>
      <c r="AF554" s="18" t="str">
        <f>IF(ISBLANK(AE554),"",VLOOKUP(AE554,'(Linked) Hazard Risk Number HRN'!$B$16:$C$26,2,FALSE))</f>
        <v/>
      </c>
      <c r="AG554" s="372"/>
      <c r="AH554" s="10"/>
      <c r="AI554" s="10"/>
      <c r="AJ554" s="19"/>
    </row>
    <row r="555" spans="2:36" s="2" customFormat="1" ht="28.2" customHeight="1" thickTop="1">
      <c r="B555" s="360"/>
      <c r="C555" s="363"/>
      <c r="D555" s="363"/>
      <c r="E555" s="366"/>
      <c r="F555" s="366"/>
      <c r="G555" s="369"/>
      <c r="H555" s="369"/>
      <c r="I555" s="369"/>
      <c r="J555" s="369"/>
      <c r="K555" s="56"/>
      <c r="L555" s="18" t="str">
        <f>IF(ISBLANK(K555),"",VLOOKUP(K555,'(Linked) Hazard Risk Number HRN'!$D$6:$E$14,2,FALSE))</f>
        <v/>
      </c>
      <c r="M555" s="375" t="str">
        <f>IF(OR(ISBLANK(K553),ISBLANK(K554),ISBLANK(K555),ISBLANK(K556)),"",L553*L554*L555*L556)</f>
        <v/>
      </c>
      <c r="N555" s="56"/>
      <c r="O555" s="18" t="str">
        <f>IF(ISBLANK(N555),"",VLOOKUP(N555,'(Linked) PLr Probability Factor'!$B$17:$C$20,2,FALSE))</f>
        <v/>
      </c>
      <c r="P555" s="18" t="s">
        <v>2</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63"/>
      <c r="V555" s="56"/>
      <c r="W555" s="18" t="str">
        <f>IF(ISBLANK(V555),"",VLOOKUP(V555,'(Linked) Hazard Risk Number HRN'!$D$6:$E$14,2,FALSE))</f>
        <v/>
      </c>
      <c r="X555" s="375" t="str">
        <f>IF(OR(ISBLANK(V553),ISBLANK(V554),ISBLANK(V555),ISBLANK(V556)),"",W553*W554*W555*W556)</f>
        <v/>
      </c>
      <c r="Y555" s="363"/>
      <c r="Z555" s="56"/>
      <c r="AA555" s="18" t="str">
        <f>IF(ISBLANK(Z555),"",VLOOKUP(Z555,'(Linked) Hazard Risk Number HRN'!$D$6:$E$14,2,FALSE))</f>
        <v/>
      </c>
      <c r="AB555" s="375" t="str">
        <f>IF(OR(ISBLANK(Z553),ISBLANK(Z554),ISBLANK(Z555),ISBLANK(Z556)),"",AA553*AA554*AA555*AA556)</f>
        <v/>
      </c>
      <c r="AC555" s="363"/>
      <c r="AD555" s="373"/>
      <c r="AE555" s="56"/>
      <c r="AF555" s="18" t="str">
        <f>IF(ISBLANK(AE555),"",VLOOKUP(AE555,'(Linked) Hazard Risk Number HRN'!$D$6:$E$14,2,FALSE))</f>
        <v/>
      </c>
      <c r="AG555" s="375" t="str">
        <f>IF(OR(ISBLANK(AE553),ISBLANK(AE554),ISBLANK(AE555),ISBLANK(AE556)),"",AF553*AF554*AF555*AF556)</f>
        <v/>
      </c>
      <c r="AH555" s="10"/>
      <c r="AI555" s="10"/>
      <c r="AJ555" s="20"/>
    </row>
    <row r="556" spans="2:36" s="2" customFormat="1" ht="28.2" customHeight="1">
      <c r="B556" s="360"/>
      <c r="C556" s="363"/>
      <c r="D556" s="363"/>
      <c r="E556" s="366"/>
      <c r="F556" s="366"/>
      <c r="G556" s="369"/>
      <c r="H556" s="369"/>
      <c r="I556" s="369"/>
      <c r="J556" s="369"/>
      <c r="K556" s="57"/>
      <c r="L556" s="30" t="str">
        <f>IF(ISBLANK(K556),"",VLOOKUP(K556,'(Linked) Hazard Risk Number HRN'!$D$17:$E$22,2,FALSE))</f>
        <v/>
      </c>
      <c r="M556" s="376"/>
      <c r="N556" s="56"/>
      <c r="O556" s="18" t="str">
        <f>IF(ISBLANK(N556),"",VLOOKUP(N556,'(Linked) PLr Probability Factor'!$B$23:$C$26,2,FALSE))</f>
        <v/>
      </c>
      <c r="P556" s="25" t="s">
        <v>22</v>
      </c>
      <c r="Q556" s="25">
        <f t="shared" ref="Q556" si="870">SUM(R553:R555)</f>
        <v>0</v>
      </c>
      <c r="R556" s="25">
        <f t="shared" si="865"/>
        <v>0</v>
      </c>
      <c r="S556" s="25"/>
      <c r="T556" s="51"/>
      <c r="U556" s="363"/>
      <c r="V556" s="57"/>
      <c r="W556" s="30" t="str">
        <f>IF(ISBLANK(V556),"",VLOOKUP(V556,'(Linked) Hazard Risk Number HRN'!$D$17:$E$22,2,FALSE))</f>
        <v/>
      </c>
      <c r="X556" s="376"/>
      <c r="Y556" s="363"/>
      <c r="Z556" s="57"/>
      <c r="AA556" s="30" t="str">
        <f>IF(ISBLANK(Z556),"",VLOOKUP(Z556,'(Linked) Hazard Risk Number HRN'!$D$17:$E$22,2,FALSE))</f>
        <v/>
      </c>
      <c r="AB556" s="376"/>
      <c r="AC556" s="363"/>
      <c r="AD556" s="373"/>
      <c r="AE556" s="57"/>
      <c r="AF556" s="30" t="str">
        <f>IF(ISBLANK(AE556),"",VLOOKUP(AE556,'(Linked) Hazard Risk Number HRN'!$D$17:$E$22,2,FALSE))</f>
        <v/>
      </c>
      <c r="AG556" s="376"/>
      <c r="AH556" s="10"/>
      <c r="AI556" s="10"/>
      <c r="AJ556" s="21"/>
    </row>
    <row r="557" spans="2:36" s="2" customFormat="1" ht="28.2" customHeight="1" thickBot="1">
      <c r="B557" s="361"/>
      <c r="C557" s="364"/>
      <c r="D557" s="364"/>
      <c r="E557" s="367"/>
      <c r="F557" s="367"/>
      <c r="G557" s="370"/>
      <c r="H557" s="370"/>
      <c r="I557" s="370"/>
      <c r="J557" s="370"/>
      <c r="K557" s="135"/>
      <c r="L557" s="18"/>
      <c r="M557" s="377"/>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64"/>
      <c r="V557" s="135"/>
      <c r="W557" s="18"/>
      <c r="X557" s="377"/>
      <c r="Y557" s="364"/>
      <c r="Z557" s="135"/>
      <c r="AA557" s="18"/>
      <c r="AB557" s="377"/>
      <c r="AC557" s="364"/>
      <c r="AD557" s="374"/>
      <c r="AE557" s="135"/>
      <c r="AF557" s="18"/>
      <c r="AG557" s="377"/>
      <c r="AH557" s="10"/>
      <c r="AI557" s="10"/>
      <c r="AJ557" s="7"/>
    </row>
    <row r="558" spans="2:36" s="2" customFormat="1" ht="28.2" customHeight="1" thickTop="1">
      <c r="B558" s="359">
        <v>111</v>
      </c>
      <c r="C558" s="362"/>
      <c r="D558" s="362"/>
      <c r="E558" s="365"/>
      <c r="F558" s="365"/>
      <c r="G558" s="368"/>
      <c r="H558" s="368"/>
      <c r="I558" s="368"/>
      <c r="J558" s="368"/>
      <c r="K558" s="54"/>
      <c r="L558" s="17" t="str">
        <f>IF(ISBLANK(K558),"",VLOOKUP(K558,'(Linked) Hazard Risk Number HRN'!$B$6:$C$13,2,FALSE))</f>
        <v/>
      </c>
      <c r="M558" s="371"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21</v>
      </c>
      <c r="Q558" s="17">
        <f t="shared" ref="Q558" si="872">COUNTIF((O558:O562), "C")</f>
        <v>0</v>
      </c>
      <c r="R558" s="17">
        <f t="shared" ref="R558:R561" si="873">Q558</f>
        <v>0</v>
      </c>
      <c r="S558" s="17" t="str">
        <f t="shared" ref="S558" si="874">IF(ISBLANK(K558),"",IF(L558&lt;2,"S1","S2"))</f>
        <v/>
      </c>
      <c r="T558" s="50"/>
      <c r="U558" s="362"/>
      <c r="V558" s="54"/>
      <c r="W558" s="17" t="str">
        <f>IF(ISBLANK(V558),"",VLOOKUP(V558,'(Linked) Hazard Risk Number HRN'!$B$6:$C$13,2,FALSE))</f>
        <v/>
      </c>
      <c r="X558" s="371" t="str">
        <f>IF(X560="","",IF(X560&gt;500,'(Linked) Hazard Risk Number HRN'!$C$37,IF(X560&gt;50,'(Linked) Hazard Risk Number HRN'!$C$36,IF(X560&gt;25,'(Linked) Hazard Risk Number HRN'!$C$35,IF(X560&gt;5,'(Linked) Hazard Risk Number HRN'!$C$34,IF(X560&gt;0,'(Linked) Hazard Risk Number HRN'!$C$33,""))))))</f>
        <v/>
      </c>
      <c r="Y558" s="362"/>
      <c r="Z558" s="54"/>
      <c r="AA558" s="17" t="str">
        <f>IF(ISBLANK(Z558),"",VLOOKUP(Z558,'(Linked) Hazard Risk Number HRN'!$B$6:$C$13,2,FALSE))</f>
        <v/>
      </c>
      <c r="AB558" s="371" t="str">
        <f>IF(AB560="","",IF(AB560&gt;500,'(Linked) Hazard Risk Number HRN'!$C$37,IF(AB560&gt;50,'(Linked) Hazard Risk Number HRN'!$C$36,IF(AB560&gt;25,'(Linked) Hazard Risk Number HRN'!$C$35,IF(AB560&gt;5,'(Linked) Hazard Risk Number HRN'!$C$34,IF(AB560&gt;0,'(Linked) Hazard Risk Number HRN'!$C$33,""))))))</f>
        <v/>
      </c>
      <c r="AC558" s="362"/>
      <c r="AD558" s="365"/>
      <c r="AE558" s="54"/>
      <c r="AF558" s="17" t="str">
        <f>IF(ISBLANK(AE558),"",VLOOKUP(AE558,'(Linked) Hazard Risk Number HRN'!$B$6:$C$13,2,FALSE))</f>
        <v/>
      </c>
      <c r="AG558" s="371"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60"/>
      <c r="C559" s="363"/>
      <c r="D559" s="363"/>
      <c r="E559" s="366"/>
      <c r="F559" s="366"/>
      <c r="G559" s="369"/>
      <c r="H559" s="369"/>
      <c r="I559" s="369"/>
      <c r="J559" s="369"/>
      <c r="K559" s="55"/>
      <c r="L559" s="18" t="str">
        <f>IF(ISBLANK(K559),"",VLOOKUP(K559,'(Linked) Hazard Risk Number HRN'!$B$16:$C$26,2,FALSE))</f>
        <v/>
      </c>
      <c r="M559" s="372"/>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63"/>
      <c r="V559" s="55"/>
      <c r="W559" s="18" t="str">
        <f>IF(ISBLANK(V559),"",VLOOKUP(V559,'(Linked) Hazard Risk Number HRN'!$B$16:$C$26,2,FALSE))</f>
        <v/>
      </c>
      <c r="X559" s="372"/>
      <c r="Y559" s="363"/>
      <c r="Z559" s="55"/>
      <c r="AA559" s="18" t="str">
        <f>IF(ISBLANK(Z559),"",VLOOKUP(Z559,'(Linked) Hazard Risk Number HRN'!$B$16:$C$26,2,FALSE))</f>
        <v/>
      </c>
      <c r="AB559" s="372"/>
      <c r="AC559" s="363"/>
      <c r="AD559" s="373"/>
      <c r="AE559" s="55"/>
      <c r="AF559" s="18" t="str">
        <f>IF(ISBLANK(AE559),"",VLOOKUP(AE559,'(Linked) Hazard Risk Number HRN'!$B$16:$C$26,2,FALSE))</f>
        <v/>
      </c>
      <c r="AG559" s="372"/>
      <c r="AH559" s="10"/>
      <c r="AI559" s="10"/>
      <c r="AJ559" s="19"/>
    </row>
    <row r="560" spans="2:36" s="2" customFormat="1" ht="28.2" customHeight="1" thickTop="1">
      <c r="B560" s="360"/>
      <c r="C560" s="363"/>
      <c r="D560" s="363"/>
      <c r="E560" s="366"/>
      <c r="F560" s="366"/>
      <c r="G560" s="369"/>
      <c r="H560" s="369"/>
      <c r="I560" s="369"/>
      <c r="J560" s="369"/>
      <c r="K560" s="56"/>
      <c r="L560" s="18" t="str">
        <f>IF(ISBLANK(K560),"",VLOOKUP(K560,'(Linked) Hazard Risk Number HRN'!$D$6:$E$14,2,FALSE))</f>
        <v/>
      </c>
      <c r="M560" s="375" t="str">
        <f>IF(OR(ISBLANK(K558),ISBLANK(K559),ISBLANK(K560),ISBLANK(K561)),"",L558*L559*L560*L561)</f>
        <v/>
      </c>
      <c r="N560" s="56"/>
      <c r="O560" s="18" t="str">
        <f>IF(ISBLANK(N560),"",VLOOKUP(N560,'(Linked) PLr Probability Factor'!$B$17:$C$20,2,FALSE))</f>
        <v/>
      </c>
      <c r="P560" s="18" t="s">
        <v>2</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63"/>
      <c r="V560" s="56"/>
      <c r="W560" s="18" t="str">
        <f>IF(ISBLANK(V560),"",VLOOKUP(V560,'(Linked) Hazard Risk Number HRN'!$D$6:$E$14,2,FALSE))</f>
        <v/>
      </c>
      <c r="X560" s="375" t="str">
        <f>IF(OR(ISBLANK(V558),ISBLANK(V559),ISBLANK(V560),ISBLANK(V561)),"",W558*W559*W560*W561)</f>
        <v/>
      </c>
      <c r="Y560" s="363"/>
      <c r="Z560" s="56"/>
      <c r="AA560" s="18" t="str">
        <f>IF(ISBLANK(Z560),"",VLOOKUP(Z560,'(Linked) Hazard Risk Number HRN'!$D$6:$E$14,2,FALSE))</f>
        <v/>
      </c>
      <c r="AB560" s="375" t="str">
        <f>IF(OR(ISBLANK(Z558),ISBLANK(Z559),ISBLANK(Z560),ISBLANK(Z561)),"",AA558*AA559*AA560*AA561)</f>
        <v/>
      </c>
      <c r="AC560" s="363"/>
      <c r="AD560" s="373"/>
      <c r="AE560" s="56"/>
      <c r="AF560" s="18" t="str">
        <f>IF(ISBLANK(AE560),"",VLOOKUP(AE560,'(Linked) Hazard Risk Number HRN'!$D$6:$E$14,2,FALSE))</f>
        <v/>
      </c>
      <c r="AG560" s="375" t="str">
        <f>IF(OR(ISBLANK(AE558),ISBLANK(AE559),ISBLANK(AE560),ISBLANK(AE561)),"",AF558*AF559*AF560*AF561)</f>
        <v/>
      </c>
      <c r="AH560" s="10"/>
      <c r="AI560" s="10"/>
      <c r="AJ560" s="20"/>
    </row>
    <row r="561" spans="2:36" s="2" customFormat="1" ht="28.2" customHeight="1">
      <c r="B561" s="360"/>
      <c r="C561" s="363"/>
      <c r="D561" s="363"/>
      <c r="E561" s="366"/>
      <c r="F561" s="366"/>
      <c r="G561" s="369"/>
      <c r="H561" s="369"/>
      <c r="I561" s="369"/>
      <c r="J561" s="369"/>
      <c r="K561" s="57"/>
      <c r="L561" s="30" t="str">
        <f>IF(ISBLANK(K561),"",VLOOKUP(K561,'(Linked) Hazard Risk Number HRN'!$D$17:$E$22,2,FALSE))</f>
        <v/>
      </c>
      <c r="M561" s="376"/>
      <c r="N561" s="56"/>
      <c r="O561" s="18" t="str">
        <f>IF(ISBLANK(N561),"",VLOOKUP(N561,'(Linked) PLr Probability Factor'!$B$23:$C$26,2,FALSE))</f>
        <v/>
      </c>
      <c r="P561" s="25" t="s">
        <v>22</v>
      </c>
      <c r="Q561" s="25">
        <f t="shared" ref="Q561" si="878">SUM(R558:R560)</f>
        <v>0</v>
      </c>
      <c r="R561" s="25">
        <f t="shared" si="873"/>
        <v>0</v>
      </c>
      <c r="S561" s="25"/>
      <c r="T561" s="51"/>
      <c r="U561" s="363"/>
      <c r="V561" s="57"/>
      <c r="W561" s="30" t="str">
        <f>IF(ISBLANK(V561),"",VLOOKUP(V561,'(Linked) Hazard Risk Number HRN'!$D$17:$E$22,2,FALSE))</f>
        <v/>
      </c>
      <c r="X561" s="376"/>
      <c r="Y561" s="363"/>
      <c r="Z561" s="57"/>
      <c r="AA561" s="30" t="str">
        <f>IF(ISBLANK(Z561),"",VLOOKUP(Z561,'(Linked) Hazard Risk Number HRN'!$D$17:$E$22,2,FALSE))</f>
        <v/>
      </c>
      <c r="AB561" s="376"/>
      <c r="AC561" s="363"/>
      <c r="AD561" s="373"/>
      <c r="AE561" s="57"/>
      <c r="AF561" s="30" t="str">
        <f>IF(ISBLANK(AE561),"",VLOOKUP(AE561,'(Linked) Hazard Risk Number HRN'!$D$17:$E$22,2,FALSE))</f>
        <v/>
      </c>
      <c r="AG561" s="376"/>
      <c r="AH561" s="10"/>
      <c r="AI561" s="10"/>
      <c r="AJ561" s="21"/>
    </row>
    <row r="562" spans="2:36" s="2" customFormat="1" ht="28.2" customHeight="1" thickBot="1">
      <c r="B562" s="361"/>
      <c r="C562" s="364"/>
      <c r="D562" s="364"/>
      <c r="E562" s="367"/>
      <c r="F562" s="367"/>
      <c r="G562" s="370"/>
      <c r="H562" s="370"/>
      <c r="I562" s="370"/>
      <c r="J562" s="370"/>
      <c r="K562" s="135"/>
      <c r="L562" s="18"/>
      <c r="M562" s="377"/>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64"/>
      <c r="V562" s="135"/>
      <c r="W562" s="18"/>
      <c r="X562" s="377"/>
      <c r="Y562" s="364"/>
      <c r="Z562" s="135"/>
      <c r="AA562" s="18"/>
      <c r="AB562" s="377"/>
      <c r="AC562" s="364"/>
      <c r="AD562" s="374"/>
      <c r="AE562" s="135"/>
      <c r="AF562" s="18"/>
      <c r="AG562" s="377"/>
      <c r="AH562" s="10"/>
      <c r="AI562" s="10"/>
      <c r="AJ562" s="7"/>
    </row>
    <row r="563" spans="2:36" s="2" customFormat="1" ht="28.2" customHeight="1" thickTop="1">
      <c r="B563" s="359">
        <v>112</v>
      </c>
      <c r="C563" s="362"/>
      <c r="D563" s="362"/>
      <c r="E563" s="365"/>
      <c r="F563" s="365"/>
      <c r="G563" s="368"/>
      <c r="H563" s="368"/>
      <c r="I563" s="368"/>
      <c r="J563" s="368"/>
      <c r="K563" s="54"/>
      <c r="L563" s="17" t="str">
        <f>IF(ISBLANK(K563),"",VLOOKUP(K563,'(Linked) Hazard Risk Number HRN'!$B$6:$C$13,2,FALSE))</f>
        <v/>
      </c>
      <c r="M563" s="371"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21</v>
      </c>
      <c r="Q563" s="17">
        <f t="shared" ref="Q563" si="880">COUNTIF((O563:O567), "C")</f>
        <v>0</v>
      </c>
      <c r="R563" s="17">
        <f t="shared" ref="R563:R566" si="881">Q563</f>
        <v>0</v>
      </c>
      <c r="S563" s="17" t="str">
        <f t="shared" ref="S563" si="882">IF(ISBLANK(K563),"",IF(L563&lt;2,"S1","S2"))</f>
        <v/>
      </c>
      <c r="T563" s="50"/>
      <c r="U563" s="362"/>
      <c r="V563" s="54"/>
      <c r="W563" s="17" t="str">
        <f>IF(ISBLANK(V563),"",VLOOKUP(V563,'(Linked) Hazard Risk Number HRN'!$B$6:$C$13,2,FALSE))</f>
        <v/>
      </c>
      <c r="X563" s="371" t="str">
        <f>IF(X565="","",IF(X565&gt;500,'(Linked) Hazard Risk Number HRN'!$C$37,IF(X565&gt;50,'(Linked) Hazard Risk Number HRN'!$C$36,IF(X565&gt;25,'(Linked) Hazard Risk Number HRN'!$C$35,IF(X565&gt;5,'(Linked) Hazard Risk Number HRN'!$C$34,IF(X565&gt;0,'(Linked) Hazard Risk Number HRN'!$C$33,""))))))</f>
        <v/>
      </c>
      <c r="Y563" s="362"/>
      <c r="Z563" s="54"/>
      <c r="AA563" s="17" t="str">
        <f>IF(ISBLANK(Z563),"",VLOOKUP(Z563,'(Linked) Hazard Risk Number HRN'!$B$6:$C$13,2,FALSE))</f>
        <v/>
      </c>
      <c r="AB563" s="371" t="str">
        <f>IF(AB565="","",IF(AB565&gt;500,'(Linked) Hazard Risk Number HRN'!$C$37,IF(AB565&gt;50,'(Linked) Hazard Risk Number HRN'!$C$36,IF(AB565&gt;25,'(Linked) Hazard Risk Number HRN'!$C$35,IF(AB565&gt;5,'(Linked) Hazard Risk Number HRN'!$C$34,IF(AB565&gt;0,'(Linked) Hazard Risk Number HRN'!$C$33,""))))))</f>
        <v/>
      </c>
      <c r="AC563" s="362"/>
      <c r="AD563" s="365"/>
      <c r="AE563" s="54"/>
      <c r="AF563" s="17" t="str">
        <f>IF(ISBLANK(AE563),"",VLOOKUP(AE563,'(Linked) Hazard Risk Number HRN'!$B$6:$C$13,2,FALSE))</f>
        <v/>
      </c>
      <c r="AG563" s="371"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60"/>
      <c r="C564" s="363"/>
      <c r="D564" s="363"/>
      <c r="E564" s="366"/>
      <c r="F564" s="366"/>
      <c r="G564" s="369"/>
      <c r="H564" s="369"/>
      <c r="I564" s="369"/>
      <c r="J564" s="369"/>
      <c r="K564" s="55"/>
      <c r="L564" s="18" t="str">
        <f>IF(ISBLANK(K564),"",VLOOKUP(K564,'(Linked) Hazard Risk Number HRN'!$B$16:$C$26,2,FALSE))</f>
        <v/>
      </c>
      <c r="M564" s="372"/>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63"/>
      <c r="V564" s="55"/>
      <c r="W564" s="18" t="str">
        <f>IF(ISBLANK(V564),"",VLOOKUP(V564,'(Linked) Hazard Risk Number HRN'!$B$16:$C$26,2,FALSE))</f>
        <v/>
      </c>
      <c r="X564" s="372"/>
      <c r="Y564" s="363"/>
      <c r="Z564" s="55"/>
      <c r="AA564" s="18" t="str">
        <f>IF(ISBLANK(Z564),"",VLOOKUP(Z564,'(Linked) Hazard Risk Number HRN'!$B$16:$C$26,2,FALSE))</f>
        <v/>
      </c>
      <c r="AB564" s="372"/>
      <c r="AC564" s="363"/>
      <c r="AD564" s="373"/>
      <c r="AE564" s="55"/>
      <c r="AF564" s="18" t="str">
        <f>IF(ISBLANK(AE564),"",VLOOKUP(AE564,'(Linked) Hazard Risk Number HRN'!$B$16:$C$26,2,FALSE))</f>
        <v/>
      </c>
      <c r="AG564" s="372"/>
      <c r="AH564" s="10"/>
      <c r="AI564" s="10"/>
      <c r="AJ564" s="19"/>
    </row>
    <row r="565" spans="2:36" s="2" customFormat="1" ht="28.2" customHeight="1" thickTop="1">
      <c r="B565" s="360"/>
      <c r="C565" s="363"/>
      <c r="D565" s="363"/>
      <c r="E565" s="366"/>
      <c r="F565" s="366"/>
      <c r="G565" s="369"/>
      <c r="H565" s="369"/>
      <c r="I565" s="369"/>
      <c r="J565" s="369"/>
      <c r="K565" s="56"/>
      <c r="L565" s="18" t="str">
        <f>IF(ISBLANK(K565),"",VLOOKUP(K565,'(Linked) Hazard Risk Number HRN'!$D$6:$E$14,2,FALSE))</f>
        <v/>
      </c>
      <c r="M565" s="375" t="str">
        <f>IF(OR(ISBLANK(K563),ISBLANK(K564),ISBLANK(K565),ISBLANK(K566)),"",L563*L564*L565*L566)</f>
        <v/>
      </c>
      <c r="N565" s="56"/>
      <c r="O565" s="18" t="str">
        <f>IF(ISBLANK(N565),"",VLOOKUP(N565,'(Linked) PLr Probability Factor'!$B$17:$C$20,2,FALSE))</f>
        <v/>
      </c>
      <c r="P565" s="18" t="s">
        <v>2</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63"/>
      <c r="V565" s="56"/>
      <c r="W565" s="18" t="str">
        <f>IF(ISBLANK(V565),"",VLOOKUP(V565,'(Linked) Hazard Risk Number HRN'!$D$6:$E$14,2,FALSE))</f>
        <v/>
      </c>
      <c r="X565" s="375" t="str">
        <f>IF(OR(ISBLANK(V563),ISBLANK(V564),ISBLANK(V565),ISBLANK(V566)),"",W563*W564*W565*W566)</f>
        <v/>
      </c>
      <c r="Y565" s="363"/>
      <c r="Z565" s="56"/>
      <c r="AA565" s="18" t="str">
        <f>IF(ISBLANK(Z565),"",VLOOKUP(Z565,'(Linked) Hazard Risk Number HRN'!$D$6:$E$14,2,FALSE))</f>
        <v/>
      </c>
      <c r="AB565" s="375" t="str">
        <f>IF(OR(ISBLANK(Z563),ISBLANK(Z564),ISBLANK(Z565),ISBLANK(Z566)),"",AA563*AA564*AA565*AA566)</f>
        <v/>
      </c>
      <c r="AC565" s="363"/>
      <c r="AD565" s="373"/>
      <c r="AE565" s="56"/>
      <c r="AF565" s="18" t="str">
        <f>IF(ISBLANK(AE565),"",VLOOKUP(AE565,'(Linked) Hazard Risk Number HRN'!$D$6:$E$14,2,FALSE))</f>
        <v/>
      </c>
      <c r="AG565" s="375" t="str">
        <f>IF(OR(ISBLANK(AE563),ISBLANK(AE564),ISBLANK(AE565),ISBLANK(AE566)),"",AF563*AF564*AF565*AF566)</f>
        <v/>
      </c>
      <c r="AH565" s="10"/>
      <c r="AI565" s="10"/>
      <c r="AJ565" s="20"/>
    </row>
    <row r="566" spans="2:36" s="2" customFormat="1" ht="28.2" customHeight="1">
      <c r="B566" s="360"/>
      <c r="C566" s="363"/>
      <c r="D566" s="363"/>
      <c r="E566" s="366"/>
      <c r="F566" s="366"/>
      <c r="G566" s="369"/>
      <c r="H566" s="369"/>
      <c r="I566" s="369"/>
      <c r="J566" s="369"/>
      <c r="K566" s="57"/>
      <c r="L566" s="30" t="str">
        <f>IF(ISBLANK(K566),"",VLOOKUP(K566,'(Linked) Hazard Risk Number HRN'!$D$17:$E$22,2,FALSE))</f>
        <v/>
      </c>
      <c r="M566" s="376"/>
      <c r="N566" s="56"/>
      <c r="O566" s="18" t="str">
        <f>IF(ISBLANK(N566),"",VLOOKUP(N566,'(Linked) PLr Probability Factor'!$B$23:$C$26,2,FALSE))</f>
        <v/>
      </c>
      <c r="P566" s="25" t="s">
        <v>22</v>
      </c>
      <c r="Q566" s="25">
        <f t="shared" ref="Q566" si="886">SUM(R563:R565)</f>
        <v>0</v>
      </c>
      <c r="R566" s="25">
        <f t="shared" si="881"/>
        <v>0</v>
      </c>
      <c r="S566" s="25"/>
      <c r="T566" s="51"/>
      <c r="U566" s="363"/>
      <c r="V566" s="57"/>
      <c r="W566" s="30" t="str">
        <f>IF(ISBLANK(V566),"",VLOOKUP(V566,'(Linked) Hazard Risk Number HRN'!$D$17:$E$22,2,FALSE))</f>
        <v/>
      </c>
      <c r="X566" s="376"/>
      <c r="Y566" s="363"/>
      <c r="Z566" s="57"/>
      <c r="AA566" s="30" t="str">
        <f>IF(ISBLANK(Z566),"",VLOOKUP(Z566,'(Linked) Hazard Risk Number HRN'!$D$17:$E$22,2,FALSE))</f>
        <v/>
      </c>
      <c r="AB566" s="376"/>
      <c r="AC566" s="363"/>
      <c r="AD566" s="373"/>
      <c r="AE566" s="57"/>
      <c r="AF566" s="30" t="str">
        <f>IF(ISBLANK(AE566),"",VLOOKUP(AE566,'(Linked) Hazard Risk Number HRN'!$D$17:$E$22,2,FALSE))</f>
        <v/>
      </c>
      <c r="AG566" s="376"/>
      <c r="AH566" s="10"/>
      <c r="AI566" s="10"/>
      <c r="AJ566" s="21"/>
    </row>
    <row r="567" spans="2:36" s="2" customFormat="1" ht="28.2" customHeight="1" thickBot="1">
      <c r="B567" s="361"/>
      <c r="C567" s="364"/>
      <c r="D567" s="364"/>
      <c r="E567" s="367"/>
      <c r="F567" s="367"/>
      <c r="G567" s="370"/>
      <c r="H567" s="370"/>
      <c r="I567" s="370"/>
      <c r="J567" s="370"/>
      <c r="K567" s="135"/>
      <c r="L567" s="18"/>
      <c r="M567" s="377"/>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64"/>
      <c r="V567" s="135"/>
      <c r="W567" s="18"/>
      <c r="X567" s="377"/>
      <c r="Y567" s="364"/>
      <c r="Z567" s="135"/>
      <c r="AA567" s="18"/>
      <c r="AB567" s="377"/>
      <c r="AC567" s="364"/>
      <c r="AD567" s="374"/>
      <c r="AE567" s="135"/>
      <c r="AF567" s="18"/>
      <c r="AG567" s="377"/>
      <c r="AH567" s="10"/>
      <c r="AI567" s="10"/>
      <c r="AJ567" s="7"/>
    </row>
    <row r="568" spans="2:36" s="2" customFormat="1" ht="28.2" customHeight="1" thickTop="1">
      <c r="B568" s="359">
        <v>113</v>
      </c>
      <c r="C568" s="362"/>
      <c r="D568" s="362"/>
      <c r="E568" s="365"/>
      <c r="F568" s="365"/>
      <c r="G568" s="368"/>
      <c r="H568" s="368"/>
      <c r="I568" s="368"/>
      <c r="J568" s="368"/>
      <c r="K568" s="54"/>
      <c r="L568" s="17" t="str">
        <f>IF(ISBLANK(K568),"",VLOOKUP(K568,'(Linked) Hazard Risk Number HRN'!$B$6:$C$13,2,FALSE))</f>
        <v/>
      </c>
      <c r="M568" s="371"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21</v>
      </c>
      <c r="Q568" s="17">
        <f t="shared" ref="Q568" si="888">COUNTIF((O568:O572), "C")</f>
        <v>0</v>
      </c>
      <c r="R568" s="17">
        <f t="shared" ref="R568:R571" si="889">Q568</f>
        <v>0</v>
      </c>
      <c r="S568" s="17" t="str">
        <f t="shared" ref="S568" si="890">IF(ISBLANK(K568),"",IF(L568&lt;2,"S1","S2"))</f>
        <v/>
      </c>
      <c r="T568" s="50"/>
      <c r="U568" s="362"/>
      <c r="V568" s="54"/>
      <c r="W568" s="17" t="str">
        <f>IF(ISBLANK(V568),"",VLOOKUP(V568,'(Linked) Hazard Risk Number HRN'!$B$6:$C$13,2,FALSE))</f>
        <v/>
      </c>
      <c r="X568" s="371" t="str">
        <f>IF(X570="","",IF(X570&gt;500,'(Linked) Hazard Risk Number HRN'!$C$37,IF(X570&gt;50,'(Linked) Hazard Risk Number HRN'!$C$36,IF(X570&gt;25,'(Linked) Hazard Risk Number HRN'!$C$35,IF(X570&gt;5,'(Linked) Hazard Risk Number HRN'!$C$34,IF(X570&gt;0,'(Linked) Hazard Risk Number HRN'!$C$33,""))))))</f>
        <v/>
      </c>
      <c r="Y568" s="362"/>
      <c r="Z568" s="54"/>
      <c r="AA568" s="17" t="str">
        <f>IF(ISBLANK(Z568),"",VLOOKUP(Z568,'(Linked) Hazard Risk Number HRN'!$B$6:$C$13,2,FALSE))</f>
        <v/>
      </c>
      <c r="AB568" s="371" t="str">
        <f>IF(AB570="","",IF(AB570&gt;500,'(Linked) Hazard Risk Number HRN'!$C$37,IF(AB570&gt;50,'(Linked) Hazard Risk Number HRN'!$C$36,IF(AB570&gt;25,'(Linked) Hazard Risk Number HRN'!$C$35,IF(AB570&gt;5,'(Linked) Hazard Risk Number HRN'!$C$34,IF(AB570&gt;0,'(Linked) Hazard Risk Number HRN'!$C$33,""))))))</f>
        <v/>
      </c>
      <c r="AC568" s="362"/>
      <c r="AD568" s="365"/>
      <c r="AE568" s="54"/>
      <c r="AF568" s="17" t="str">
        <f>IF(ISBLANK(AE568),"",VLOOKUP(AE568,'(Linked) Hazard Risk Number HRN'!$B$6:$C$13,2,FALSE))</f>
        <v/>
      </c>
      <c r="AG568" s="371"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60"/>
      <c r="C569" s="363"/>
      <c r="D569" s="363"/>
      <c r="E569" s="366"/>
      <c r="F569" s="366"/>
      <c r="G569" s="369"/>
      <c r="H569" s="369"/>
      <c r="I569" s="369"/>
      <c r="J569" s="369"/>
      <c r="K569" s="55"/>
      <c r="L569" s="18" t="str">
        <f>IF(ISBLANK(K569),"",VLOOKUP(K569,'(Linked) Hazard Risk Number HRN'!$B$16:$C$26,2,FALSE))</f>
        <v/>
      </c>
      <c r="M569" s="372"/>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63"/>
      <c r="V569" s="55"/>
      <c r="W569" s="18" t="str">
        <f>IF(ISBLANK(V569),"",VLOOKUP(V569,'(Linked) Hazard Risk Number HRN'!$B$16:$C$26,2,FALSE))</f>
        <v/>
      </c>
      <c r="X569" s="372"/>
      <c r="Y569" s="363"/>
      <c r="Z569" s="55"/>
      <c r="AA569" s="18" t="str">
        <f>IF(ISBLANK(Z569),"",VLOOKUP(Z569,'(Linked) Hazard Risk Number HRN'!$B$16:$C$26,2,FALSE))</f>
        <v/>
      </c>
      <c r="AB569" s="372"/>
      <c r="AC569" s="363"/>
      <c r="AD569" s="373"/>
      <c r="AE569" s="55"/>
      <c r="AF569" s="18" t="str">
        <f>IF(ISBLANK(AE569),"",VLOOKUP(AE569,'(Linked) Hazard Risk Number HRN'!$B$16:$C$26,2,FALSE))</f>
        <v/>
      </c>
      <c r="AG569" s="372"/>
      <c r="AH569" s="10"/>
      <c r="AI569" s="10"/>
      <c r="AJ569" s="19"/>
    </row>
    <row r="570" spans="2:36" s="2" customFormat="1" ht="28.2" customHeight="1" thickTop="1">
      <c r="B570" s="360"/>
      <c r="C570" s="363"/>
      <c r="D570" s="363"/>
      <c r="E570" s="366"/>
      <c r="F570" s="366"/>
      <c r="G570" s="369"/>
      <c r="H570" s="369"/>
      <c r="I570" s="369"/>
      <c r="J570" s="369"/>
      <c r="K570" s="56"/>
      <c r="L570" s="18" t="str">
        <f>IF(ISBLANK(K570),"",VLOOKUP(K570,'(Linked) Hazard Risk Number HRN'!$D$6:$E$14,2,FALSE))</f>
        <v/>
      </c>
      <c r="M570" s="375" t="str">
        <f>IF(OR(ISBLANK(K568),ISBLANK(K569),ISBLANK(K570),ISBLANK(K571)),"",L568*L569*L570*L571)</f>
        <v/>
      </c>
      <c r="N570" s="56"/>
      <c r="O570" s="18" t="str">
        <f>IF(ISBLANK(N570),"",VLOOKUP(N570,'(Linked) PLr Probability Factor'!$B$17:$C$20,2,FALSE))</f>
        <v/>
      </c>
      <c r="P570" s="18" t="s">
        <v>2</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63"/>
      <c r="V570" s="56"/>
      <c r="W570" s="18" t="str">
        <f>IF(ISBLANK(V570),"",VLOOKUP(V570,'(Linked) Hazard Risk Number HRN'!$D$6:$E$14,2,FALSE))</f>
        <v/>
      </c>
      <c r="X570" s="375" t="str">
        <f>IF(OR(ISBLANK(V568),ISBLANK(V569),ISBLANK(V570),ISBLANK(V571)),"",W568*W569*W570*W571)</f>
        <v/>
      </c>
      <c r="Y570" s="363"/>
      <c r="Z570" s="56"/>
      <c r="AA570" s="18" t="str">
        <f>IF(ISBLANK(Z570),"",VLOOKUP(Z570,'(Linked) Hazard Risk Number HRN'!$D$6:$E$14,2,FALSE))</f>
        <v/>
      </c>
      <c r="AB570" s="375" t="str">
        <f>IF(OR(ISBLANK(Z568),ISBLANK(Z569),ISBLANK(Z570),ISBLANK(Z571)),"",AA568*AA569*AA570*AA571)</f>
        <v/>
      </c>
      <c r="AC570" s="363"/>
      <c r="AD570" s="373"/>
      <c r="AE570" s="56"/>
      <c r="AF570" s="18" t="str">
        <f>IF(ISBLANK(AE570),"",VLOOKUP(AE570,'(Linked) Hazard Risk Number HRN'!$D$6:$E$14,2,FALSE))</f>
        <v/>
      </c>
      <c r="AG570" s="375" t="str">
        <f>IF(OR(ISBLANK(AE568),ISBLANK(AE569),ISBLANK(AE570),ISBLANK(AE571)),"",AF568*AF569*AF570*AF571)</f>
        <v/>
      </c>
      <c r="AH570" s="10"/>
      <c r="AI570" s="10"/>
      <c r="AJ570" s="20"/>
    </row>
    <row r="571" spans="2:36" s="2" customFormat="1" ht="28.2" customHeight="1">
      <c r="B571" s="360"/>
      <c r="C571" s="363"/>
      <c r="D571" s="363"/>
      <c r="E571" s="366"/>
      <c r="F571" s="366"/>
      <c r="G571" s="369"/>
      <c r="H571" s="369"/>
      <c r="I571" s="369"/>
      <c r="J571" s="369"/>
      <c r="K571" s="57"/>
      <c r="L571" s="30" t="str">
        <f>IF(ISBLANK(K571),"",VLOOKUP(K571,'(Linked) Hazard Risk Number HRN'!$D$17:$E$22,2,FALSE))</f>
        <v/>
      </c>
      <c r="M571" s="376"/>
      <c r="N571" s="56"/>
      <c r="O571" s="18" t="str">
        <f>IF(ISBLANK(N571),"",VLOOKUP(N571,'(Linked) PLr Probability Factor'!$B$23:$C$26,2,FALSE))</f>
        <v/>
      </c>
      <c r="P571" s="25" t="s">
        <v>22</v>
      </c>
      <c r="Q571" s="25">
        <f t="shared" ref="Q571" si="894">SUM(R568:R570)</f>
        <v>0</v>
      </c>
      <c r="R571" s="25">
        <f t="shared" si="889"/>
        <v>0</v>
      </c>
      <c r="S571" s="25"/>
      <c r="T571" s="51"/>
      <c r="U571" s="363"/>
      <c r="V571" s="57"/>
      <c r="W571" s="30" t="str">
        <f>IF(ISBLANK(V571),"",VLOOKUP(V571,'(Linked) Hazard Risk Number HRN'!$D$17:$E$22,2,FALSE))</f>
        <v/>
      </c>
      <c r="X571" s="376"/>
      <c r="Y571" s="363"/>
      <c r="Z571" s="57"/>
      <c r="AA571" s="30" t="str">
        <f>IF(ISBLANK(Z571),"",VLOOKUP(Z571,'(Linked) Hazard Risk Number HRN'!$D$17:$E$22,2,FALSE))</f>
        <v/>
      </c>
      <c r="AB571" s="376"/>
      <c r="AC571" s="363"/>
      <c r="AD571" s="373"/>
      <c r="AE571" s="57"/>
      <c r="AF571" s="30" t="str">
        <f>IF(ISBLANK(AE571),"",VLOOKUP(AE571,'(Linked) Hazard Risk Number HRN'!$D$17:$E$22,2,FALSE))</f>
        <v/>
      </c>
      <c r="AG571" s="376"/>
      <c r="AH571" s="10"/>
      <c r="AI571" s="10"/>
      <c r="AJ571" s="21"/>
    </row>
    <row r="572" spans="2:36" s="2" customFormat="1" ht="28.2" customHeight="1" thickBot="1">
      <c r="B572" s="361"/>
      <c r="C572" s="364"/>
      <c r="D572" s="364"/>
      <c r="E572" s="367"/>
      <c r="F572" s="367"/>
      <c r="G572" s="370"/>
      <c r="H572" s="370"/>
      <c r="I572" s="370"/>
      <c r="J572" s="370"/>
      <c r="K572" s="135"/>
      <c r="L572" s="18"/>
      <c r="M572" s="377"/>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64"/>
      <c r="V572" s="135"/>
      <c r="W572" s="18"/>
      <c r="X572" s="377"/>
      <c r="Y572" s="364"/>
      <c r="Z572" s="135"/>
      <c r="AA572" s="18"/>
      <c r="AB572" s="377"/>
      <c r="AC572" s="364"/>
      <c r="AD572" s="374"/>
      <c r="AE572" s="135"/>
      <c r="AF572" s="18"/>
      <c r="AG572" s="377"/>
      <c r="AH572" s="10"/>
      <c r="AI572" s="10"/>
      <c r="AJ572" s="7"/>
    </row>
    <row r="573" spans="2:36" s="2" customFormat="1" ht="28.2" customHeight="1" thickTop="1">
      <c r="B573" s="359">
        <v>114</v>
      </c>
      <c r="C573" s="362"/>
      <c r="D573" s="362"/>
      <c r="E573" s="365"/>
      <c r="F573" s="365"/>
      <c r="G573" s="368"/>
      <c r="H573" s="368"/>
      <c r="I573" s="368"/>
      <c r="J573" s="368"/>
      <c r="K573" s="54"/>
      <c r="L573" s="17" t="str">
        <f>IF(ISBLANK(K573),"",VLOOKUP(K573,'(Linked) Hazard Risk Number HRN'!$B$6:$C$13,2,FALSE))</f>
        <v/>
      </c>
      <c r="M573" s="371"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21</v>
      </c>
      <c r="Q573" s="17">
        <f t="shared" ref="Q573" si="896">COUNTIF((O573:O577), "C")</f>
        <v>0</v>
      </c>
      <c r="R573" s="17">
        <f t="shared" ref="R573:R576" si="897">Q573</f>
        <v>0</v>
      </c>
      <c r="S573" s="17" t="str">
        <f t="shared" ref="S573" si="898">IF(ISBLANK(K573),"",IF(L573&lt;2,"S1","S2"))</f>
        <v/>
      </c>
      <c r="T573" s="50"/>
      <c r="U573" s="362"/>
      <c r="V573" s="54"/>
      <c r="W573" s="17" t="str">
        <f>IF(ISBLANK(V573),"",VLOOKUP(V573,'(Linked) Hazard Risk Number HRN'!$B$6:$C$13,2,FALSE))</f>
        <v/>
      </c>
      <c r="X573" s="371" t="str">
        <f>IF(X575="","",IF(X575&gt;500,'(Linked) Hazard Risk Number HRN'!$C$37,IF(X575&gt;50,'(Linked) Hazard Risk Number HRN'!$C$36,IF(X575&gt;25,'(Linked) Hazard Risk Number HRN'!$C$35,IF(X575&gt;5,'(Linked) Hazard Risk Number HRN'!$C$34,IF(X575&gt;0,'(Linked) Hazard Risk Number HRN'!$C$33,""))))))</f>
        <v/>
      </c>
      <c r="Y573" s="362"/>
      <c r="Z573" s="54"/>
      <c r="AA573" s="17" t="str">
        <f>IF(ISBLANK(Z573),"",VLOOKUP(Z573,'(Linked) Hazard Risk Number HRN'!$B$6:$C$13,2,FALSE))</f>
        <v/>
      </c>
      <c r="AB573" s="371" t="str">
        <f>IF(AB575="","",IF(AB575&gt;500,'(Linked) Hazard Risk Number HRN'!$C$37,IF(AB575&gt;50,'(Linked) Hazard Risk Number HRN'!$C$36,IF(AB575&gt;25,'(Linked) Hazard Risk Number HRN'!$C$35,IF(AB575&gt;5,'(Linked) Hazard Risk Number HRN'!$C$34,IF(AB575&gt;0,'(Linked) Hazard Risk Number HRN'!$C$33,""))))))</f>
        <v/>
      </c>
      <c r="AC573" s="362"/>
      <c r="AD573" s="365"/>
      <c r="AE573" s="54"/>
      <c r="AF573" s="17" t="str">
        <f>IF(ISBLANK(AE573),"",VLOOKUP(AE573,'(Linked) Hazard Risk Number HRN'!$B$6:$C$13,2,FALSE))</f>
        <v/>
      </c>
      <c r="AG573" s="371"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60"/>
      <c r="C574" s="363"/>
      <c r="D574" s="363"/>
      <c r="E574" s="366"/>
      <c r="F574" s="366"/>
      <c r="G574" s="369"/>
      <c r="H574" s="369"/>
      <c r="I574" s="369"/>
      <c r="J574" s="369"/>
      <c r="K574" s="55"/>
      <c r="L574" s="18" t="str">
        <f>IF(ISBLANK(K574),"",VLOOKUP(K574,'(Linked) Hazard Risk Number HRN'!$B$16:$C$26,2,FALSE))</f>
        <v/>
      </c>
      <c r="M574" s="372"/>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63"/>
      <c r="V574" s="55"/>
      <c r="W574" s="18" t="str">
        <f>IF(ISBLANK(V574),"",VLOOKUP(V574,'(Linked) Hazard Risk Number HRN'!$B$16:$C$26,2,FALSE))</f>
        <v/>
      </c>
      <c r="X574" s="372"/>
      <c r="Y574" s="363"/>
      <c r="Z574" s="55"/>
      <c r="AA574" s="18" t="str">
        <f>IF(ISBLANK(Z574),"",VLOOKUP(Z574,'(Linked) Hazard Risk Number HRN'!$B$16:$C$26,2,FALSE))</f>
        <v/>
      </c>
      <c r="AB574" s="372"/>
      <c r="AC574" s="363"/>
      <c r="AD574" s="373"/>
      <c r="AE574" s="55"/>
      <c r="AF574" s="18" t="str">
        <f>IF(ISBLANK(AE574),"",VLOOKUP(AE574,'(Linked) Hazard Risk Number HRN'!$B$16:$C$26,2,FALSE))</f>
        <v/>
      </c>
      <c r="AG574" s="372"/>
      <c r="AH574" s="10"/>
      <c r="AI574" s="10"/>
      <c r="AJ574" s="19"/>
    </row>
    <row r="575" spans="2:36" s="2" customFormat="1" ht="28.2" customHeight="1" thickTop="1">
      <c r="B575" s="360"/>
      <c r="C575" s="363"/>
      <c r="D575" s="363"/>
      <c r="E575" s="366"/>
      <c r="F575" s="366"/>
      <c r="G575" s="369"/>
      <c r="H575" s="369"/>
      <c r="I575" s="369"/>
      <c r="J575" s="369"/>
      <c r="K575" s="56"/>
      <c r="L575" s="18" t="str">
        <f>IF(ISBLANK(K575),"",VLOOKUP(K575,'(Linked) Hazard Risk Number HRN'!$D$6:$E$14,2,FALSE))</f>
        <v/>
      </c>
      <c r="M575" s="375" t="str">
        <f>IF(OR(ISBLANK(K573),ISBLANK(K574),ISBLANK(K575),ISBLANK(K576)),"",L573*L574*L575*L576)</f>
        <v/>
      </c>
      <c r="N575" s="56"/>
      <c r="O575" s="18" t="str">
        <f>IF(ISBLANK(N575),"",VLOOKUP(N575,'(Linked) PLr Probability Factor'!$B$17:$C$20,2,FALSE))</f>
        <v/>
      </c>
      <c r="P575" s="18" t="s">
        <v>2</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63"/>
      <c r="V575" s="56"/>
      <c r="W575" s="18" t="str">
        <f>IF(ISBLANK(V575),"",VLOOKUP(V575,'(Linked) Hazard Risk Number HRN'!$D$6:$E$14,2,FALSE))</f>
        <v/>
      </c>
      <c r="X575" s="375" t="str">
        <f>IF(OR(ISBLANK(V573),ISBLANK(V574),ISBLANK(V575),ISBLANK(V576)),"",W573*W574*W575*W576)</f>
        <v/>
      </c>
      <c r="Y575" s="363"/>
      <c r="Z575" s="56"/>
      <c r="AA575" s="18" t="str">
        <f>IF(ISBLANK(Z575),"",VLOOKUP(Z575,'(Linked) Hazard Risk Number HRN'!$D$6:$E$14,2,FALSE))</f>
        <v/>
      </c>
      <c r="AB575" s="375" t="str">
        <f>IF(OR(ISBLANK(Z573),ISBLANK(Z574),ISBLANK(Z575),ISBLANK(Z576)),"",AA573*AA574*AA575*AA576)</f>
        <v/>
      </c>
      <c r="AC575" s="363"/>
      <c r="AD575" s="373"/>
      <c r="AE575" s="56"/>
      <c r="AF575" s="18" t="str">
        <f>IF(ISBLANK(AE575),"",VLOOKUP(AE575,'(Linked) Hazard Risk Number HRN'!$D$6:$E$14,2,FALSE))</f>
        <v/>
      </c>
      <c r="AG575" s="375" t="str">
        <f>IF(OR(ISBLANK(AE573),ISBLANK(AE574),ISBLANK(AE575),ISBLANK(AE576)),"",AF573*AF574*AF575*AF576)</f>
        <v/>
      </c>
      <c r="AH575" s="10"/>
      <c r="AI575" s="10"/>
      <c r="AJ575" s="20"/>
    </row>
    <row r="576" spans="2:36" s="2" customFormat="1" ht="28.2" customHeight="1">
      <c r="B576" s="360"/>
      <c r="C576" s="363"/>
      <c r="D576" s="363"/>
      <c r="E576" s="366"/>
      <c r="F576" s="366"/>
      <c r="G576" s="369"/>
      <c r="H576" s="369"/>
      <c r="I576" s="369"/>
      <c r="J576" s="369"/>
      <c r="K576" s="57"/>
      <c r="L576" s="30" t="str">
        <f>IF(ISBLANK(K576),"",VLOOKUP(K576,'(Linked) Hazard Risk Number HRN'!$D$17:$E$22,2,FALSE))</f>
        <v/>
      </c>
      <c r="M576" s="376"/>
      <c r="N576" s="56"/>
      <c r="O576" s="18" t="str">
        <f>IF(ISBLANK(N576),"",VLOOKUP(N576,'(Linked) PLr Probability Factor'!$B$23:$C$26,2,FALSE))</f>
        <v/>
      </c>
      <c r="P576" s="25" t="s">
        <v>22</v>
      </c>
      <c r="Q576" s="25">
        <f t="shared" ref="Q576" si="902">SUM(R573:R575)</f>
        <v>0</v>
      </c>
      <c r="R576" s="25">
        <f t="shared" si="897"/>
        <v>0</v>
      </c>
      <c r="S576" s="25"/>
      <c r="T576" s="51"/>
      <c r="U576" s="363"/>
      <c r="V576" s="57"/>
      <c r="W576" s="30" t="str">
        <f>IF(ISBLANK(V576),"",VLOOKUP(V576,'(Linked) Hazard Risk Number HRN'!$D$17:$E$22,2,FALSE))</f>
        <v/>
      </c>
      <c r="X576" s="376"/>
      <c r="Y576" s="363"/>
      <c r="Z576" s="57"/>
      <c r="AA576" s="30" t="str">
        <f>IF(ISBLANK(Z576),"",VLOOKUP(Z576,'(Linked) Hazard Risk Number HRN'!$D$17:$E$22,2,FALSE))</f>
        <v/>
      </c>
      <c r="AB576" s="376"/>
      <c r="AC576" s="363"/>
      <c r="AD576" s="373"/>
      <c r="AE576" s="57"/>
      <c r="AF576" s="30" t="str">
        <f>IF(ISBLANK(AE576),"",VLOOKUP(AE576,'(Linked) Hazard Risk Number HRN'!$D$17:$E$22,2,FALSE))</f>
        <v/>
      </c>
      <c r="AG576" s="376"/>
      <c r="AH576" s="10"/>
      <c r="AI576" s="10"/>
      <c r="AJ576" s="21"/>
    </row>
    <row r="577" spans="2:36" s="2" customFormat="1" ht="28.2" customHeight="1" thickBot="1">
      <c r="B577" s="361"/>
      <c r="C577" s="364"/>
      <c r="D577" s="364"/>
      <c r="E577" s="367"/>
      <c r="F577" s="367"/>
      <c r="G577" s="370"/>
      <c r="H577" s="370"/>
      <c r="I577" s="370"/>
      <c r="J577" s="370"/>
      <c r="K577" s="135"/>
      <c r="L577" s="18"/>
      <c r="M577" s="377"/>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64"/>
      <c r="V577" s="135"/>
      <c r="W577" s="18"/>
      <c r="X577" s="377"/>
      <c r="Y577" s="364"/>
      <c r="Z577" s="135"/>
      <c r="AA577" s="18"/>
      <c r="AB577" s="377"/>
      <c r="AC577" s="364"/>
      <c r="AD577" s="374"/>
      <c r="AE577" s="135"/>
      <c r="AF577" s="18"/>
      <c r="AG577" s="377"/>
      <c r="AH577" s="10"/>
      <c r="AI577" s="10"/>
      <c r="AJ577" s="7"/>
    </row>
    <row r="578" spans="2:36" s="2" customFormat="1" ht="28.2" customHeight="1" thickTop="1">
      <c r="B578" s="359">
        <v>115</v>
      </c>
      <c r="C578" s="362"/>
      <c r="D578" s="362"/>
      <c r="E578" s="365"/>
      <c r="F578" s="365"/>
      <c r="G578" s="368"/>
      <c r="H578" s="368"/>
      <c r="I578" s="368"/>
      <c r="J578" s="368"/>
      <c r="K578" s="54"/>
      <c r="L578" s="17" t="str">
        <f>IF(ISBLANK(K578),"",VLOOKUP(K578,'(Linked) Hazard Risk Number HRN'!$B$6:$C$13,2,FALSE))</f>
        <v/>
      </c>
      <c r="M578" s="371"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21</v>
      </c>
      <c r="Q578" s="17">
        <f t="shared" ref="Q578" si="904">COUNTIF((O578:O582), "C")</f>
        <v>0</v>
      </c>
      <c r="R578" s="17">
        <f t="shared" ref="R578:R581" si="905">Q578</f>
        <v>0</v>
      </c>
      <c r="S578" s="17" t="str">
        <f t="shared" ref="S578" si="906">IF(ISBLANK(K578),"",IF(L578&lt;2,"S1","S2"))</f>
        <v/>
      </c>
      <c r="T578" s="50"/>
      <c r="U578" s="362"/>
      <c r="V578" s="54"/>
      <c r="W578" s="17" t="str">
        <f>IF(ISBLANK(V578),"",VLOOKUP(V578,'(Linked) Hazard Risk Number HRN'!$B$6:$C$13,2,FALSE))</f>
        <v/>
      </c>
      <c r="X578" s="371" t="str">
        <f>IF(X580="","",IF(X580&gt;500,'(Linked) Hazard Risk Number HRN'!$C$37,IF(X580&gt;50,'(Linked) Hazard Risk Number HRN'!$C$36,IF(X580&gt;25,'(Linked) Hazard Risk Number HRN'!$C$35,IF(X580&gt;5,'(Linked) Hazard Risk Number HRN'!$C$34,IF(X580&gt;0,'(Linked) Hazard Risk Number HRN'!$C$33,""))))))</f>
        <v/>
      </c>
      <c r="Y578" s="362"/>
      <c r="Z578" s="54"/>
      <c r="AA578" s="17" t="str">
        <f>IF(ISBLANK(Z578),"",VLOOKUP(Z578,'(Linked) Hazard Risk Number HRN'!$B$6:$C$13,2,FALSE))</f>
        <v/>
      </c>
      <c r="AB578" s="371" t="str">
        <f>IF(AB580="","",IF(AB580&gt;500,'(Linked) Hazard Risk Number HRN'!$C$37,IF(AB580&gt;50,'(Linked) Hazard Risk Number HRN'!$C$36,IF(AB580&gt;25,'(Linked) Hazard Risk Number HRN'!$C$35,IF(AB580&gt;5,'(Linked) Hazard Risk Number HRN'!$C$34,IF(AB580&gt;0,'(Linked) Hazard Risk Number HRN'!$C$33,""))))))</f>
        <v/>
      </c>
      <c r="AC578" s="362"/>
      <c r="AD578" s="365"/>
      <c r="AE578" s="54"/>
      <c r="AF578" s="17" t="str">
        <f>IF(ISBLANK(AE578),"",VLOOKUP(AE578,'(Linked) Hazard Risk Number HRN'!$B$6:$C$13,2,FALSE))</f>
        <v/>
      </c>
      <c r="AG578" s="371"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60"/>
      <c r="C579" s="363"/>
      <c r="D579" s="363"/>
      <c r="E579" s="366"/>
      <c r="F579" s="366"/>
      <c r="G579" s="369"/>
      <c r="H579" s="369"/>
      <c r="I579" s="369"/>
      <c r="J579" s="369"/>
      <c r="K579" s="55"/>
      <c r="L579" s="18" t="str">
        <f>IF(ISBLANK(K579),"",VLOOKUP(K579,'(Linked) Hazard Risk Number HRN'!$B$16:$C$26,2,FALSE))</f>
        <v/>
      </c>
      <c r="M579" s="372"/>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63"/>
      <c r="V579" s="55"/>
      <c r="W579" s="18" t="str">
        <f>IF(ISBLANK(V579),"",VLOOKUP(V579,'(Linked) Hazard Risk Number HRN'!$B$16:$C$26,2,FALSE))</f>
        <v/>
      </c>
      <c r="X579" s="372"/>
      <c r="Y579" s="363"/>
      <c r="Z579" s="55"/>
      <c r="AA579" s="18" t="str">
        <f>IF(ISBLANK(Z579),"",VLOOKUP(Z579,'(Linked) Hazard Risk Number HRN'!$B$16:$C$26,2,FALSE))</f>
        <v/>
      </c>
      <c r="AB579" s="372"/>
      <c r="AC579" s="363"/>
      <c r="AD579" s="373"/>
      <c r="AE579" s="55"/>
      <c r="AF579" s="18" t="str">
        <f>IF(ISBLANK(AE579),"",VLOOKUP(AE579,'(Linked) Hazard Risk Number HRN'!$B$16:$C$26,2,FALSE))</f>
        <v/>
      </c>
      <c r="AG579" s="372"/>
      <c r="AH579" s="10"/>
      <c r="AI579" s="10"/>
      <c r="AJ579" s="19"/>
    </row>
    <row r="580" spans="2:36" s="2" customFormat="1" ht="28.2" customHeight="1" thickTop="1">
      <c r="B580" s="360"/>
      <c r="C580" s="363"/>
      <c r="D580" s="363"/>
      <c r="E580" s="366"/>
      <c r="F580" s="366"/>
      <c r="G580" s="369"/>
      <c r="H580" s="369"/>
      <c r="I580" s="369"/>
      <c r="J580" s="369"/>
      <c r="K580" s="56"/>
      <c r="L580" s="18" t="str">
        <f>IF(ISBLANK(K580),"",VLOOKUP(K580,'(Linked) Hazard Risk Number HRN'!$D$6:$E$14,2,FALSE))</f>
        <v/>
      </c>
      <c r="M580" s="375" t="str">
        <f>IF(OR(ISBLANK(K578),ISBLANK(K579),ISBLANK(K580),ISBLANK(K581)),"",L578*L579*L580*L581)</f>
        <v/>
      </c>
      <c r="N580" s="56"/>
      <c r="O580" s="18" t="str">
        <f>IF(ISBLANK(N580),"",VLOOKUP(N580,'(Linked) PLr Probability Factor'!$B$17:$C$20,2,FALSE))</f>
        <v/>
      </c>
      <c r="P580" s="18" t="s">
        <v>2</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63"/>
      <c r="V580" s="56"/>
      <c r="W580" s="18" t="str">
        <f>IF(ISBLANK(V580),"",VLOOKUP(V580,'(Linked) Hazard Risk Number HRN'!$D$6:$E$14,2,FALSE))</f>
        <v/>
      </c>
      <c r="X580" s="375" t="str">
        <f>IF(OR(ISBLANK(V578),ISBLANK(V579),ISBLANK(V580),ISBLANK(V581)),"",W578*W579*W580*W581)</f>
        <v/>
      </c>
      <c r="Y580" s="363"/>
      <c r="Z580" s="56"/>
      <c r="AA580" s="18" t="str">
        <f>IF(ISBLANK(Z580),"",VLOOKUP(Z580,'(Linked) Hazard Risk Number HRN'!$D$6:$E$14,2,FALSE))</f>
        <v/>
      </c>
      <c r="AB580" s="375" t="str">
        <f>IF(OR(ISBLANK(Z578),ISBLANK(Z579),ISBLANK(Z580),ISBLANK(Z581)),"",AA578*AA579*AA580*AA581)</f>
        <v/>
      </c>
      <c r="AC580" s="363"/>
      <c r="AD580" s="373"/>
      <c r="AE580" s="56"/>
      <c r="AF580" s="18" t="str">
        <f>IF(ISBLANK(AE580),"",VLOOKUP(AE580,'(Linked) Hazard Risk Number HRN'!$D$6:$E$14,2,FALSE))</f>
        <v/>
      </c>
      <c r="AG580" s="375" t="str">
        <f>IF(OR(ISBLANK(AE578),ISBLANK(AE579),ISBLANK(AE580),ISBLANK(AE581)),"",AF578*AF579*AF580*AF581)</f>
        <v/>
      </c>
      <c r="AH580" s="10"/>
      <c r="AI580" s="10"/>
      <c r="AJ580" s="20"/>
    </row>
    <row r="581" spans="2:36" s="2" customFormat="1" ht="28.2" customHeight="1">
      <c r="B581" s="360"/>
      <c r="C581" s="363"/>
      <c r="D581" s="363"/>
      <c r="E581" s="366"/>
      <c r="F581" s="366"/>
      <c r="G581" s="369"/>
      <c r="H581" s="369"/>
      <c r="I581" s="369"/>
      <c r="J581" s="369"/>
      <c r="K581" s="57"/>
      <c r="L581" s="30" t="str">
        <f>IF(ISBLANK(K581),"",VLOOKUP(K581,'(Linked) Hazard Risk Number HRN'!$D$17:$E$22,2,FALSE))</f>
        <v/>
      </c>
      <c r="M581" s="376"/>
      <c r="N581" s="56"/>
      <c r="O581" s="18" t="str">
        <f>IF(ISBLANK(N581),"",VLOOKUP(N581,'(Linked) PLr Probability Factor'!$B$23:$C$26,2,FALSE))</f>
        <v/>
      </c>
      <c r="P581" s="25" t="s">
        <v>22</v>
      </c>
      <c r="Q581" s="25">
        <f t="shared" ref="Q581" si="910">SUM(R578:R580)</f>
        <v>0</v>
      </c>
      <c r="R581" s="25">
        <f t="shared" si="905"/>
        <v>0</v>
      </c>
      <c r="S581" s="25"/>
      <c r="T581" s="51"/>
      <c r="U581" s="363"/>
      <c r="V581" s="57"/>
      <c r="W581" s="30" t="str">
        <f>IF(ISBLANK(V581),"",VLOOKUP(V581,'(Linked) Hazard Risk Number HRN'!$D$17:$E$22,2,FALSE))</f>
        <v/>
      </c>
      <c r="X581" s="376"/>
      <c r="Y581" s="363"/>
      <c r="Z581" s="57"/>
      <c r="AA581" s="30" t="str">
        <f>IF(ISBLANK(Z581),"",VLOOKUP(Z581,'(Linked) Hazard Risk Number HRN'!$D$17:$E$22,2,FALSE))</f>
        <v/>
      </c>
      <c r="AB581" s="376"/>
      <c r="AC581" s="363"/>
      <c r="AD581" s="373"/>
      <c r="AE581" s="57"/>
      <c r="AF581" s="30" t="str">
        <f>IF(ISBLANK(AE581),"",VLOOKUP(AE581,'(Linked) Hazard Risk Number HRN'!$D$17:$E$22,2,FALSE))</f>
        <v/>
      </c>
      <c r="AG581" s="376"/>
      <c r="AH581" s="10"/>
      <c r="AI581" s="10"/>
      <c r="AJ581" s="21"/>
    </row>
    <row r="582" spans="2:36" s="2" customFormat="1" ht="28.2" customHeight="1" thickBot="1">
      <c r="B582" s="361"/>
      <c r="C582" s="364"/>
      <c r="D582" s="364"/>
      <c r="E582" s="367"/>
      <c r="F582" s="367"/>
      <c r="G582" s="370"/>
      <c r="H582" s="370"/>
      <c r="I582" s="370"/>
      <c r="J582" s="370"/>
      <c r="K582" s="135"/>
      <c r="L582" s="18"/>
      <c r="M582" s="377"/>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64"/>
      <c r="V582" s="135"/>
      <c r="W582" s="18"/>
      <c r="X582" s="377"/>
      <c r="Y582" s="364"/>
      <c r="Z582" s="135"/>
      <c r="AA582" s="18"/>
      <c r="AB582" s="377"/>
      <c r="AC582" s="364"/>
      <c r="AD582" s="374"/>
      <c r="AE582" s="135"/>
      <c r="AF582" s="18"/>
      <c r="AG582" s="377"/>
      <c r="AH582" s="10"/>
      <c r="AI582" s="10"/>
      <c r="AJ582" s="7"/>
    </row>
    <row r="583" spans="2:36" s="2" customFormat="1" ht="28.2" customHeight="1" thickTop="1">
      <c r="B583" s="359">
        <v>116</v>
      </c>
      <c r="C583" s="362"/>
      <c r="D583" s="362"/>
      <c r="E583" s="365"/>
      <c r="F583" s="365"/>
      <c r="G583" s="368"/>
      <c r="H583" s="368"/>
      <c r="I583" s="368"/>
      <c r="J583" s="368"/>
      <c r="K583" s="54"/>
      <c r="L583" s="17" t="str">
        <f>IF(ISBLANK(K583),"",VLOOKUP(K583,'(Linked) Hazard Risk Number HRN'!$B$6:$C$13,2,FALSE))</f>
        <v/>
      </c>
      <c r="M583" s="371"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21</v>
      </c>
      <c r="Q583" s="17">
        <f t="shared" ref="Q583" si="912">COUNTIF((O583:O587), "C")</f>
        <v>0</v>
      </c>
      <c r="R583" s="17">
        <f t="shared" ref="R583:R586" si="913">Q583</f>
        <v>0</v>
      </c>
      <c r="S583" s="17" t="str">
        <f t="shared" ref="S583" si="914">IF(ISBLANK(K583),"",IF(L583&lt;2,"S1","S2"))</f>
        <v/>
      </c>
      <c r="T583" s="50"/>
      <c r="U583" s="362"/>
      <c r="V583" s="54"/>
      <c r="W583" s="17" t="str">
        <f>IF(ISBLANK(V583),"",VLOOKUP(V583,'(Linked) Hazard Risk Number HRN'!$B$6:$C$13,2,FALSE))</f>
        <v/>
      </c>
      <c r="X583" s="371" t="str">
        <f>IF(X585="","",IF(X585&gt;500,'(Linked) Hazard Risk Number HRN'!$C$37,IF(X585&gt;50,'(Linked) Hazard Risk Number HRN'!$C$36,IF(X585&gt;25,'(Linked) Hazard Risk Number HRN'!$C$35,IF(X585&gt;5,'(Linked) Hazard Risk Number HRN'!$C$34,IF(X585&gt;0,'(Linked) Hazard Risk Number HRN'!$C$33,""))))))</f>
        <v/>
      </c>
      <c r="Y583" s="362"/>
      <c r="Z583" s="54"/>
      <c r="AA583" s="17" t="str">
        <f>IF(ISBLANK(Z583),"",VLOOKUP(Z583,'(Linked) Hazard Risk Number HRN'!$B$6:$C$13,2,FALSE))</f>
        <v/>
      </c>
      <c r="AB583" s="371" t="str">
        <f>IF(AB585="","",IF(AB585&gt;500,'(Linked) Hazard Risk Number HRN'!$C$37,IF(AB585&gt;50,'(Linked) Hazard Risk Number HRN'!$C$36,IF(AB585&gt;25,'(Linked) Hazard Risk Number HRN'!$C$35,IF(AB585&gt;5,'(Linked) Hazard Risk Number HRN'!$C$34,IF(AB585&gt;0,'(Linked) Hazard Risk Number HRN'!$C$33,""))))))</f>
        <v/>
      </c>
      <c r="AC583" s="362"/>
      <c r="AD583" s="365"/>
      <c r="AE583" s="54"/>
      <c r="AF583" s="17" t="str">
        <f>IF(ISBLANK(AE583),"",VLOOKUP(AE583,'(Linked) Hazard Risk Number HRN'!$B$6:$C$13,2,FALSE))</f>
        <v/>
      </c>
      <c r="AG583" s="371"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60"/>
      <c r="C584" s="363"/>
      <c r="D584" s="363"/>
      <c r="E584" s="366"/>
      <c r="F584" s="366"/>
      <c r="G584" s="369"/>
      <c r="H584" s="369"/>
      <c r="I584" s="369"/>
      <c r="J584" s="369"/>
      <c r="K584" s="55"/>
      <c r="L584" s="18" t="str">
        <f>IF(ISBLANK(K584),"",VLOOKUP(K584,'(Linked) Hazard Risk Number HRN'!$B$16:$C$26,2,FALSE))</f>
        <v/>
      </c>
      <c r="M584" s="372"/>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63"/>
      <c r="V584" s="55"/>
      <c r="W584" s="18" t="str">
        <f>IF(ISBLANK(V584),"",VLOOKUP(V584,'(Linked) Hazard Risk Number HRN'!$B$16:$C$26,2,FALSE))</f>
        <v/>
      </c>
      <c r="X584" s="372"/>
      <c r="Y584" s="363"/>
      <c r="Z584" s="55"/>
      <c r="AA584" s="18" t="str">
        <f>IF(ISBLANK(Z584),"",VLOOKUP(Z584,'(Linked) Hazard Risk Number HRN'!$B$16:$C$26,2,FALSE))</f>
        <v/>
      </c>
      <c r="AB584" s="372"/>
      <c r="AC584" s="363"/>
      <c r="AD584" s="373"/>
      <c r="AE584" s="55"/>
      <c r="AF584" s="18" t="str">
        <f>IF(ISBLANK(AE584),"",VLOOKUP(AE584,'(Linked) Hazard Risk Number HRN'!$B$16:$C$26,2,FALSE))</f>
        <v/>
      </c>
      <c r="AG584" s="372"/>
      <c r="AH584" s="10"/>
      <c r="AI584" s="10"/>
      <c r="AJ584" s="19"/>
    </row>
    <row r="585" spans="2:36" s="2" customFormat="1" ht="28.2" customHeight="1" thickTop="1">
      <c r="B585" s="360"/>
      <c r="C585" s="363"/>
      <c r="D585" s="363"/>
      <c r="E585" s="366"/>
      <c r="F585" s="366"/>
      <c r="G585" s="369"/>
      <c r="H585" s="369"/>
      <c r="I585" s="369"/>
      <c r="J585" s="369"/>
      <c r="K585" s="56"/>
      <c r="L585" s="18" t="str">
        <f>IF(ISBLANK(K585),"",VLOOKUP(K585,'(Linked) Hazard Risk Number HRN'!$D$6:$E$14,2,FALSE))</f>
        <v/>
      </c>
      <c r="M585" s="375" t="str">
        <f>IF(OR(ISBLANK(K583),ISBLANK(K584),ISBLANK(K585),ISBLANK(K586)),"",L583*L584*L585*L586)</f>
        <v/>
      </c>
      <c r="N585" s="56"/>
      <c r="O585" s="18" t="str">
        <f>IF(ISBLANK(N585),"",VLOOKUP(N585,'(Linked) PLr Probability Factor'!$B$17:$C$20,2,FALSE))</f>
        <v/>
      </c>
      <c r="P585" s="18" t="s">
        <v>2</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63"/>
      <c r="V585" s="56"/>
      <c r="W585" s="18" t="str">
        <f>IF(ISBLANK(V585),"",VLOOKUP(V585,'(Linked) Hazard Risk Number HRN'!$D$6:$E$14,2,FALSE))</f>
        <v/>
      </c>
      <c r="X585" s="375" t="str">
        <f>IF(OR(ISBLANK(V583),ISBLANK(V584),ISBLANK(V585),ISBLANK(V586)),"",W583*W584*W585*W586)</f>
        <v/>
      </c>
      <c r="Y585" s="363"/>
      <c r="Z585" s="56"/>
      <c r="AA585" s="18" t="str">
        <f>IF(ISBLANK(Z585),"",VLOOKUP(Z585,'(Linked) Hazard Risk Number HRN'!$D$6:$E$14,2,FALSE))</f>
        <v/>
      </c>
      <c r="AB585" s="375" t="str">
        <f>IF(OR(ISBLANK(Z583),ISBLANK(Z584),ISBLANK(Z585),ISBLANK(Z586)),"",AA583*AA584*AA585*AA586)</f>
        <v/>
      </c>
      <c r="AC585" s="363"/>
      <c r="AD585" s="373"/>
      <c r="AE585" s="56"/>
      <c r="AF585" s="18" t="str">
        <f>IF(ISBLANK(AE585),"",VLOOKUP(AE585,'(Linked) Hazard Risk Number HRN'!$D$6:$E$14,2,FALSE))</f>
        <v/>
      </c>
      <c r="AG585" s="375" t="str">
        <f>IF(OR(ISBLANK(AE583),ISBLANK(AE584),ISBLANK(AE585),ISBLANK(AE586)),"",AF583*AF584*AF585*AF586)</f>
        <v/>
      </c>
      <c r="AH585" s="10"/>
      <c r="AI585" s="10"/>
      <c r="AJ585" s="20"/>
    </row>
    <row r="586" spans="2:36" s="2" customFormat="1" ht="28.2" customHeight="1">
      <c r="B586" s="360"/>
      <c r="C586" s="363"/>
      <c r="D586" s="363"/>
      <c r="E586" s="366"/>
      <c r="F586" s="366"/>
      <c r="G586" s="369"/>
      <c r="H586" s="369"/>
      <c r="I586" s="369"/>
      <c r="J586" s="369"/>
      <c r="K586" s="57"/>
      <c r="L586" s="30" t="str">
        <f>IF(ISBLANK(K586),"",VLOOKUP(K586,'(Linked) Hazard Risk Number HRN'!$D$17:$E$22,2,FALSE))</f>
        <v/>
      </c>
      <c r="M586" s="376"/>
      <c r="N586" s="56"/>
      <c r="O586" s="18" t="str">
        <f>IF(ISBLANK(N586),"",VLOOKUP(N586,'(Linked) PLr Probability Factor'!$B$23:$C$26,2,FALSE))</f>
        <v/>
      </c>
      <c r="P586" s="25" t="s">
        <v>22</v>
      </c>
      <c r="Q586" s="25">
        <f t="shared" ref="Q586" si="918">SUM(R583:R585)</f>
        <v>0</v>
      </c>
      <c r="R586" s="25">
        <f t="shared" si="913"/>
        <v>0</v>
      </c>
      <c r="S586" s="25"/>
      <c r="T586" s="51"/>
      <c r="U586" s="363"/>
      <c r="V586" s="57"/>
      <c r="W586" s="30" t="str">
        <f>IF(ISBLANK(V586),"",VLOOKUP(V586,'(Linked) Hazard Risk Number HRN'!$D$17:$E$22,2,FALSE))</f>
        <v/>
      </c>
      <c r="X586" s="376"/>
      <c r="Y586" s="363"/>
      <c r="Z586" s="57"/>
      <c r="AA586" s="30" t="str">
        <f>IF(ISBLANK(Z586),"",VLOOKUP(Z586,'(Linked) Hazard Risk Number HRN'!$D$17:$E$22,2,FALSE))</f>
        <v/>
      </c>
      <c r="AB586" s="376"/>
      <c r="AC586" s="363"/>
      <c r="AD586" s="373"/>
      <c r="AE586" s="57"/>
      <c r="AF586" s="30" t="str">
        <f>IF(ISBLANK(AE586),"",VLOOKUP(AE586,'(Linked) Hazard Risk Number HRN'!$D$17:$E$22,2,FALSE))</f>
        <v/>
      </c>
      <c r="AG586" s="376"/>
      <c r="AH586" s="10"/>
      <c r="AI586" s="10"/>
      <c r="AJ586" s="21"/>
    </row>
    <row r="587" spans="2:36" s="2" customFormat="1" ht="28.2" customHeight="1" thickBot="1">
      <c r="B587" s="361"/>
      <c r="C587" s="364"/>
      <c r="D587" s="364"/>
      <c r="E587" s="367"/>
      <c r="F587" s="367"/>
      <c r="G587" s="370"/>
      <c r="H587" s="370"/>
      <c r="I587" s="370"/>
      <c r="J587" s="370"/>
      <c r="K587" s="135"/>
      <c r="L587" s="18"/>
      <c r="M587" s="377"/>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64"/>
      <c r="V587" s="135"/>
      <c r="W587" s="18"/>
      <c r="X587" s="377"/>
      <c r="Y587" s="364"/>
      <c r="Z587" s="135"/>
      <c r="AA587" s="18"/>
      <c r="AB587" s="377"/>
      <c r="AC587" s="364"/>
      <c r="AD587" s="374"/>
      <c r="AE587" s="135"/>
      <c r="AF587" s="18"/>
      <c r="AG587" s="377"/>
      <c r="AH587" s="10"/>
      <c r="AI587" s="10"/>
      <c r="AJ587" s="7"/>
    </row>
    <row r="588" spans="2:36" s="2" customFormat="1" ht="28.2" customHeight="1" thickTop="1">
      <c r="B588" s="359">
        <v>117</v>
      </c>
      <c r="C588" s="362"/>
      <c r="D588" s="362"/>
      <c r="E588" s="365"/>
      <c r="F588" s="365"/>
      <c r="G588" s="368"/>
      <c r="H588" s="368"/>
      <c r="I588" s="368"/>
      <c r="J588" s="368"/>
      <c r="K588" s="54"/>
      <c r="L588" s="17" t="str">
        <f>IF(ISBLANK(K588),"",VLOOKUP(K588,'(Linked) Hazard Risk Number HRN'!$B$6:$C$13,2,FALSE))</f>
        <v/>
      </c>
      <c r="M588" s="371"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21</v>
      </c>
      <c r="Q588" s="17">
        <f t="shared" ref="Q588" si="920">COUNTIF((O588:O592), "C")</f>
        <v>0</v>
      </c>
      <c r="R588" s="17">
        <f t="shared" ref="R588:R591" si="921">Q588</f>
        <v>0</v>
      </c>
      <c r="S588" s="17" t="str">
        <f t="shared" ref="S588" si="922">IF(ISBLANK(K588),"",IF(L588&lt;2,"S1","S2"))</f>
        <v/>
      </c>
      <c r="T588" s="50"/>
      <c r="U588" s="362"/>
      <c r="V588" s="54"/>
      <c r="W588" s="17" t="str">
        <f>IF(ISBLANK(V588),"",VLOOKUP(V588,'(Linked) Hazard Risk Number HRN'!$B$6:$C$13,2,FALSE))</f>
        <v/>
      </c>
      <c r="X588" s="371" t="str">
        <f>IF(X590="","",IF(X590&gt;500,'(Linked) Hazard Risk Number HRN'!$C$37,IF(X590&gt;50,'(Linked) Hazard Risk Number HRN'!$C$36,IF(X590&gt;25,'(Linked) Hazard Risk Number HRN'!$C$35,IF(X590&gt;5,'(Linked) Hazard Risk Number HRN'!$C$34,IF(X590&gt;0,'(Linked) Hazard Risk Number HRN'!$C$33,""))))))</f>
        <v/>
      </c>
      <c r="Y588" s="362"/>
      <c r="Z588" s="54"/>
      <c r="AA588" s="17" t="str">
        <f>IF(ISBLANK(Z588),"",VLOOKUP(Z588,'(Linked) Hazard Risk Number HRN'!$B$6:$C$13,2,FALSE))</f>
        <v/>
      </c>
      <c r="AB588" s="371" t="str">
        <f>IF(AB590="","",IF(AB590&gt;500,'(Linked) Hazard Risk Number HRN'!$C$37,IF(AB590&gt;50,'(Linked) Hazard Risk Number HRN'!$C$36,IF(AB590&gt;25,'(Linked) Hazard Risk Number HRN'!$C$35,IF(AB590&gt;5,'(Linked) Hazard Risk Number HRN'!$C$34,IF(AB590&gt;0,'(Linked) Hazard Risk Number HRN'!$C$33,""))))))</f>
        <v/>
      </c>
      <c r="AC588" s="362"/>
      <c r="AD588" s="365"/>
      <c r="AE588" s="54"/>
      <c r="AF588" s="17" t="str">
        <f>IF(ISBLANK(AE588),"",VLOOKUP(AE588,'(Linked) Hazard Risk Number HRN'!$B$6:$C$13,2,FALSE))</f>
        <v/>
      </c>
      <c r="AG588" s="371"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60"/>
      <c r="C589" s="363"/>
      <c r="D589" s="363"/>
      <c r="E589" s="366"/>
      <c r="F589" s="366"/>
      <c r="G589" s="369"/>
      <c r="H589" s="369"/>
      <c r="I589" s="369"/>
      <c r="J589" s="369"/>
      <c r="K589" s="55"/>
      <c r="L589" s="18" t="str">
        <f>IF(ISBLANK(K589),"",VLOOKUP(K589,'(Linked) Hazard Risk Number HRN'!$B$16:$C$26,2,FALSE))</f>
        <v/>
      </c>
      <c r="M589" s="372"/>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63"/>
      <c r="V589" s="55"/>
      <c r="W589" s="18" t="str">
        <f>IF(ISBLANK(V589),"",VLOOKUP(V589,'(Linked) Hazard Risk Number HRN'!$B$16:$C$26,2,FALSE))</f>
        <v/>
      </c>
      <c r="X589" s="372"/>
      <c r="Y589" s="363"/>
      <c r="Z589" s="55"/>
      <c r="AA589" s="18" t="str">
        <f>IF(ISBLANK(Z589),"",VLOOKUP(Z589,'(Linked) Hazard Risk Number HRN'!$B$16:$C$26,2,FALSE))</f>
        <v/>
      </c>
      <c r="AB589" s="372"/>
      <c r="AC589" s="363"/>
      <c r="AD589" s="373"/>
      <c r="AE589" s="55"/>
      <c r="AF589" s="18" t="str">
        <f>IF(ISBLANK(AE589),"",VLOOKUP(AE589,'(Linked) Hazard Risk Number HRN'!$B$16:$C$26,2,FALSE))</f>
        <v/>
      </c>
      <c r="AG589" s="372"/>
      <c r="AH589" s="10"/>
      <c r="AI589" s="10"/>
      <c r="AJ589" s="19"/>
    </row>
    <row r="590" spans="2:36" s="2" customFormat="1" ht="28.2" customHeight="1" thickTop="1">
      <c r="B590" s="360"/>
      <c r="C590" s="363"/>
      <c r="D590" s="363"/>
      <c r="E590" s="366"/>
      <c r="F590" s="366"/>
      <c r="G590" s="369"/>
      <c r="H590" s="369"/>
      <c r="I590" s="369"/>
      <c r="J590" s="369"/>
      <c r="K590" s="56"/>
      <c r="L590" s="18" t="str">
        <f>IF(ISBLANK(K590),"",VLOOKUP(K590,'(Linked) Hazard Risk Number HRN'!$D$6:$E$14,2,FALSE))</f>
        <v/>
      </c>
      <c r="M590" s="375" t="str">
        <f>IF(OR(ISBLANK(K588),ISBLANK(K589),ISBLANK(K590),ISBLANK(K591)),"",L588*L589*L590*L591)</f>
        <v/>
      </c>
      <c r="N590" s="56"/>
      <c r="O590" s="18" t="str">
        <f>IF(ISBLANK(N590),"",VLOOKUP(N590,'(Linked) PLr Probability Factor'!$B$17:$C$20,2,FALSE))</f>
        <v/>
      </c>
      <c r="P590" s="18" t="s">
        <v>2</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63"/>
      <c r="V590" s="56"/>
      <c r="W590" s="18" t="str">
        <f>IF(ISBLANK(V590),"",VLOOKUP(V590,'(Linked) Hazard Risk Number HRN'!$D$6:$E$14,2,FALSE))</f>
        <v/>
      </c>
      <c r="X590" s="375" t="str">
        <f>IF(OR(ISBLANK(V588),ISBLANK(V589),ISBLANK(V590),ISBLANK(V591)),"",W588*W589*W590*W591)</f>
        <v/>
      </c>
      <c r="Y590" s="363"/>
      <c r="Z590" s="56"/>
      <c r="AA590" s="18" t="str">
        <f>IF(ISBLANK(Z590),"",VLOOKUP(Z590,'(Linked) Hazard Risk Number HRN'!$D$6:$E$14,2,FALSE))</f>
        <v/>
      </c>
      <c r="AB590" s="375" t="str">
        <f>IF(OR(ISBLANK(Z588),ISBLANK(Z589),ISBLANK(Z590),ISBLANK(Z591)),"",AA588*AA589*AA590*AA591)</f>
        <v/>
      </c>
      <c r="AC590" s="363"/>
      <c r="AD590" s="373"/>
      <c r="AE590" s="56"/>
      <c r="AF590" s="18" t="str">
        <f>IF(ISBLANK(AE590),"",VLOOKUP(AE590,'(Linked) Hazard Risk Number HRN'!$D$6:$E$14,2,FALSE))</f>
        <v/>
      </c>
      <c r="AG590" s="375" t="str">
        <f>IF(OR(ISBLANK(AE588),ISBLANK(AE589),ISBLANK(AE590),ISBLANK(AE591)),"",AF588*AF589*AF590*AF591)</f>
        <v/>
      </c>
      <c r="AH590" s="10"/>
      <c r="AI590" s="10"/>
      <c r="AJ590" s="20"/>
    </row>
    <row r="591" spans="2:36" s="2" customFormat="1" ht="28.2" customHeight="1">
      <c r="B591" s="360"/>
      <c r="C591" s="363"/>
      <c r="D591" s="363"/>
      <c r="E591" s="366"/>
      <c r="F591" s="366"/>
      <c r="G591" s="369"/>
      <c r="H591" s="369"/>
      <c r="I591" s="369"/>
      <c r="J591" s="369"/>
      <c r="K591" s="57"/>
      <c r="L591" s="30" t="str">
        <f>IF(ISBLANK(K591),"",VLOOKUP(K591,'(Linked) Hazard Risk Number HRN'!$D$17:$E$22,2,FALSE))</f>
        <v/>
      </c>
      <c r="M591" s="376"/>
      <c r="N591" s="56"/>
      <c r="O591" s="18" t="str">
        <f>IF(ISBLANK(N591),"",VLOOKUP(N591,'(Linked) PLr Probability Factor'!$B$23:$C$26,2,FALSE))</f>
        <v/>
      </c>
      <c r="P591" s="25" t="s">
        <v>22</v>
      </c>
      <c r="Q591" s="25">
        <f t="shared" ref="Q591" si="926">SUM(R588:R590)</f>
        <v>0</v>
      </c>
      <c r="R591" s="25">
        <f t="shared" si="921"/>
        <v>0</v>
      </c>
      <c r="S591" s="25"/>
      <c r="T591" s="51"/>
      <c r="U591" s="363"/>
      <c r="V591" s="57"/>
      <c r="W591" s="30" t="str">
        <f>IF(ISBLANK(V591),"",VLOOKUP(V591,'(Linked) Hazard Risk Number HRN'!$D$17:$E$22,2,FALSE))</f>
        <v/>
      </c>
      <c r="X591" s="376"/>
      <c r="Y591" s="363"/>
      <c r="Z591" s="57"/>
      <c r="AA591" s="30" t="str">
        <f>IF(ISBLANK(Z591),"",VLOOKUP(Z591,'(Linked) Hazard Risk Number HRN'!$D$17:$E$22,2,FALSE))</f>
        <v/>
      </c>
      <c r="AB591" s="376"/>
      <c r="AC591" s="363"/>
      <c r="AD591" s="373"/>
      <c r="AE591" s="57"/>
      <c r="AF591" s="30" t="str">
        <f>IF(ISBLANK(AE591),"",VLOOKUP(AE591,'(Linked) Hazard Risk Number HRN'!$D$17:$E$22,2,FALSE))</f>
        <v/>
      </c>
      <c r="AG591" s="376"/>
      <c r="AH591" s="10"/>
      <c r="AI591" s="10"/>
      <c r="AJ591" s="21"/>
    </row>
    <row r="592" spans="2:36" s="2" customFormat="1" ht="28.2" customHeight="1" thickBot="1">
      <c r="B592" s="361"/>
      <c r="C592" s="364"/>
      <c r="D592" s="364"/>
      <c r="E592" s="367"/>
      <c r="F592" s="367"/>
      <c r="G592" s="370"/>
      <c r="H592" s="370"/>
      <c r="I592" s="370"/>
      <c r="J592" s="370"/>
      <c r="K592" s="135"/>
      <c r="L592" s="18"/>
      <c r="M592" s="377"/>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64"/>
      <c r="V592" s="135"/>
      <c r="W592" s="18"/>
      <c r="X592" s="377"/>
      <c r="Y592" s="364"/>
      <c r="Z592" s="135"/>
      <c r="AA592" s="18"/>
      <c r="AB592" s="377"/>
      <c r="AC592" s="364"/>
      <c r="AD592" s="374"/>
      <c r="AE592" s="135"/>
      <c r="AF592" s="18"/>
      <c r="AG592" s="377"/>
      <c r="AH592" s="10"/>
      <c r="AI592" s="10"/>
      <c r="AJ592" s="7"/>
    </row>
    <row r="593" spans="2:36" s="2" customFormat="1" ht="28.2" customHeight="1" thickTop="1">
      <c r="B593" s="359">
        <v>118</v>
      </c>
      <c r="C593" s="362"/>
      <c r="D593" s="362"/>
      <c r="E593" s="365"/>
      <c r="F593" s="365"/>
      <c r="G593" s="368"/>
      <c r="H593" s="368"/>
      <c r="I593" s="368"/>
      <c r="J593" s="368"/>
      <c r="K593" s="54"/>
      <c r="L593" s="17" t="str">
        <f>IF(ISBLANK(K593),"",VLOOKUP(K593,'(Linked) Hazard Risk Number HRN'!$B$6:$C$13,2,FALSE))</f>
        <v/>
      </c>
      <c r="M593" s="371"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21</v>
      </c>
      <c r="Q593" s="17">
        <f t="shared" ref="Q593" si="928">COUNTIF((O593:O597), "C")</f>
        <v>0</v>
      </c>
      <c r="R593" s="17">
        <f t="shared" ref="R593:R596" si="929">Q593</f>
        <v>0</v>
      </c>
      <c r="S593" s="17" t="str">
        <f t="shared" ref="S593" si="930">IF(ISBLANK(K593),"",IF(L593&lt;2,"S1","S2"))</f>
        <v/>
      </c>
      <c r="T593" s="50"/>
      <c r="U593" s="362"/>
      <c r="V593" s="54"/>
      <c r="W593" s="17" t="str">
        <f>IF(ISBLANK(V593),"",VLOOKUP(V593,'(Linked) Hazard Risk Number HRN'!$B$6:$C$13,2,FALSE))</f>
        <v/>
      </c>
      <c r="X593" s="371" t="str">
        <f>IF(X595="","",IF(X595&gt;500,'(Linked) Hazard Risk Number HRN'!$C$37,IF(X595&gt;50,'(Linked) Hazard Risk Number HRN'!$C$36,IF(X595&gt;25,'(Linked) Hazard Risk Number HRN'!$C$35,IF(X595&gt;5,'(Linked) Hazard Risk Number HRN'!$C$34,IF(X595&gt;0,'(Linked) Hazard Risk Number HRN'!$C$33,""))))))</f>
        <v/>
      </c>
      <c r="Y593" s="362"/>
      <c r="Z593" s="54"/>
      <c r="AA593" s="17" t="str">
        <f>IF(ISBLANK(Z593),"",VLOOKUP(Z593,'(Linked) Hazard Risk Number HRN'!$B$6:$C$13,2,FALSE))</f>
        <v/>
      </c>
      <c r="AB593" s="371" t="str">
        <f>IF(AB595="","",IF(AB595&gt;500,'(Linked) Hazard Risk Number HRN'!$C$37,IF(AB595&gt;50,'(Linked) Hazard Risk Number HRN'!$C$36,IF(AB595&gt;25,'(Linked) Hazard Risk Number HRN'!$C$35,IF(AB595&gt;5,'(Linked) Hazard Risk Number HRN'!$C$34,IF(AB595&gt;0,'(Linked) Hazard Risk Number HRN'!$C$33,""))))))</f>
        <v/>
      </c>
      <c r="AC593" s="362"/>
      <c r="AD593" s="365"/>
      <c r="AE593" s="54"/>
      <c r="AF593" s="17" t="str">
        <f>IF(ISBLANK(AE593),"",VLOOKUP(AE593,'(Linked) Hazard Risk Number HRN'!$B$6:$C$13,2,FALSE))</f>
        <v/>
      </c>
      <c r="AG593" s="371"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60"/>
      <c r="C594" s="363"/>
      <c r="D594" s="363"/>
      <c r="E594" s="366"/>
      <c r="F594" s="366"/>
      <c r="G594" s="369"/>
      <c r="H594" s="369"/>
      <c r="I594" s="369"/>
      <c r="J594" s="369"/>
      <c r="K594" s="55"/>
      <c r="L594" s="18" t="str">
        <f>IF(ISBLANK(K594),"",VLOOKUP(K594,'(Linked) Hazard Risk Number HRN'!$B$16:$C$26,2,FALSE))</f>
        <v/>
      </c>
      <c r="M594" s="372"/>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63"/>
      <c r="V594" s="55"/>
      <c r="W594" s="18" t="str">
        <f>IF(ISBLANK(V594),"",VLOOKUP(V594,'(Linked) Hazard Risk Number HRN'!$B$16:$C$26,2,FALSE))</f>
        <v/>
      </c>
      <c r="X594" s="372"/>
      <c r="Y594" s="363"/>
      <c r="Z594" s="55"/>
      <c r="AA594" s="18" t="str">
        <f>IF(ISBLANK(Z594),"",VLOOKUP(Z594,'(Linked) Hazard Risk Number HRN'!$B$16:$C$26,2,FALSE))</f>
        <v/>
      </c>
      <c r="AB594" s="372"/>
      <c r="AC594" s="363"/>
      <c r="AD594" s="373"/>
      <c r="AE594" s="55"/>
      <c r="AF594" s="18" t="str">
        <f>IF(ISBLANK(AE594),"",VLOOKUP(AE594,'(Linked) Hazard Risk Number HRN'!$B$16:$C$26,2,FALSE))</f>
        <v/>
      </c>
      <c r="AG594" s="372"/>
      <c r="AH594" s="10"/>
      <c r="AI594" s="10"/>
      <c r="AJ594" s="19"/>
    </row>
    <row r="595" spans="2:36" s="2" customFormat="1" ht="28.2" customHeight="1" thickTop="1">
      <c r="B595" s="360"/>
      <c r="C595" s="363"/>
      <c r="D595" s="363"/>
      <c r="E595" s="366"/>
      <c r="F595" s="366"/>
      <c r="G595" s="369"/>
      <c r="H595" s="369"/>
      <c r="I595" s="369"/>
      <c r="J595" s="369"/>
      <c r="K595" s="56"/>
      <c r="L595" s="18" t="str">
        <f>IF(ISBLANK(K595),"",VLOOKUP(K595,'(Linked) Hazard Risk Number HRN'!$D$6:$E$14,2,FALSE))</f>
        <v/>
      </c>
      <c r="M595" s="375" t="str">
        <f>IF(OR(ISBLANK(K593),ISBLANK(K594),ISBLANK(K595),ISBLANK(K596)),"",L593*L594*L595*L596)</f>
        <v/>
      </c>
      <c r="N595" s="56"/>
      <c r="O595" s="18" t="str">
        <f>IF(ISBLANK(N595),"",VLOOKUP(N595,'(Linked) PLr Probability Factor'!$B$17:$C$20,2,FALSE))</f>
        <v/>
      </c>
      <c r="P595" s="18" t="s">
        <v>2</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63"/>
      <c r="V595" s="56"/>
      <c r="W595" s="18" t="str">
        <f>IF(ISBLANK(V595),"",VLOOKUP(V595,'(Linked) Hazard Risk Number HRN'!$D$6:$E$14,2,FALSE))</f>
        <v/>
      </c>
      <c r="X595" s="375" t="str">
        <f>IF(OR(ISBLANK(V593),ISBLANK(V594),ISBLANK(V595),ISBLANK(V596)),"",W593*W594*W595*W596)</f>
        <v/>
      </c>
      <c r="Y595" s="363"/>
      <c r="Z595" s="56"/>
      <c r="AA595" s="18" t="str">
        <f>IF(ISBLANK(Z595),"",VLOOKUP(Z595,'(Linked) Hazard Risk Number HRN'!$D$6:$E$14,2,FALSE))</f>
        <v/>
      </c>
      <c r="AB595" s="375" t="str">
        <f>IF(OR(ISBLANK(Z593),ISBLANK(Z594),ISBLANK(Z595),ISBLANK(Z596)),"",AA593*AA594*AA595*AA596)</f>
        <v/>
      </c>
      <c r="AC595" s="363"/>
      <c r="AD595" s="373"/>
      <c r="AE595" s="56"/>
      <c r="AF595" s="18" t="str">
        <f>IF(ISBLANK(AE595),"",VLOOKUP(AE595,'(Linked) Hazard Risk Number HRN'!$D$6:$E$14,2,FALSE))</f>
        <v/>
      </c>
      <c r="AG595" s="375" t="str">
        <f>IF(OR(ISBLANK(AE593),ISBLANK(AE594),ISBLANK(AE595),ISBLANK(AE596)),"",AF593*AF594*AF595*AF596)</f>
        <v/>
      </c>
      <c r="AH595" s="10"/>
      <c r="AI595" s="10"/>
      <c r="AJ595" s="20"/>
    </row>
    <row r="596" spans="2:36" s="2" customFormat="1" ht="28.2" customHeight="1">
      <c r="B596" s="360"/>
      <c r="C596" s="363"/>
      <c r="D596" s="363"/>
      <c r="E596" s="366"/>
      <c r="F596" s="366"/>
      <c r="G596" s="369"/>
      <c r="H596" s="369"/>
      <c r="I596" s="369"/>
      <c r="J596" s="369"/>
      <c r="K596" s="57"/>
      <c r="L596" s="30" t="str">
        <f>IF(ISBLANK(K596),"",VLOOKUP(K596,'(Linked) Hazard Risk Number HRN'!$D$17:$E$22,2,FALSE))</f>
        <v/>
      </c>
      <c r="M596" s="376"/>
      <c r="N596" s="56"/>
      <c r="O596" s="18" t="str">
        <f>IF(ISBLANK(N596),"",VLOOKUP(N596,'(Linked) PLr Probability Factor'!$B$23:$C$26,2,FALSE))</f>
        <v/>
      </c>
      <c r="P596" s="25" t="s">
        <v>22</v>
      </c>
      <c r="Q596" s="25">
        <f t="shared" ref="Q596" si="934">SUM(R593:R595)</f>
        <v>0</v>
      </c>
      <c r="R596" s="25">
        <f t="shared" si="929"/>
        <v>0</v>
      </c>
      <c r="S596" s="25"/>
      <c r="T596" s="51"/>
      <c r="U596" s="363"/>
      <c r="V596" s="57"/>
      <c r="W596" s="30" t="str">
        <f>IF(ISBLANK(V596),"",VLOOKUP(V596,'(Linked) Hazard Risk Number HRN'!$D$17:$E$22,2,FALSE))</f>
        <v/>
      </c>
      <c r="X596" s="376"/>
      <c r="Y596" s="363"/>
      <c r="Z596" s="57"/>
      <c r="AA596" s="30" t="str">
        <f>IF(ISBLANK(Z596),"",VLOOKUP(Z596,'(Linked) Hazard Risk Number HRN'!$D$17:$E$22,2,FALSE))</f>
        <v/>
      </c>
      <c r="AB596" s="376"/>
      <c r="AC596" s="363"/>
      <c r="AD596" s="373"/>
      <c r="AE596" s="57"/>
      <c r="AF596" s="30" t="str">
        <f>IF(ISBLANK(AE596),"",VLOOKUP(AE596,'(Linked) Hazard Risk Number HRN'!$D$17:$E$22,2,FALSE))</f>
        <v/>
      </c>
      <c r="AG596" s="376"/>
      <c r="AH596" s="10"/>
      <c r="AI596" s="10"/>
      <c r="AJ596" s="21"/>
    </row>
    <row r="597" spans="2:36" s="2" customFormat="1" ht="28.2" customHeight="1" thickBot="1">
      <c r="B597" s="361"/>
      <c r="C597" s="364"/>
      <c r="D597" s="364"/>
      <c r="E597" s="367"/>
      <c r="F597" s="367"/>
      <c r="G597" s="370"/>
      <c r="H597" s="370"/>
      <c r="I597" s="370"/>
      <c r="J597" s="370"/>
      <c r="K597" s="135"/>
      <c r="L597" s="18"/>
      <c r="M597" s="377"/>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64"/>
      <c r="V597" s="135"/>
      <c r="W597" s="18"/>
      <c r="X597" s="377"/>
      <c r="Y597" s="364"/>
      <c r="Z597" s="135"/>
      <c r="AA597" s="18"/>
      <c r="AB597" s="377"/>
      <c r="AC597" s="364"/>
      <c r="AD597" s="374"/>
      <c r="AE597" s="135"/>
      <c r="AF597" s="18"/>
      <c r="AG597" s="377"/>
      <c r="AH597" s="10"/>
      <c r="AI597" s="10"/>
      <c r="AJ597" s="7"/>
    </row>
    <row r="598" spans="2:36" s="2" customFormat="1" ht="28.2" customHeight="1" thickTop="1">
      <c r="B598" s="359">
        <v>119</v>
      </c>
      <c r="C598" s="362"/>
      <c r="D598" s="362"/>
      <c r="E598" s="365"/>
      <c r="F598" s="365"/>
      <c r="G598" s="368"/>
      <c r="H598" s="368"/>
      <c r="I598" s="368"/>
      <c r="J598" s="368"/>
      <c r="K598" s="54"/>
      <c r="L598" s="17" t="str">
        <f>IF(ISBLANK(K598),"",VLOOKUP(K598,'(Linked) Hazard Risk Number HRN'!$B$6:$C$13,2,FALSE))</f>
        <v/>
      </c>
      <c r="M598" s="371"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21</v>
      </c>
      <c r="Q598" s="17">
        <f t="shared" ref="Q598" si="936">COUNTIF((O598:O602), "C")</f>
        <v>0</v>
      </c>
      <c r="R598" s="17">
        <f t="shared" ref="R598:R601" si="937">Q598</f>
        <v>0</v>
      </c>
      <c r="S598" s="17" t="str">
        <f t="shared" ref="S598" si="938">IF(ISBLANK(K598),"",IF(L598&lt;2,"S1","S2"))</f>
        <v/>
      </c>
      <c r="T598" s="50"/>
      <c r="U598" s="362"/>
      <c r="V598" s="54"/>
      <c r="W598" s="17" t="str">
        <f>IF(ISBLANK(V598),"",VLOOKUP(V598,'(Linked) Hazard Risk Number HRN'!$B$6:$C$13,2,FALSE))</f>
        <v/>
      </c>
      <c r="X598" s="371" t="str">
        <f>IF(X600="","",IF(X600&gt;500,'(Linked) Hazard Risk Number HRN'!$C$37,IF(X600&gt;50,'(Linked) Hazard Risk Number HRN'!$C$36,IF(X600&gt;25,'(Linked) Hazard Risk Number HRN'!$C$35,IF(X600&gt;5,'(Linked) Hazard Risk Number HRN'!$C$34,IF(X600&gt;0,'(Linked) Hazard Risk Number HRN'!$C$33,""))))))</f>
        <v/>
      </c>
      <c r="Y598" s="362"/>
      <c r="Z598" s="54"/>
      <c r="AA598" s="17" t="str">
        <f>IF(ISBLANK(Z598),"",VLOOKUP(Z598,'(Linked) Hazard Risk Number HRN'!$B$6:$C$13,2,FALSE))</f>
        <v/>
      </c>
      <c r="AB598" s="371" t="str">
        <f>IF(AB600="","",IF(AB600&gt;500,'(Linked) Hazard Risk Number HRN'!$C$37,IF(AB600&gt;50,'(Linked) Hazard Risk Number HRN'!$C$36,IF(AB600&gt;25,'(Linked) Hazard Risk Number HRN'!$C$35,IF(AB600&gt;5,'(Linked) Hazard Risk Number HRN'!$C$34,IF(AB600&gt;0,'(Linked) Hazard Risk Number HRN'!$C$33,""))))))</f>
        <v/>
      </c>
      <c r="AC598" s="362"/>
      <c r="AD598" s="365"/>
      <c r="AE598" s="54"/>
      <c r="AF598" s="17" t="str">
        <f>IF(ISBLANK(AE598),"",VLOOKUP(AE598,'(Linked) Hazard Risk Number HRN'!$B$6:$C$13,2,FALSE))</f>
        <v/>
      </c>
      <c r="AG598" s="371"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60"/>
      <c r="C599" s="363"/>
      <c r="D599" s="363"/>
      <c r="E599" s="366"/>
      <c r="F599" s="366"/>
      <c r="G599" s="369"/>
      <c r="H599" s="369"/>
      <c r="I599" s="369"/>
      <c r="J599" s="369"/>
      <c r="K599" s="55"/>
      <c r="L599" s="18" t="str">
        <f>IF(ISBLANK(K599),"",VLOOKUP(K599,'(Linked) Hazard Risk Number HRN'!$B$16:$C$26,2,FALSE))</f>
        <v/>
      </c>
      <c r="M599" s="372"/>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63"/>
      <c r="V599" s="55"/>
      <c r="W599" s="18" t="str">
        <f>IF(ISBLANK(V599),"",VLOOKUP(V599,'(Linked) Hazard Risk Number HRN'!$B$16:$C$26,2,FALSE))</f>
        <v/>
      </c>
      <c r="X599" s="372"/>
      <c r="Y599" s="363"/>
      <c r="Z599" s="55"/>
      <c r="AA599" s="18" t="str">
        <f>IF(ISBLANK(Z599),"",VLOOKUP(Z599,'(Linked) Hazard Risk Number HRN'!$B$16:$C$26,2,FALSE))</f>
        <v/>
      </c>
      <c r="AB599" s="372"/>
      <c r="AC599" s="363"/>
      <c r="AD599" s="373"/>
      <c r="AE599" s="55"/>
      <c r="AF599" s="18" t="str">
        <f>IF(ISBLANK(AE599),"",VLOOKUP(AE599,'(Linked) Hazard Risk Number HRN'!$B$16:$C$26,2,FALSE))</f>
        <v/>
      </c>
      <c r="AG599" s="372"/>
      <c r="AH599" s="10"/>
      <c r="AI599" s="10"/>
      <c r="AJ599" s="19"/>
    </row>
    <row r="600" spans="2:36" s="2" customFormat="1" ht="28.2" customHeight="1" thickTop="1">
      <c r="B600" s="360"/>
      <c r="C600" s="363"/>
      <c r="D600" s="363"/>
      <c r="E600" s="366"/>
      <c r="F600" s="366"/>
      <c r="G600" s="369"/>
      <c r="H600" s="369"/>
      <c r="I600" s="369"/>
      <c r="J600" s="369"/>
      <c r="K600" s="56"/>
      <c r="L600" s="18" t="str">
        <f>IF(ISBLANK(K600),"",VLOOKUP(K600,'(Linked) Hazard Risk Number HRN'!$D$6:$E$14,2,FALSE))</f>
        <v/>
      </c>
      <c r="M600" s="375" t="str">
        <f>IF(OR(ISBLANK(K598),ISBLANK(K599),ISBLANK(K600),ISBLANK(K601)),"",L598*L599*L600*L601)</f>
        <v/>
      </c>
      <c r="N600" s="56"/>
      <c r="O600" s="18" t="str">
        <f>IF(ISBLANK(N600),"",VLOOKUP(N600,'(Linked) PLr Probability Factor'!$B$17:$C$20,2,FALSE))</f>
        <v/>
      </c>
      <c r="P600" s="18" t="s">
        <v>2</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63"/>
      <c r="V600" s="56"/>
      <c r="W600" s="18" t="str">
        <f>IF(ISBLANK(V600),"",VLOOKUP(V600,'(Linked) Hazard Risk Number HRN'!$D$6:$E$14,2,FALSE))</f>
        <v/>
      </c>
      <c r="X600" s="375" t="str">
        <f>IF(OR(ISBLANK(V598),ISBLANK(V599),ISBLANK(V600),ISBLANK(V601)),"",W598*W599*W600*W601)</f>
        <v/>
      </c>
      <c r="Y600" s="363"/>
      <c r="Z600" s="56"/>
      <c r="AA600" s="18" t="str">
        <f>IF(ISBLANK(Z600),"",VLOOKUP(Z600,'(Linked) Hazard Risk Number HRN'!$D$6:$E$14,2,FALSE))</f>
        <v/>
      </c>
      <c r="AB600" s="375" t="str">
        <f>IF(OR(ISBLANK(Z598),ISBLANK(Z599),ISBLANK(Z600),ISBLANK(Z601)),"",AA598*AA599*AA600*AA601)</f>
        <v/>
      </c>
      <c r="AC600" s="363"/>
      <c r="AD600" s="373"/>
      <c r="AE600" s="56"/>
      <c r="AF600" s="18" t="str">
        <f>IF(ISBLANK(AE600),"",VLOOKUP(AE600,'(Linked) Hazard Risk Number HRN'!$D$6:$E$14,2,FALSE))</f>
        <v/>
      </c>
      <c r="AG600" s="375" t="str">
        <f>IF(OR(ISBLANK(AE598),ISBLANK(AE599),ISBLANK(AE600),ISBLANK(AE601)),"",AF598*AF599*AF600*AF601)</f>
        <v/>
      </c>
      <c r="AH600" s="10"/>
      <c r="AI600" s="10"/>
      <c r="AJ600" s="20"/>
    </row>
    <row r="601" spans="2:36" s="2" customFormat="1" ht="28.2" customHeight="1">
      <c r="B601" s="360"/>
      <c r="C601" s="363"/>
      <c r="D601" s="363"/>
      <c r="E601" s="366"/>
      <c r="F601" s="366"/>
      <c r="G601" s="369"/>
      <c r="H601" s="369"/>
      <c r="I601" s="369"/>
      <c r="J601" s="369"/>
      <c r="K601" s="57"/>
      <c r="L601" s="30" t="str">
        <f>IF(ISBLANK(K601),"",VLOOKUP(K601,'(Linked) Hazard Risk Number HRN'!$D$17:$E$22,2,FALSE))</f>
        <v/>
      </c>
      <c r="M601" s="376"/>
      <c r="N601" s="56"/>
      <c r="O601" s="18" t="str">
        <f>IF(ISBLANK(N601),"",VLOOKUP(N601,'(Linked) PLr Probability Factor'!$B$23:$C$26,2,FALSE))</f>
        <v/>
      </c>
      <c r="P601" s="25" t="s">
        <v>22</v>
      </c>
      <c r="Q601" s="25">
        <f t="shared" ref="Q601" si="942">SUM(R598:R600)</f>
        <v>0</v>
      </c>
      <c r="R601" s="25">
        <f t="shared" si="937"/>
        <v>0</v>
      </c>
      <c r="S601" s="25"/>
      <c r="T601" s="51"/>
      <c r="U601" s="363"/>
      <c r="V601" s="57"/>
      <c r="W601" s="30" t="str">
        <f>IF(ISBLANK(V601),"",VLOOKUP(V601,'(Linked) Hazard Risk Number HRN'!$D$17:$E$22,2,FALSE))</f>
        <v/>
      </c>
      <c r="X601" s="376"/>
      <c r="Y601" s="363"/>
      <c r="Z601" s="57"/>
      <c r="AA601" s="30" t="str">
        <f>IF(ISBLANK(Z601),"",VLOOKUP(Z601,'(Linked) Hazard Risk Number HRN'!$D$17:$E$22,2,FALSE))</f>
        <v/>
      </c>
      <c r="AB601" s="376"/>
      <c r="AC601" s="363"/>
      <c r="AD601" s="373"/>
      <c r="AE601" s="57"/>
      <c r="AF601" s="30" t="str">
        <f>IF(ISBLANK(AE601),"",VLOOKUP(AE601,'(Linked) Hazard Risk Number HRN'!$D$17:$E$22,2,FALSE))</f>
        <v/>
      </c>
      <c r="AG601" s="376"/>
      <c r="AH601" s="10"/>
      <c r="AI601" s="10"/>
      <c r="AJ601" s="21"/>
    </row>
    <row r="602" spans="2:36" s="2" customFormat="1" ht="28.2" customHeight="1" thickBot="1">
      <c r="B602" s="361"/>
      <c r="C602" s="364"/>
      <c r="D602" s="364"/>
      <c r="E602" s="367"/>
      <c r="F602" s="367"/>
      <c r="G602" s="370"/>
      <c r="H602" s="370"/>
      <c r="I602" s="370"/>
      <c r="J602" s="370"/>
      <c r="K602" s="135"/>
      <c r="L602" s="18"/>
      <c r="M602" s="377"/>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64"/>
      <c r="V602" s="135"/>
      <c r="W602" s="18"/>
      <c r="X602" s="377"/>
      <c r="Y602" s="364"/>
      <c r="Z602" s="135"/>
      <c r="AA602" s="18"/>
      <c r="AB602" s="377"/>
      <c r="AC602" s="364"/>
      <c r="AD602" s="374"/>
      <c r="AE602" s="135"/>
      <c r="AF602" s="18"/>
      <c r="AG602" s="377"/>
      <c r="AH602" s="10"/>
      <c r="AI602" s="10"/>
      <c r="AJ602" s="7"/>
    </row>
    <row r="603" spans="2:36" s="2" customFormat="1" ht="28.2" customHeight="1" thickTop="1">
      <c r="B603" s="359">
        <v>120</v>
      </c>
      <c r="C603" s="362"/>
      <c r="D603" s="362"/>
      <c r="E603" s="365"/>
      <c r="F603" s="365"/>
      <c r="G603" s="368"/>
      <c r="H603" s="368"/>
      <c r="I603" s="368"/>
      <c r="J603" s="368"/>
      <c r="K603" s="54"/>
      <c r="L603" s="17" t="str">
        <f>IF(ISBLANK(K603),"",VLOOKUP(K603,'(Linked) Hazard Risk Number HRN'!$B$6:$C$13,2,FALSE))</f>
        <v/>
      </c>
      <c r="M603" s="371"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21</v>
      </c>
      <c r="Q603" s="17">
        <f t="shared" ref="Q603" si="944">COUNTIF((O603:O607), "C")</f>
        <v>0</v>
      </c>
      <c r="R603" s="17">
        <f t="shared" ref="R603:R606" si="945">Q603</f>
        <v>0</v>
      </c>
      <c r="S603" s="17" t="str">
        <f t="shared" ref="S603" si="946">IF(ISBLANK(K603),"",IF(L603&lt;2,"S1","S2"))</f>
        <v/>
      </c>
      <c r="T603" s="50"/>
      <c r="U603" s="362"/>
      <c r="V603" s="54"/>
      <c r="W603" s="17" t="str">
        <f>IF(ISBLANK(V603),"",VLOOKUP(V603,'(Linked) Hazard Risk Number HRN'!$B$6:$C$13,2,FALSE))</f>
        <v/>
      </c>
      <c r="X603" s="371" t="str">
        <f>IF(X605="","",IF(X605&gt;500,'(Linked) Hazard Risk Number HRN'!$C$37,IF(X605&gt;50,'(Linked) Hazard Risk Number HRN'!$C$36,IF(X605&gt;25,'(Linked) Hazard Risk Number HRN'!$C$35,IF(X605&gt;5,'(Linked) Hazard Risk Number HRN'!$C$34,IF(X605&gt;0,'(Linked) Hazard Risk Number HRN'!$C$33,""))))))</f>
        <v/>
      </c>
      <c r="Y603" s="362"/>
      <c r="Z603" s="54"/>
      <c r="AA603" s="17" t="str">
        <f>IF(ISBLANK(Z603),"",VLOOKUP(Z603,'(Linked) Hazard Risk Number HRN'!$B$6:$C$13,2,FALSE))</f>
        <v/>
      </c>
      <c r="AB603" s="371" t="str">
        <f>IF(AB605="","",IF(AB605&gt;500,'(Linked) Hazard Risk Number HRN'!$C$37,IF(AB605&gt;50,'(Linked) Hazard Risk Number HRN'!$C$36,IF(AB605&gt;25,'(Linked) Hazard Risk Number HRN'!$C$35,IF(AB605&gt;5,'(Linked) Hazard Risk Number HRN'!$C$34,IF(AB605&gt;0,'(Linked) Hazard Risk Number HRN'!$C$33,""))))))</f>
        <v/>
      </c>
      <c r="AC603" s="362"/>
      <c r="AD603" s="365"/>
      <c r="AE603" s="54"/>
      <c r="AF603" s="17" t="str">
        <f>IF(ISBLANK(AE603),"",VLOOKUP(AE603,'(Linked) Hazard Risk Number HRN'!$B$6:$C$13,2,FALSE))</f>
        <v/>
      </c>
      <c r="AG603" s="371"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60"/>
      <c r="C604" s="363"/>
      <c r="D604" s="363"/>
      <c r="E604" s="366"/>
      <c r="F604" s="366"/>
      <c r="G604" s="369"/>
      <c r="H604" s="369"/>
      <c r="I604" s="369"/>
      <c r="J604" s="369"/>
      <c r="K604" s="55"/>
      <c r="L604" s="18" t="str">
        <f>IF(ISBLANK(K604),"",VLOOKUP(K604,'(Linked) Hazard Risk Number HRN'!$B$16:$C$26,2,FALSE))</f>
        <v/>
      </c>
      <c r="M604" s="372"/>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63"/>
      <c r="V604" s="55"/>
      <c r="W604" s="18" t="str">
        <f>IF(ISBLANK(V604),"",VLOOKUP(V604,'(Linked) Hazard Risk Number HRN'!$B$16:$C$26,2,FALSE))</f>
        <v/>
      </c>
      <c r="X604" s="372"/>
      <c r="Y604" s="363"/>
      <c r="Z604" s="55"/>
      <c r="AA604" s="18" t="str">
        <f>IF(ISBLANK(Z604),"",VLOOKUP(Z604,'(Linked) Hazard Risk Number HRN'!$B$16:$C$26,2,FALSE))</f>
        <v/>
      </c>
      <c r="AB604" s="372"/>
      <c r="AC604" s="363"/>
      <c r="AD604" s="373"/>
      <c r="AE604" s="55"/>
      <c r="AF604" s="18" t="str">
        <f>IF(ISBLANK(AE604),"",VLOOKUP(AE604,'(Linked) Hazard Risk Number HRN'!$B$16:$C$26,2,FALSE))</f>
        <v/>
      </c>
      <c r="AG604" s="372"/>
      <c r="AH604" s="10"/>
      <c r="AI604" s="10"/>
      <c r="AJ604" s="19"/>
    </row>
    <row r="605" spans="2:36" s="2" customFormat="1" ht="28.2" customHeight="1" thickTop="1">
      <c r="B605" s="360"/>
      <c r="C605" s="363"/>
      <c r="D605" s="363"/>
      <c r="E605" s="366"/>
      <c r="F605" s="366"/>
      <c r="G605" s="369"/>
      <c r="H605" s="369"/>
      <c r="I605" s="369"/>
      <c r="J605" s="369"/>
      <c r="K605" s="56"/>
      <c r="L605" s="18" t="str">
        <f>IF(ISBLANK(K605),"",VLOOKUP(K605,'(Linked) Hazard Risk Number HRN'!$D$6:$E$14,2,FALSE))</f>
        <v/>
      </c>
      <c r="M605" s="375" t="str">
        <f>IF(OR(ISBLANK(K603),ISBLANK(K604),ISBLANK(K605),ISBLANK(K606)),"",L603*L604*L605*L606)</f>
        <v/>
      </c>
      <c r="N605" s="56"/>
      <c r="O605" s="18" t="str">
        <f>IF(ISBLANK(N605),"",VLOOKUP(N605,'(Linked) PLr Probability Factor'!$B$17:$C$20,2,FALSE))</f>
        <v/>
      </c>
      <c r="P605" s="18" t="s">
        <v>2</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63"/>
      <c r="V605" s="56"/>
      <c r="W605" s="18" t="str">
        <f>IF(ISBLANK(V605),"",VLOOKUP(V605,'(Linked) Hazard Risk Number HRN'!$D$6:$E$14,2,FALSE))</f>
        <v/>
      </c>
      <c r="X605" s="375" t="str">
        <f>IF(OR(ISBLANK(V603),ISBLANK(V604),ISBLANK(V605),ISBLANK(V606)),"",W603*W604*W605*W606)</f>
        <v/>
      </c>
      <c r="Y605" s="363"/>
      <c r="Z605" s="56"/>
      <c r="AA605" s="18" t="str">
        <f>IF(ISBLANK(Z605),"",VLOOKUP(Z605,'(Linked) Hazard Risk Number HRN'!$D$6:$E$14,2,FALSE))</f>
        <v/>
      </c>
      <c r="AB605" s="375" t="str">
        <f>IF(OR(ISBLANK(Z603),ISBLANK(Z604),ISBLANK(Z605),ISBLANK(Z606)),"",AA603*AA604*AA605*AA606)</f>
        <v/>
      </c>
      <c r="AC605" s="363"/>
      <c r="AD605" s="373"/>
      <c r="AE605" s="56"/>
      <c r="AF605" s="18" t="str">
        <f>IF(ISBLANK(AE605),"",VLOOKUP(AE605,'(Linked) Hazard Risk Number HRN'!$D$6:$E$14,2,FALSE))</f>
        <v/>
      </c>
      <c r="AG605" s="375" t="str">
        <f>IF(OR(ISBLANK(AE603),ISBLANK(AE604),ISBLANK(AE605),ISBLANK(AE606)),"",AF603*AF604*AF605*AF606)</f>
        <v/>
      </c>
      <c r="AH605" s="10"/>
      <c r="AI605" s="10"/>
      <c r="AJ605" s="20"/>
    </row>
    <row r="606" spans="2:36" s="2" customFormat="1" ht="28.2" customHeight="1">
      <c r="B606" s="360"/>
      <c r="C606" s="363"/>
      <c r="D606" s="363"/>
      <c r="E606" s="366"/>
      <c r="F606" s="366"/>
      <c r="G606" s="369"/>
      <c r="H606" s="369"/>
      <c r="I606" s="369"/>
      <c r="J606" s="369"/>
      <c r="K606" s="57"/>
      <c r="L606" s="30" t="str">
        <f>IF(ISBLANK(K606),"",VLOOKUP(K606,'(Linked) Hazard Risk Number HRN'!$D$17:$E$22,2,FALSE))</f>
        <v/>
      </c>
      <c r="M606" s="376"/>
      <c r="N606" s="56"/>
      <c r="O606" s="18" t="str">
        <f>IF(ISBLANK(N606),"",VLOOKUP(N606,'(Linked) PLr Probability Factor'!$B$23:$C$26,2,FALSE))</f>
        <v/>
      </c>
      <c r="P606" s="25" t="s">
        <v>22</v>
      </c>
      <c r="Q606" s="25">
        <f t="shared" ref="Q606" si="950">SUM(R603:R605)</f>
        <v>0</v>
      </c>
      <c r="R606" s="25">
        <f t="shared" si="945"/>
        <v>0</v>
      </c>
      <c r="S606" s="25"/>
      <c r="T606" s="51"/>
      <c r="U606" s="363"/>
      <c r="V606" s="57"/>
      <c r="W606" s="30" t="str">
        <f>IF(ISBLANK(V606),"",VLOOKUP(V606,'(Linked) Hazard Risk Number HRN'!$D$17:$E$22,2,FALSE))</f>
        <v/>
      </c>
      <c r="X606" s="376"/>
      <c r="Y606" s="363"/>
      <c r="Z606" s="57"/>
      <c r="AA606" s="30" t="str">
        <f>IF(ISBLANK(Z606),"",VLOOKUP(Z606,'(Linked) Hazard Risk Number HRN'!$D$17:$E$22,2,FALSE))</f>
        <v/>
      </c>
      <c r="AB606" s="376"/>
      <c r="AC606" s="363"/>
      <c r="AD606" s="373"/>
      <c r="AE606" s="57"/>
      <c r="AF606" s="30" t="str">
        <f>IF(ISBLANK(AE606),"",VLOOKUP(AE606,'(Linked) Hazard Risk Number HRN'!$D$17:$E$22,2,FALSE))</f>
        <v/>
      </c>
      <c r="AG606" s="376"/>
      <c r="AH606" s="10"/>
      <c r="AI606" s="10"/>
      <c r="AJ606" s="21"/>
    </row>
    <row r="607" spans="2:36" s="2" customFormat="1" ht="28.2" customHeight="1" thickBot="1">
      <c r="B607" s="361"/>
      <c r="C607" s="364"/>
      <c r="D607" s="364"/>
      <c r="E607" s="367"/>
      <c r="F607" s="367"/>
      <c r="G607" s="370"/>
      <c r="H607" s="370"/>
      <c r="I607" s="370"/>
      <c r="J607" s="370"/>
      <c r="K607" s="135"/>
      <c r="L607" s="18"/>
      <c r="M607" s="377"/>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64"/>
      <c r="V607" s="135"/>
      <c r="W607" s="18"/>
      <c r="X607" s="377"/>
      <c r="Y607" s="364"/>
      <c r="Z607" s="135"/>
      <c r="AA607" s="18"/>
      <c r="AB607" s="377"/>
      <c r="AC607" s="364"/>
      <c r="AD607" s="374"/>
      <c r="AE607" s="135"/>
      <c r="AF607" s="18"/>
      <c r="AG607" s="377"/>
      <c r="AH607" s="10"/>
      <c r="AI607" s="10"/>
      <c r="AJ607" s="7"/>
    </row>
    <row r="608" spans="2:36" s="2" customFormat="1" ht="28.2" customHeight="1" thickTop="1">
      <c r="B608" s="359">
        <v>121</v>
      </c>
      <c r="C608" s="362"/>
      <c r="D608" s="362"/>
      <c r="E608" s="365"/>
      <c r="F608" s="365"/>
      <c r="G608" s="368"/>
      <c r="H608" s="368"/>
      <c r="I608" s="368"/>
      <c r="J608" s="368"/>
      <c r="K608" s="54"/>
      <c r="L608" s="17" t="str">
        <f>IF(ISBLANK(K608),"",VLOOKUP(K608,'(Linked) Hazard Risk Number HRN'!$B$6:$C$13,2,FALSE))</f>
        <v/>
      </c>
      <c r="M608" s="371"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21</v>
      </c>
      <c r="Q608" s="17">
        <f t="shared" ref="Q608" si="952">COUNTIF((O608:O612), "C")</f>
        <v>0</v>
      </c>
      <c r="R608" s="17">
        <f t="shared" ref="R608:R611" si="953">Q608</f>
        <v>0</v>
      </c>
      <c r="S608" s="17" t="str">
        <f t="shared" ref="S608" si="954">IF(ISBLANK(K608),"",IF(L608&lt;2,"S1","S2"))</f>
        <v/>
      </c>
      <c r="T608" s="50"/>
      <c r="U608" s="362"/>
      <c r="V608" s="54"/>
      <c r="W608" s="17" t="str">
        <f>IF(ISBLANK(V608),"",VLOOKUP(V608,'(Linked) Hazard Risk Number HRN'!$B$6:$C$13,2,FALSE))</f>
        <v/>
      </c>
      <c r="X608" s="371" t="str">
        <f>IF(X610="","",IF(X610&gt;500,'(Linked) Hazard Risk Number HRN'!$C$37,IF(X610&gt;50,'(Linked) Hazard Risk Number HRN'!$C$36,IF(X610&gt;25,'(Linked) Hazard Risk Number HRN'!$C$35,IF(X610&gt;5,'(Linked) Hazard Risk Number HRN'!$C$34,IF(X610&gt;0,'(Linked) Hazard Risk Number HRN'!$C$33,""))))))</f>
        <v/>
      </c>
      <c r="Y608" s="362"/>
      <c r="Z608" s="54"/>
      <c r="AA608" s="17" t="str">
        <f>IF(ISBLANK(Z608),"",VLOOKUP(Z608,'(Linked) Hazard Risk Number HRN'!$B$6:$C$13,2,FALSE))</f>
        <v/>
      </c>
      <c r="AB608" s="371" t="str">
        <f>IF(AB610="","",IF(AB610&gt;500,'(Linked) Hazard Risk Number HRN'!$C$37,IF(AB610&gt;50,'(Linked) Hazard Risk Number HRN'!$C$36,IF(AB610&gt;25,'(Linked) Hazard Risk Number HRN'!$C$35,IF(AB610&gt;5,'(Linked) Hazard Risk Number HRN'!$C$34,IF(AB610&gt;0,'(Linked) Hazard Risk Number HRN'!$C$33,""))))))</f>
        <v/>
      </c>
      <c r="AC608" s="362"/>
      <c r="AD608" s="365"/>
      <c r="AE608" s="54"/>
      <c r="AF608" s="17" t="str">
        <f>IF(ISBLANK(AE608),"",VLOOKUP(AE608,'(Linked) Hazard Risk Number HRN'!$B$6:$C$13,2,FALSE))</f>
        <v/>
      </c>
      <c r="AG608" s="371"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60"/>
      <c r="C609" s="363"/>
      <c r="D609" s="363"/>
      <c r="E609" s="366"/>
      <c r="F609" s="366"/>
      <c r="G609" s="369"/>
      <c r="H609" s="369"/>
      <c r="I609" s="369"/>
      <c r="J609" s="369"/>
      <c r="K609" s="55"/>
      <c r="L609" s="18" t="str">
        <f>IF(ISBLANK(K609),"",VLOOKUP(K609,'(Linked) Hazard Risk Number HRN'!$B$16:$C$26,2,FALSE))</f>
        <v/>
      </c>
      <c r="M609" s="372"/>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63"/>
      <c r="V609" s="55"/>
      <c r="W609" s="18" t="str">
        <f>IF(ISBLANK(V609),"",VLOOKUP(V609,'(Linked) Hazard Risk Number HRN'!$B$16:$C$26,2,FALSE))</f>
        <v/>
      </c>
      <c r="X609" s="372"/>
      <c r="Y609" s="363"/>
      <c r="Z609" s="55"/>
      <c r="AA609" s="18" t="str">
        <f>IF(ISBLANK(Z609),"",VLOOKUP(Z609,'(Linked) Hazard Risk Number HRN'!$B$16:$C$26,2,FALSE))</f>
        <v/>
      </c>
      <c r="AB609" s="372"/>
      <c r="AC609" s="363"/>
      <c r="AD609" s="373"/>
      <c r="AE609" s="55"/>
      <c r="AF609" s="18" t="str">
        <f>IF(ISBLANK(AE609),"",VLOOKUP(AE609,'(Linked) Hazard Risk Number HRN'!$B$16:$C$26,2,FALSE))</f>
        <v/>
      </c>
      <c r="AG609" s="372"/>
      <c r="AH609" s="10"/>
      <c r="AI609" s="10"/>
      <c r="AJ609" s="19"/>
    </row>
    <row r="610" spans="2:36" s="2" customFormat="1" ht="28.2" customHeight="1" thickTop="1">
      <c r="B610" s="360"/>
      <c r="C610" s="363"/>
      <c r="D610" s="363"/>
      <c r="E610" s="366"/>
      <c r="F610" s="366"/>
      <c r="G610" s="369"/>
      <c r="H610" s="369"/>
      <c r="I610" s="369"/>
      <c r="J610" s="369"/>
      <c r="K610" s="56"/>
      <c r="L610" s="18" t="str">
        <f>IF(ISBLANK(K610),"",VLOOKUP(K610,'(Linked) Hazard Risk Number HRN'!$D$6:$E$14,2,FALSE))</f>
        <v/>
      </c>
      <c r="M610" s="375" t="str">
        <f>IF(OR(ISBLANK(K608),ISBLANK(K609),ISBLANK(K610),ISBLANK(K611)),"",L608*L609*L610*L611)</f>
        <v/>
      </c>
      <c r="N610" s="56"/>
      <c r="O610" s="18" t="str">
        <f>IF(ISBLANK(N610),"",VLOOKUP(N610,'(Linked) PLr Probability Factor'!$B$17:$C$20,2,FALSE))</f>
        <v/>
      </c>
      <c r="P610" s="18" t="s">
        <v>2</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63"/>
      <c r="V610" s="56"/>
      <c r="W610" s="18" t="str">
        <f>IF(ISBLANK(V610),"",VLOOKUP(V610,'(Linked) Hazard Risk Number HRN'!$D$6:$E$14,2,FALSE))</f>
        <v/>
      </c>
      <c r="X610" s="375" t="str">
        <f>IF(OR(ISBLANK(V608),ISBLANK(V609),ISBLANK(V610),ISBLANK(V611)),"",W608*W609*W610*W611)</f>
        <v/>
      </c>
      <c r="Y610" s="363"/>
      <c r="Z610" s="56"/>
      <c r="AA610" s="18" t="str">
        <f>IF(ISBLANK(Z610),"",VLOOKUP(Z610,'(Linked) Hazard Risk Number HRN'!$D$6:$E$14,2,FALSE))</f>
        <v/>
      </c>
      <c r="AB610" s="375" t="str">
        <f>IF(OR(ISBLANK(Z608),ISBLANK(Z609),ISBLANK(Z610),ISBLANK(Z611)),"",AA608*AA609*AA610*AA611)</f>
        <v/>
      </c>
      <c r="AC610" s="363"/>
      <c r="AD610" s="373"/>
      <c r="AE610" s="56"/>
      <c r="AF610" s="18" t="str">
        <f>IF(ISBLANK(AE610),"",VLOOKUP(AE610,'(Linked) Hazard Risk Number HRN'!$D$6:$E$14,2,FALSE))</f>
        <v/>
      </c>
      <c r="AG610" s="375" t="str">
        <f>IF(OR(ISBLANK(AE608),ISBLANK(AE609),ISBLANK(AE610),ISBLANK(AE611)),"",AF608*AF609*AF610*AF611)</f>
        <v/>
      </c>
      <c r="AH610" s="10"/>
      <c r="AI610" s="10"/>
      <c r="AJ610" s="20"/>
    </row>
    <row r="611" spans="2:36" s="2" customFormat="1" ht="28.2" customHeight="1">
      <c r="B611" s="360"/>
      <c r="C611" s="363"/>
      <c r="D611" s="363"/>
      <c r="E611" s="366"/>
      <c r="F611" s="366"/>
      <c r="G611" s="369"/>
      <c r="H611" s="369"/>
      <c r="I611" s="369"/>
      <c r="J611" s="369"/>
      <c r="K611" s="57"/>
      <c r="L611" s="30" t="str">
        <f>IF(ISBLANK(K611),"",VLOOKUP(K611,'(Linked) Hazard Risk Number HRN'!$D$17:$E$22,2,FALSE))</f>
        <v/>
      </c>
      <c r="M611" s="376"/>
      <c r="N611" s="56"/>
      <c r="O611" s="18" t="str">
        <f>IF(ISBLANK(N611),"",VLOOKUP(N611,'(Linked) PLr Probability Factor'!$B$23:$C$26,2,FALSE))</f>
        <v/>
      </c>
      <c r="P611" s="25" t="s">
        <v>22</v>
      </c>
      <c r="Q611" s="25">
        <f t="shared" ref="Q611" si="958">SUM(R608:R610)</f>
        <v>0</v>
      </c>
      <c r="R611" s="25">
        <f t="shared" si="953"/>
        <v>0</v>
      </c>
      <c r="S611" s="25"/>
      <c r="T611" s="51"/>
      <c r="U611" s="363"/>
      <c r="V611" s="57"/>
      <c r="W611" s="30" t="str">
        <f>IF(ISBLANK(V611),"",VLOOKUP(V611,'(Linked) Hazard Risk Number HRN'!$D$17:$E$22,2,FALSE))</f>
        <v/>
      </c>
      <c r="X611" s="376"/>
      <c r="Y611" s="363"/>
      <c r="Z611" s="57"/>
      <c r="AA611" s="30" t="str">
        <f>IF(ISBLANK(Z611),"",VLOOKUP(Z611,'(Linked) Hazard Risk Number HRN'!$D$17:$E$22,2,FALSE))</f>
        <v/>
      </c>
      <c r="AB611" s="376"/>
      <c r="AC611" s="363"/>
      <c r="AD611" s="373"/>
      <c r="AE611" s="57"/>
      <c r="AF611" s="30" t="str">
        <f>IF(ISBLANK(AE611),"",VLOOKUP(AE611,'(Linked) Hazard Risk Number HRN'!$D$17:$E$22,2,FALSE))</f>
        <v/>
      </c>
      <c r="AG611" s="376"/>
      <c r="AH611" s="10"/>
      <c r="AI611" s="10"/>
      <c r="AJ611" s="21"/>
    </row>
    <row r="612" spans="2:36" s="2" customFormat="1" ht="28.2" customHeight="1" thickBot="1">
      <c r="B612" s="361"/>
      <c r="C612" s="364"/>
      <c r="D612" s="364"/>
      <c r="E612" s="367"/>
      <c r="F612" s="367"/>
      <c r="G612" s="370"/>
      <c r="H612" s="370"/>
      <c r="I612" s="370"/>
      <c r="J612" s="370"/>
      <c r="K612" s="135"/>
      <c r="L612" s="18"/>
      <c r="M612" s="377"/>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64"/>
      <c r="V612" s="135"/>
      <c r="W612" s="18"/>
      <c r="X612" s="377"/>
      <c r="Y612" s="364"/>
      <c r="Z612" s="135"/>
      <c r="AA612" s="18"/>
      <c r="AB612" s="377"/>
      <c r="AC612" s="364"/>
      <c r="AD612" s="374"/>
      <c r="AE612" s="135"/>
      <c r="AF612" s="18"/>
      <c r="AG612" s="377"/>
      <c r="AH612" s="10"/>
      <c r="AI612" s="10"/>
      <c r="AJ612" s="7"/>
    </row>
    <row r="613" spans="2:36" s="2" customFormat="1" ht="28.2" customHeight="1" thickTop="1">
      <c r="B613" s="359">
        <v>122</v>
      </c>
      <c r="C613" s="362"/>
      <c r="D613" s="362"/>
      <c r="E613" s="365"/>
      <c r="F613" s="365"/>
      <c r="G613" s="368"/>
      <c r="H613" s="368"/>
      <c r="I613" s="368"/>
      <c r="J613" s="368"/>
      <c r="K613" s="54"/>
      <c r="L613" s="17" t="str">
        <f>IF(ISBLANK(K613),"",VLOOKUP(K613,'(Linked) Hazard Risk Number HRN'!$B$6:$C$13,2,FALSE))</f>
        <v/>
      </c>
      <c r="M613" s="371"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21</v>
      </c>
      <c r="Q613" s="17">
        <f t="shared" ref="Q613" si="960">COUNTIF((O613:O617), "C")</f>
        <v>0</v>
      </c>
      <c r="R613" s="17">
        <f t="shared" ref="R613:R616" si="961">Q613</f>
        <v>0</v>
      </c>
      <c r="S613" s="17" t="str">
        <f t="shared" ref="S613" si="962">IF(ISBLANK(K613),"",IF(L613&lt;2,"S1","S2"))</f>
        <v/>
      </c>
      <c r="T613" s="50"/>
      <c r="U613" s="362"/>
      <c r="V613" s="54"/>
      <c r="W613" s="17" t="str">
        <f>IF(ISBLANK(V613),"",VLOOKUP(V613,'(Linked) Hazard Risk Number HRN'!$B$6:$C$13,2,FALSE))</f>
        <v/>
      </c>
      <c r="X613" s="371" t="str">
        <f>IF(X615="","",IF(X615&gt;500,'(Linked) Hazard Risk Number HRN'!$C$37,IF(X615&gt;50,'(Linked) Hazard Risk Number HRN'!$C$36,IF(X615&gt;25,'(Linked) Hazard Risk Number HRN'!$C$35,IF(X615&gt;5,'(Linked) Hazard Risk Number HRN'!$C$34,IF(X615&gt;0,'(Linked) Hazard Risk Number HRN'!$C$33,""))))))</f>
        <v/>
      </c>
      <c r="Y613" s="362"/>
      <c r="Z613" s="54"/>
      <c r="AA613" s="17" t="str">
        <f>IF(ISBLANK(Z613),"",VLOOKUP(Z613,'(Linked) Hazard Risk Number HRN'!$B$6:$C$13,2,FALSE))</f>
        <v/>
      </c>
      <c r="AB613" s="371" t="str">
        <f>IF(AB615="","",IF(AB615&gt;500,'(Linked) Hazard Risk Number HRN'!$C$37,IF(AB615&gt;50,'(Linked) Hazard Risk Number HRN'!$C$36,IF(AB615&gt;25,'(Linked) Hazard Risk Number HRN'!$C$35,IF(AB615&gt;5,'(Linked) Hazard Risk Number HRN'!$C$34,IF(AB615&gt;0,'(Linked) Hazard Risk Number HRN'!$C$33,""))))))</f>
        <v/>
      </c>
      <c r="AC613" s="362"/>
      <c r="AD613" s="365"/>
      <c r="AE613" s="54"/>
      <c r="AF613" s="17" t="str">
        <f>IF(ISBLANK(AE613),"",VLOOKUP(AE613,'(Linked) Hazard Risk Number HRN'!$B$6:$C$13,2,FALSE))</f>
        <v/>
      </c>
      <c r="AG613" s="371"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60"/>
      <c r="C614" s="363"/>
      <c r="D614" s="363"/>
      <c r="E614" s="366"/>
      <c r="F614" s="366"/>
      <c r="G614" s="369"/>
      <c r="H614" s="369"/>
      <c r="I614" s="369"/>
      <c r="J614" s="369"/>
      <c r="K614" s="55"/>
      <c r="L614" s="18" t="str">
        <f>IF(ISBLANK(K614),"",VLOOKUP(K614,'(Linked) Hazard Risk Number HRN'!$B$16:$C$26,2,FALSE))</f>
        <v/>
      </c>
      <c r="M614" s="372"/>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63"/>
      <c r="V614" s="55"/>
      <c r="W614" s="18" t="str">
        <f>IF(ISBLANK(V614),"",VLOOKUP(V614,'(Linked) Hazard Risk Number HRN'!$B$16:$C$26,2,FALSE))</f>
        <v/>
      </c>
      <c r="X614" s="372"/>
      <c r="Y614" s="363"/>
      <c r="Z614" s="55"/>
      <c r="AA614" s="18" t="str">
        <f>IF(ISBLANK(Z614),"",VLOOKUP(Z614,'(Linked) Hazard Risk Number HRN'!$B$16:$C$26,2,FALSE))</f>
        <v/>
      </c>
      <c r="AB614" s="372"/>
      <c r="AC614" s="363"/>
      <c r="AD614" s="373"/>
      <c r="AE614" s="55"/>
      <c r="AF614" s="18" t="str">
        <f>IF(ISBLANK(AE614),"",VLOOKUP(AE614,'(Linked) Hazard Risk Number HRN'!$B$16:$C$26,2,FALSE))</f>
        <v/>
      </c>
      <c r="AG614" s="372"/>
      <c r="AH614" s="10"/>
      <c r="AI614" s="10"/>
      <c r="AJ614" s="19"/>
    </row>
    <row r="615" spans="2:36" s="2" customFormat="1" ht="28.2" customHeight="1" thickTop="1">
      <c r="B615" s="360"/>
      <c r="C615" s="363"/>
      <c r="D615" s="363"/>
      <c r="E615" s="366"/>
      <c r="F615" s="366"/>
      <c r="G615" s="369"/>
      <c r="H615" s="369"/>
      <c r="I615" s="369"/>
      <c r="J615" s="369"/>
      <c r="K615" s="56"/>
      <c r="L615" s="18" t="str">
        <f>IF(ISBLANK(K615),"",VLOOKUP(K615,'(Linked) Hazard Risk Number HRN'!$D$6:$E$14,2,FALSE))</f>
        <v/>
      </c>
      <c r="M615" s="375" t="str">
        <f>IF(OR(ISBLANK(K613),ISBLANK(K614),ISBLANK(K615),ISBLANK(K616)),"",L613*L614*L615*L616)</f>
        <v/>
      </c>
      <c r="N615" s="56"/>
      <c r="O615" s="18" t="str">
        <f>IF(ISBLANK(N615),"",VLOOKUP(N615,'(Linked) PLr Probability Factor'!$B$17:$C$20,2,FALSE))</f>
        <v/>
      </c>
      <c r="P615" s="18" t="s">
        <v>2</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63"/>
      <c r="V615" s="56"/>
      <c r="W615" s="18" t="str">
        <f>IF(ISBLANK(V615),"",VLOOKUP(V615,'(Linked) Hazard Risk Number HRN'!$D$6:$E$14,2,FALSE))</f>
        <v/>
      </c>
      <c r="X615" s="375" t="str">
        <f>IF(OR(ISBLANK(V613),ISBLANK(V614),ISBLANK(V615),ISBLANK(V616)),"",W613*W614*W615*W616)</f>
        <v/>
      </c>
      <c r="Y615" s="363"/>
      <c r="Z615" s="56"/>
      <c r="AA615" s="18" t="str">
        <f>IF(ISBLANK(Z615),"",VLOOKUP(Z615,'(Linked) Hazard Risk Number HRN'!$D$6:$E$14,2,FALSE))</f>
        <v/>
      </c>
      <c r="AB615" s="375" t="str">
        <f>IF(OR(ISBLANK(Z613),ISBLANK(Z614),ISBLANK(Z615),ISBLANK(Z616)),"",AA613*AA614*AA615*AA616)</f>
        <v/>
      </c>
      <c r="AC615" s="363"/>
      <c r="AD615" s="373"/>
      <c r="AE615" s="56"/>
      <c r="AF615" s="18" t="str">
        <f>IF(ISBLANK(AE615),"",VLOOKUP(AE615,'(Linked) Hazard Risk Number HRN'!$D$6:$E$14,2,FALSE))</f>
        <v/>
      </c>
      <c r="AG615" s="375" t="str">
        <f>IF(OR(ISBLANK(AE613),ISBLANK(AE614),ISBLANK(AE615),ISBLANK(AE616)),"",AF613*AF614*AF615*AF616)</f>
        <v/>
      </c>
      <c r="AH615" s="10"/>
      <c r="AI615" s="10"/>
      <c r="AJ615" s="20"/>
    </row>
    <row r="616" spans="2:36" s="2" customFormat="1" ht="28.2" customHeight="1">
      <c r="B616" s="360"/>
      <c r="C616" s="363"/>
      <c r="D616" s="363"/>
      <c r="E616" s="366"/>
      <c r="F616" s="366"/>
      <c r="G616" s="369"/>
      <c r="H616" s="369"/>
      <c r="I616" s="369"/>
      <c r="J616" s="369"/>
      <c r="K616" s="57"/>
      <c r="L616" s="30" t="str">
        <f>IF(ISBLANK(K616),"",VLOOKUP(K616,'(Linked) Hazard Risk Number HRN'!$D$17:$E$22,2,FALSE))</f>
        <v/>
      </c>
      <c r="M616" s="376"/>
      <c r="N616" s="56"/>
      <c r="O616" s="18" t="str">
        <f>IF(ISBLANK(N616),"",VLOOKUP(N616,'(Linked) PLr Probability Factor'!$B$23:$C$26,2,FALSE))</f>
        <v/>
      </c>
      <c r="P616" s="25" t="s">
        <v>22</v>
      </c>
      <c r="Q616" s="25">
        <f t="shared" ref="Q616" si="966">SUM(R613:R615)</f>
        <v>0</v>
      </c>
      <c r="R616" s="25">
        <f t="shared" si="961"/>
        <v>0</v>
      </c>
      <c r="S616" s="25"/>
      <c r="T616" s="51"/>
      <c r="U616" s="363"/>
      <c r="V616" s="57"/>
      <c r="W616" s="30" t="str">
        <f>IF(ISBLANK(V616),"",VLOOKUP(V616,'(Linked) Hazard Risk Number HRN'!$D$17:$E$22,2,FALSE))</f>
        <v/>
      </c>
      <c r="X616" s="376"/>
      <c r="Y616" s="363"/>
      <c r="Z616" s="57"/>
      <c r="AA616" s="30" t="str">
        <f>IF(ISBLANK(Z616),"",VLOOKUP(Z616,'(Linked) Hazard Risk Number HRN'!$D$17:$E$22,2,FALSE))</f>
        <v/>
      </c>
      <c r="AB616" s="376"/>
      <c r="AC616" s="363"/>
      <c r="AD616" s="373"/>
      <c r="AE616" s="57"/>
      <c r="AF616" s="30" t="str">
        <f>IF(ISBLANK(AE616),"",VLOOKUP(AE616,'(Linked) Hazard Risk Number HRN'!$D$17:$E$22,2,FALSE))</f>
        <v/>
      </c>
      <c r="AG616" s="376"/>
      <c r="AH616" s="10"/>
      <c r="AI616" s="10"/>
      <c r="AJ616" s="21"/>
    </row>
    <row r="617" spans="2:36" s="2" customFormat="1" ht="28.2" customHeight="1" thickBot="1">
      <c r="B617" s="361"/>
      <c r="C617" s="364"/>
      <c r="D617" s="364"/>
      <c r="E617" s="367"/>
      <c r="F617" s="367"/>
      <c r="G617" s="370"/>
      <c r="H617" s="370"/>
      <c r="I617" s="370"/>
      <c r="J617" s="370"/>
      <c r="K617" s="135"/>
      <c r="L617" s="18"/>
      <c r="M617" s="377"/>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64"/>
      <c r="V617" s="135"/>
      <c r="W617" s="18"/>
      <c r="X617" s="377"/>
      <c r="Y617" s="364"/>
      <c r="Z617" s="135"/>
      <c r="AA617" s="18"/>
      <c r="AB617" s="377"/>
      <c r="AC617" s="364"/>
      <c r="AD617" s="374"/>
      <c r="AE617" s="135"/>
      <c r="AF617" s="18"/>
      <c r="AG617" s="377"/>
      <c r="AH617" s="10"/>
      <c r="AI617" s="10"/>
      <c r="AJ617" s="7"/>
    </row>
    <row r="618" spans="2:36" s="2" customFormat="1" ht="28.2" customHeight="1" thickTop="1">
      <c r="B618" s="359">
        <v>123</v>
      </c>
      <c r="C618" s="362"/>
      <c r="D618" s="362"/>
      <c r="E618" s="365"/>
      <c r="F618" s="365"/>
      <c r="G618" s="368"/>
      <c r="H618" s="368"/>
      <c r="I618" s="368"/>
      <c r="J618" s="368"/>
      <c r="K618" s="54"/>
      <c r="L618" s="17" t="str">
        <f>IF(ISBLANK(K618),"",VLOOKUP(K618,'(Linked) Hazard Risk Number HRN'!$B$6:$C$13,2,FALSE))</f>
        <v/>
      </c>
      <c r="M618" s="371"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21</v>
      </c>
      <c r="Q618" s="17">
        <f t="shared" ref="Q618" si="968">COUNTIF((O618:O622), "C")</f>
        <v>0</v>
      </c>
      <c r="R618" s="17">
        <f t="shared" ref="R618:R621" si="969">Q618</f>
        <v>0</v>
      </c>
      <c r="S618" s="17" t="str">
        <f t="shared" ref="S618" si="970">IF(ISBLANK(K618),"",IF(L618&lt;2,"S1","S2"))</f>
        <v/>
      </c>
      <c r="T618" s="50"/>
      <c r="U618" s="362"/>
      <c r="V618" s="54"/>
      <c r="W618" s="17" t="str">
        <f>IF(ISBLANK(V618),"",VLOOKUP(V618,'(Linked) Hazard Risk Number HRN'!$B$6:$C$13,2,FALSE))</f>
        <v/>
      </c>
      <c r="X618" s="371" t="str">
        <f>IF(X620="","",IF(X620&gt;500,'(Linked) Hazard Risk Number HRN'!$C$37,IF(X620&gt;50,'(Linked) Hazard Risk Number HRN'!$C$36,IF(X620&gt;25,'(Linked) Hazard Risk Number HRN'!$C$35,IF(X620&gt;5,'(Linked) Hazard Risk Number HRN'!$C$34,IF(X620&gt;0,'(Linked) Hazard Risk Number HRN'!$C$33,""))))))</f>
        <v/>
      </c>
      <c r="Y618" s="362"/>
      <c r="Z618" s="54"/>
      <c r="AA618" s="17" t="str">
        <f>IF(ISBLANK(Z618),"",VLOOKUP(Z618,'(Linked) Hazard Risk Number HRN'!$B$6:$C$13,2,FALSE))</f>
        <v/>
      </c>
      <c r="AB618" s="371" t="str">
        <f>IF(AB620="","",IF(AB620&gt;500,'(Linked) Hazard Risk Number HRN'!$C$37,IF(AB620&gt;50,'(Linked) Hazard Risk Number HRN'!$C$36,IF(AB620&gt;25,'(Linked) Hazard Risk Number HRN'!$C$35,IF(AB620&gt;5,'(Linked) Hazard Risk Number HRN'!$C$34,IF(AB620&gt;0,'(Linked) Hazard Risk Number HRN'!$C$33,""))))))</f>
        <v/>
      </c>
      <c r="AC618" s="362"/>
      <c r="AD618" s="365"/>
      <c r="AE618" s="54"/>
      <c r="AF618" s="17" t="str">
        <f>IF(ISBLANK(AE618),"",VLOOKUP(AE618,'(Linked) Hazard Risk Number HRN'!$B$6:$C$13,2,FALSE))</f>
        <v/>
      </c>
      <c r="AG618" s="371"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60"/>
      <c r="C619" s="363"/>
      <c r="D619" s="363"/>
      <c r="E619" s="366"/>
      <c r="F619" s="366"/>
      <c r="G619" s="369"/>
      <c r="H619" s="369"/>
      <c r="I619" s="369"/>
      <c r="J619" s="369"/>
      <c r="K619" s="55"/>
      <c r="L619" s="18" t="str">
        <f>IF(ISBLANK(K619),"",VLOOKUP(K619,'(Linked) Hazard Risk Number HRN'!$B$16:$C$26,2,FALSE))</f>
        <v/>
      </c>
      <c r="M619" s="372"/>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63"/>
      <c r="V619" s="55"/>
      <c r="W619" s="18" t="str">
        <f>IF(ISBLANK(V619),"",VLOOKUP(V619,'(Linked) Hazard Risk Number HRN'!$B$16:$C$26,2,FALSE))</f>
        <v/>
      </c>
      <c r="X619" s="372"/>
      <c r="Y619" s="363"/>
      <c r="Z619" s="55"/>
      <c r="AA619" s="18" t="str">
        <f>IF(ISBLANK(Z619),"",VLOOKUP(Z619,'(Linked) Hazard Risk Number HRN'!$B$16:$C$26,2,FALSE))</f>
        <v/>
      </c>
      <c r="AB619" s="372"/>
      <c r="AC619" s="363"/>
      <c r="AD619" s="373"/>
      <c r="AE619" s="55"/>
      <c r="AF619" s="18" t="str">
        <f>IF(ISBLANK(AE619),"",VLOOKUP(AE619,'(Linked) Hazard Risk Number HRN'!$B$16:$C$26,2,FALSE))</f>
        <v/>
      </c>
      <c r="AG619" s="372"/>
      <c r="AH619" s="10"/>
      <c r="AI619" s="10"/>
      <c r="AJ619" s="19"/>
    </row>
    <row r="620" spans="2:36" s="2" customFormat="1" ht="28.2" customHeight="1" thickTop="1">
      <c r="B620" s="360"/>
      <c r="C620" s="363"/>
      <c r="D620" s="363"/>
      <c r="E620" s="366"/>
      <c r="F620" s="366"/>
      <c r="G620" s="369"/>
      <c r="H620" s="369"/>
      <c r="I620" s="369"/>
      <c r="J620" s="369"/>
      <c r="K620" s="56"/>
      <c r="L620" s="18" t="str">
        <f>IF(ISBLANK(K620),"",VLOOKUP(K620,'(Linked) Hazard Risk Number HRN'!$D$6:$E$14,2,FALSE))</f>
        <v/>
      </c>
      <c r="M620" s="375" t="str">
        <f>IF(OR(ISBLANK(K618),ISBLANK(K619),ISBLANK(K620),ISBLANK(K621)),"",L618*L619*L620*L621)</f>
        <v/>
      </c>
      <c r="N620" s="56"/>
      <c r="O620" s="18" t="str">
        <f>IF(ISBLANK(N620),"",VLOOKUP(N620,'(Linked) PLr Probability Factor'!$B$17:$C$20,2,FALSE))</f>
        <v/>
      </c>
      <c r="P620" s="18" t="s">
        <v>2</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63"/>
      <c r="V620" s="56"/>
      <c r="W620" s="18" t="str">
        <f>IF(ISBLANK(V620),"",VLOOKUP(V620,'(Linked) Hazard Risk Number HRN'!$D$6:$E$14,2,FALSE))</f>
        <v/>
      </c>
      <c r="X620" s="375" t="str">
        <f>IF(OR(ISBLANK(V618),ISBLANK(V619),ISBLANK(V620),ISBLANK(V621)),"",W618*W619*W620*W621)</f>
        <v/>
      </c>
      <c r="Y620" s="363"/>
      <c r="Z620" s="56"/>
      <c r="AA620" s="18" t="str">
        <f>IF(ISBLANK(Z620),"",VLOOKUP(Z620,'(Linked) Hazard Risk Number HRN'!$D$6:$E$14,2,FALSE))</f>
        <v/>
      </c>
      <c r="AB620" s="375" t="str">
        <f>IF(OR(ISBLANK(Z618),ISBLANK(Z619),ISBLANK(Z620),ISBLANK(Z621)),"",AA618*AA619*AA620*AA621)</f>
        <v/>
      </c>
      <c r="AC620" s="363"/>
      <c r="AD620" s="373"/>
      <c r="AE620" s="56"/>
      <c r="AF620" s="18" t="str">
        <f>IF(ISBLANK(AE620),"",VLOOKUP(AE620,'(Linked) Hazard Risk Number HRN'!$D$6:$E$14,2,FALSE))</f>
        <v/>
      </c>
      <c r="AG620" s="375" t="str">
        <f>IF(OR(ISBLANK(AE618),ISBLANK(AE619),ISBLANK(AE620),ISBLANK(AE621)),"",AF618*AF619*AF620*AF621)</f>
        <v/>
      </c>
      <c r="AH620" s="10"/>
      <c r="AI620" s="10"/>
      <c r="AJ620" s="20"/>
    </row>
    <row r="621" spans="2:36" s="2" customFormat="1" ht="28.2" customHeight="1">
      <c r="B621" s="360"/>
      <c r="C621" s="363"/>
      <c r="D621" s="363"/>
      <c r="E621" s="366"/>
      <c r="F621" s="366"/>
      <c r="G621" s="369"/>
      <c r="H621" s="369"/>
      <c r="I621" s="369"/>
      <c r="J621" s="369"/>
      <c r="K621" s="57"/>
      <c r="L621" s="30" t="str">
        <f>IF(ISBLANK(K621),"",VLOOKUP(K621,'(Linked) Hazard Risk Number HRN'!$D$17:$E$22,2,FALSE))</f>
        <v/>
      </c>
      <c r="M621" s="376"/>
      <c r="N621" s="56"/>
      <c r="O621" s="18" t="str">
        <f>IF(ISBLANK(N621),"",VLOOKUP(N621,'(Linked) PLr Probability Factor'!$B$23:$C$26,2,FALSE))</f>
        <v/>
      </c>
      <c r="P621" s="25" t="s">
        <v>22</v>
      </c>
      <c r="Q621" s="25">
        <f t="shared" ref="Q621" si="974">SUM(R618:R620)</f>
        <v>0</v>
      </c>
      <c r="R621" s="25">
        <f t="shared" si="969"/>
        <v>0</v>
      </c>
      <c r="S621" s="25"/>
      <c r="T621" s="51"/>
      <c r="U621" s="363"/>
      <c r="V621" s="57"/>
      <c r="W621" s="30" t="str">
        <f>IF(ISBLANK(V621),"",VLOOKUP(V621,'(Linked) Hazard Risk Number HRN'!$D$17:$E$22,2,FALSE))</f>
        <v/>
      </c>
      <c r="X621" s="376"/>
      <c r="Y621" s="363"/>
      <c r="Z621" s="57"/>
      <c r="AA621" s="30" t="str">
        <f>IF(ISBLANK(Z621),"",VLOOKUP(Z621,'(Linked) Hazard Risk Number HRN'!$D$17:$E$22,2,FALSE))</f>
        <v/>
      </c>
      <c r="AB621" s="376"/>
      <c r="AC621" s="363"/>
      <c r="AD621" s="373"/>
      <c r="AE621" s="57"/>
      <c r="AF621" s="30" t="str">
        <f>IF(ISBLANK(AE621),"",VLOOKUP(AE621,'(Linked) Hazard Risk Number HRN'!$D$17:$E$22,2,FALSE))</f>
        <v/>
      </c>
      <c r="AG621" s="376"/>
      <c r="AH621" s="10"/>
      <c r="AI621" s="10"/>
      <c r="AJ621" s="21"/>
    </row>
    <row r="622" spans="2:36" s="2" customFormat="1" ht="28.2" customHeight="1" thickBot="1">
      <c r="B622" s="361"/>
      <c r="C622" s="364"/>
      <c r="D622" s="364"/>
      <c r="E622" s="367"/>
      <c r="F622" s="367"/>
      <c r="G622" s="370"/>
      <c r="H622" s="370"/>
      <c r="I622" s="370"/>
      <c r="J622" s="370"/>
      <c r="K622" s="135"/>
      <c r="L622" s="18"/>
      <c r="M622" s="377"/>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64"/>
      <c r="V622" s="135"/>
      <c r="W622" s="18"/>
      <c r="X622" s="377"/>
      <c r="Y622" s="364"/>
      <c r="Z622" s="135"/>
      <c r="AA622" s="18"/>
      <c r="AB622" s="377"/>
      <c r="AC622" s="364"/>
      <c r="AD622" s="374"/>
      <c r="AE622" s="135"/>
      <c r="AF622" s="18"/>
      <c r="AG622" s="377"/>
      <c r="AH622" s="10"/>
      <c r="AI622" s="10"/>
      <c r="AJ622" s="7"/>
    </row>
    <row r="623" spans="2:36" s="2" customFormat="1" ht="28.2" customHeight="1" thickTop="1">
      <c r="B623" s="359">
        <v>124</v>
      </c>
      <c r="C623" s="362"/>
      <c r="D623" s="362"/>
      <c r="E623" s="365"/>
      <c r="F623" s="365"/>
      <c r="G623" s="368"/>
      <c r="H623" s="368"/>
      <c r="I623" s="368"/>
      <c r="J623" s="368"/>
      <c r="K623" s="54"/>
      <c r="L623" s="17" t="str">
        <f>IF(ISBLANK(K623),"",VLOOKUP(K623,'(Linked) Hazard Risk Number HRN'!$B$6:$C$13,2,FALSE))</f>
        <v/>
      </c>
      <c r="M623" s="371"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21</v>
      </c>
      <c r="Q623" s="17">
        <f t="shared" ref="Q623" si="976">COUNTIF((O623:O627), "C")</f>
        <v>0</v>
      </c>
      <c r="R623" s="17">
        <f t="shared" ref="R623:R626" si="977">Q623</f>
        <v>0</v>
      </c>
      <c r="S623" s="17" t="str">
        <f t="shared" ref="S623" si="978">IF(ISBLANK(K623),"",IF(L623&lt;2,"S1","S2"))</f>
        <v/>
      </c>
      <c r="T623" s="50"/>
      <c r="U623" s="362"/>
      <c r="V623" s="54"/>
      <c r="W623" s="17" t="str">
        <f>IF(ISBLANK(V623),"",VLOOKUP(V623,'(Linked) Hazard Risk Number HRN'!$B$6:$C$13,2,FALSE))</f>
        <v/>
      </c>
      <c r="X623" s="371" t="str">
        <f>IF(X625="","",IF(X625&gt;500,'(Linked) Hazard Risk Number HRN'!$C$37,IF(X625&gt;50,'(Linked) Hazard Risk Number HRN'!$C$36,IF(X625&gt;25,'(Linked) Hazard Risk Number HRN'!$C$35,IF(X625&gt;5,'(Linked) Hazard Risk Number HRN'!$C$34,IF(X625&gt;0,'(Linked) Hazard Risk Number HRN'!$C$33,""))))))</f>
        <v/>
      </c>
      <c r="Y623" s="362"/>
      <c r="Z623" s="54"/>
      <c r="AA623" s="17" t="str">
        <f>IF(ISBLANK(Z623),"",VLOOKUP(Z623,'(Linked) Hazard Risk Number HRN'!$B$6:$C$13,2,FALSE))</f>
        <v/>
      </c>
      <c r="AB623" s="371" t="str">
        <f>IF(AB625="","",IF(AB625&gt;500,'(Linked) Hazard Risk Number HRN'!$C$37,IF(AB625&gt;50,'(Linked) Hazard Risk Number HRN'!$C$36,IF(AB625&gt;25,'(Linked) Hazard Risk Number HRN'!$C$35,IF(AB625&gt;5,'(Linked) Hazard Risk Number HRN'!$C$34,IF(AB625&gt;0,'(Linked) Hazard Risk Number HRN'!$C$33,""))))))</f>
        <v/>
      </c>
      <c r="AC623" s="362"/>
      <c r="AD623" s="365"/>
      <c r="AE623" s="54"/>
      <c r="AF623" s="17" t="str">
        <f>IF(ISBLANK(AE623),"",VLOOKUP(AE623,'(Linked) Hazard Risk Number HRN'!$B$6:$C$13,2,FALSE))</f>
        <v/>
      </c>
      <c r="AG623" s="371"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60"/>
      <c r="C624" s="363"/>
      <c r="D624" s="363"/>
      <c r="E624" s="366"/>
      <c r="F624" s="366"/>
      <c r="G624" s="369"/>
      <c r="H624" s="369"/>
      <c r="I624" s="369"/>
      <c r="J624" s="369"/>
      <c r="K624" s="55"/>
      <c r="L624" s="18" t="str">
        <f>IF(ISBLANK(K624),"",VLOOKUP(K624,'(Linked) Hazard Risk Number HRN'!$B$16:$C$26,2,FALSE))</f>
        <v/>
      </c>
      <c r="M624" s="372"/>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63"/>
      <c r="V624" s="55"/>
      <c r="W624" s="18" t="str">
        <f>IF(ISBLANK(V624),"",VLOOKUP(V624,'(Linked) Hazard Risk Number HRN'!$B$16:$C$26,2,FALSE))</f>
        <v/>
      </c>
      <c r="X624" s="372"/>
      <c r="Y624" s="363"/>
      <c r="Z624" s="55"/>
      <c r="AA624" s="18" t="str">
        <f>IF(ISBLANK(Z624),"",VLOOKUP(Z624,'(Linked) Hazard Risk Number HRN'!$B$16:$C$26,2,FALSE))</f>
        <v/>
      </c>
      <c r="AB624" s="372"/>
      <c r="AC624" s="363"/>
      <c r="AD624" s="373"/>
      <c r="AE624" s="55"/>
      <c r="AF624" s="18" t="str">
        <f>IF(ISBLANK(AE624),"",VLOOKUP(AE624,'(Linked) Hazard Risk Number HRN'!$B$16:$C$26,2,FALSE))</f>
        <v/>
      </c>
      <c r="AG624" s="372"/>
      <c r="AH624" s="10"/>
      <c r="AI624" s="10"/>
      <c r="AJ624" s="19"/>
    </row>
    <row r="625" spans="2:36" s="2" customFormat="1" ht="28.2" customHeight="1" thickTop="1">
      <c r="B625" s="360"/>
      <c r="C625" s="363"/>
      <c r="D625" s="363"/>
      <c r="E625" s="366"/>
      <c r="F625" s="366"/>
      <c r="G625" s="369"/>
      <c r="H625" s="369"/>
      <c r="I625" s="369"/>
      <c r="J625" s="369"/>
      <c r="K625" s="56"/>
      <c r="L625" s="18" t="str">
        <f>IF(ISBLANK(K625),"",VLOOKUP(K625,'(Linked) Hazard Risk Number HRN'!$D$6:$E$14,2,FALSE))</f>
        <v/>
      </c>
      <c r="M625" s="375" t="str">
        <f>IF(OR(ISBLANK(K623),ISBLANK(K624),ISBLANK(K625),ISBLANK(K626)),"",L623*L624*L625*L626)</f>
        <v/>
      </c>
      <c r="N625" s="56"/>
      <c r="O625" s="18" t="str">
        <f>IF(ISBLANK(N625),"",VLOOKUP(N625,'(Linked) PLr Probability Factor'!$B$17:$C$20,2,FALSE))</f>
        <v/>
      </c>
      <c r="P625" s="18" t="s">
        <v>2</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63"/>
      <c r="V625" s="56"/>
      <c r="W625" s="18" t="str">
        <f>IF(ISBLANK(V625),"",VLOOKUP(V625,'(Linked) Hazard Risk Number HRN'!$D$6:$E$14,2,FALSE))</f>
        <v/>
      </c>
      <c r="X625" s="375" t="str">
        <f>IF(OR(ISBLANK(V623),ISBLANK(V624),ISBLANK(V625),ISBLANK(V626)),"",W623*W624*W625*W626)</f>
        <v/>
      </c>
      <c r="Y625" s="363"/>
      <c r="Z625" s="56"/>
      <c r="AA625" s="18" t="str">
        <f>IF(ISBLANK(Z625),"",VLOOKUP(Z625,'(Linked) Hazard Risk Number HRN'!$D$6:$E$14,2,FALSE))</f>
        <v/>
      </c>
      <c r="AB625" s="375" t="str">
        <f>IF(OR(ISBLANK(Z623),ISBLANK(Z624),ISBLANK(Z625),ISBLANK(Z626)),"",AA623*AA624*AA625*AA626)</f>
        <v/>
      </c>
      <c r="AC625" s="363"/>
      <c r="AD625" s="373"/>
      <c r="AE625" s="56"/>
      <c r="AF625" s="18" t="str">
        <f>IF(ISBLANK(AE625),"",VLOOKUP(AE625,'(Linked) Hazard Risk Number HRN'!$D$6:$E$14,2,FALSE))</f>
        <v/>
      </c>
      <c r="AG625" s="375" t="str">
        <f>IF(OR(ISBLANK(AE623),ISBLANK(AE624),ISBLANK(AE625),ISBLANK(AE626)),"",AF623*AF624*AF625*AF626)</f>
        <v/>
      </c>
      <c r="AH625" s="10"/>
      <c r="AI625" s="10"/>
      <c r="AJ625" s="20"/>
    </row>
    <row r="626" spans="2:36" s="2" customFormat="1" ht="28.2" customHeight="1">
      <c r="B626" s="360"/>
      <c r="C626" s="363"/>
      <c r="D626" s="363"/>
      <c r="E626" s="366"/>
      <c r="F626" s="366"/>
      <c r="G626" s="369"/>
      <c r="H626" s="369"/>
      <c r="I626" s="369"/>
      <c r="J626" s="369"/>
      <c r="K626" s="57"/>
      <c r="L626" s="30" t="str">
        <f>IF(ISBLANK(K626),"",VLOOKUP(K626,'(Linked) Hazard Risk Number HRN'!$D$17:$E$22,2,FALSE))</f>
        <v/>
      </c>
      <c r="M626" s="376"/>
      <c r="N626" s="56"/>
      <c r="O626" s="18" t="str">
        <f>IF(ISBLANK(N626),"",VLOOKUP(N626,'(Linked) PLr Probability Factor'!$B$23:$C$26,2,FALSE))</f>
        <v/>
      </c>
      <c r="P626" s="25" t="s">
        <v>22</v>
      </c>
      <c r="Q626" s="25">
        <f t="shared" ref="Q626" si="982">SUM(R623:R625)</f>
        <v>0</v>
      </c>
      <c r="R626" s="25">
        <f t="shared" si="977"/>
        <v>0</v>
      </c>
      <c r="S626" s="25"/>
      <c r="T626" s="51"/>
      <c r="U626" s="363"/>
      <c r="V626" s="57"/>
      <c r="W626" s="30" t="str">
        <f>IF(ISBLANK(V626),"",VLOOKUP(V626,'(Linked) Hazard Risk Number HRN'!$D$17:$E$22,2,FALSE))</f>
        <v/>
      </c>
      <c r="X626" s="376"/>
      <c r="Y626" s="363"/>
      <c r="Z626" s="57"/>
      <c r="AA626" s="30" t="str">
        <f>IF(ISBLANK(Z626),"",VLOOKUP(Z626,'(Linked) Hazard Risk Number HRN'!$D$17:$E$22,2,FALSE))</f>
        <v/>
      </c>
      <c r="AB626" s="376"/>
      <c r="AC626" s="363"/>
      <c r="AD626" s="373"/>
      <c r="AE626" s="57"/>
      <c r="AF626" s="30" t="str">
        <f>IF(ISBLANK(AE626),"",VLOOKUP(AE626,'(Linked) Hazard Risk Number HRN'!$D$17:$E$22,2,FALSE))</f>
        <v/>
      </c>
      <c r="AG626" s="376"/>
      <c r="AH626" s="10"/>
      <c r="AI626" s="10"/>
      <c r="AJ626" s="21"/>
    </row>
    <row r="627" spans="2:36" s="2" customFormat="1" ht="28.2" customHeight="1" thickBot="1">
      <c r="B627" s="361"/>
      <c r="C627" s="364"/>
      <c r="D627" s="364"/>
      <c r="E627" s="367"/>
      <c r="F627" s="367"/>
      <c r="G627" s="370"/>
      <c r="H627" s="370"/>
      <c r="I627" s="370"/>
      <c r="J627" s="370"/>
      <c r="K627" s="135"/>
      <c r="L627" s="18"/>
      <c r="M627" s="377"/>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64"/>
      <c r="V627" s="135"/>
      <c r="W627" s="18"/>
      <c r="X627" s="377"/>
      <c r="Y627" s="364"/>
      <c r="Z627" s="135"/>
      <c r="AA627" s="18"/>
      <c r="AB627" s="377"/>
      <c r="AC627" s="364"/>
      <c r="AD627" s="374"/>
      <c r="AE627" s="135"/>
      <c r="AF627" s="18"/>
      <c r="AG627" s="377"/>
      <c r="AH627" s="10"/>
      <c r="AI627" s="10"/>
      <c r="AJ627" s="7"/>
    </row>
    <row r="628" spans="2:36" s="2" customFormat="1" ht="28.2" customHeight="1" thickTop="1">
      <c r="B628" s="359">
        <v>125</v>
      </c>
      <c r="C628" s="362"/>
      <c r="D628" s="362"/>
      <c r="E628" s="365"/>
      <c r="F628" s="365"/>
      <c r="G628" s="368"/>
      <c r="H628" s="368"/>
      <c r="I628" s="368"/>
      <c r="J628" s="368"/>
      <c r="K628" s="54"/>
      <c r="L628" s="17" t="str">
        <f>IF(ISBLANK(K628),"",VLOOKUP(K628,'(Linked) Hazard Risk Number HRN'!$B$6:$C$13,2,FALSE))</f>
        <v/>
      </c>
      <c r="M628" s="371"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21</v>
      </c>
      <c r="Q628" s="17">
        <f t="shared" ref="Q628" si="984">COUNTIF((O628:O632), "C")</f>
        <v>0</v>
      </c>
      <c r="R628" s="17">
        <f t="shared" ref="R628:R631" si="985">Q628</f>
        <v>0</v>
      </c>
      <c r="S628" s="17" t="str">
        <f t="shared" ref="S628" si="986">IF(ISBLANK(K628),"",IF(L628&lt;2,"S1","S2"))</f>
        <v/>
      </c>
      <c r="T628" s="50"/>
      <c r="U628" s="362"/>
      <c r="V628" s="54"/>
      <c r="W628" s="17" t="str">
        <f>IF(ISBLANK(V628),"",VLOOKUP(V628,'(Linked) Hazard Risk Number HRN'!$B$6:$C$13,2,FALSE))</f>
        <v/>
      </c>
      <c r="X628" s="371" t="str">
        <f>IF(X630="","",IF(X630&gt;500,'(Linked) Hazard Risk Number HRN'!$C$37,IF(X630&gt;50,'(Linked) Hazard Risk Number HRN'!$C$36,IF(X630&gt;25,'(Linked) Hazard Risk Number HRN'!$C$35,IF(X630&gt;5,'(Linked) Hazard Risk Number HRN'!$C$34,IF(X630&gt;0,'(Linked) Hazard Risk Number HRN'!$C$33,""))))))</f>
        <v/>
      </c>
      <c r="Y628" s="362"/>
      <c r="Z628" s="54"/>
      <c r="AA628" s="17" t="str">
        <f>IF(ISBLANK(Z628),"",VLOOKUP(Z628,'(Linked) Hazard Risk Number HRN'!$B$6:$C$13,2,FALSE))</f>
        <v/>
      </c>
      <c r="AB628" s="371" t="str">
        <f>IF(AB630="","",IF(AB630&gt;500,'(Linked) Hazard Risk Number HRN'!$C$37,IF(AB630&gt;50,'(Linked) Hazard Risk Number HRN'!$C$36,IF(AB630&gt;25,'(Linked) Hazard Risk Number HRN'!$C$35,IF(AB630&gt;5,'(Linked) Hazard Risk Number HRN'!$C$34,IF(AB630&gt;0,'(Linked) Hazard Risk Number HRN'!$C$33,""))))))</f>
        <v/>
      </c>
      <c r="AC628" s="362"/>
      <c r="AD628" s="365"/>
      <c r="AE628" s="54"/>
      <c r="AF628" s="17" t="str">
        <f>IF(ISBLANK(AE628),"",VLOOKUP(AE628,'(Linked) Hazard Risk Number HRN'!$B$6:$C$13,2,FALSE))</f>
        <v/>
      </c>
      <c r="AG628" s="371"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60"/>
      <c r="C629" s="363"/>
      <c r="D629" s="363"/>
      <c r="E629" s="366"/>
      <c r="F629" s="366"/>
      <c r="G629" s="369"/>
      <c r="H629" s="369"/>
      <c r="I629" s="369"/>
      <c r="J629" s="369"/>
      <c r="K629" s="55"/>
      <c r="L629" s="18" t="str">
        <f>IF(ISBLANK(K629),"",VLOOKUP(K629,'(Linked) Hazard Risk Number HRN'!$B$16:$C$26,2,FALSE))</f>
        <v/>
      </c>
      <c r="M629" s="372"/>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63"/>
      <c r="V629" s="55"/>
      <c r="W629" s="18" t="str">
        <f>IF(ISBLANK(V629),"",VLOOKUP(V629,'(Linked) Hazard Risk Number HRN'!$B$16:$C$26,2,FALSE))</f>
        <v/>
      </c>
      <c r="X629" s="372"/>
      <c r="Y629" s="363"/>
      <c r="Z629" s="55"/>
      <c r="AA629" s="18" t="str">
        <f>IF(ISBLANK(Z629),"",VLOOKUP(Z629,'(Linked) Hazard Risk Number HRN'!$B$16:$C$26,2,FALSE))</f>
        <v/>
      </c>
      <c r="AB629" s="372"/>
      <c r="AC629" s="363"/>
      <c r="AD629" s="373"/>
      <c r="AE629" s="55"/>
      <c r="AF629" s="18" t="str">
        <f>IF(ISBLANK(AE629),"",VLOOKUP(AE629,'(Linked) Hazard Risk Number HRN'!$B$16:$C$26,2,FALSE))</f>
        <v/>
      </c>
      <c r="AG629" s="372"/>
      <c r="AH629" s="10"/>
      <c r="AI629" s="10"/>
      <c r="AJ629" s="19"/>
    </row>
    <row r="630" spans="2:36" s="2" customFormat="1" ht="28.2" customHeight="1" thickTop="1">
      <c r="B630" s="360"/>
      <c r="C630" s="363"/>
      <c r="D630" s="363"/>
      <c r="E630" s="366"/>
      <c r="F630" s="366"/>
      <c r="G630" s="369"/>
      <c r="H630" s="369"/>
      <c r="I630" s="369"/>
      <c r="J630" s="369"/>
      <c r="K630" s="56"/>
      <c r="L630" s="18" t="str">
        <f>IF(ISBLANK(K630),"",VLOOKUP(K630,'(Linked) Hazard Risk Number HRN'!$D$6:$E$14,2,FALSE))</f>
        <v/>
      </c>
      <c r="M630" s="375" t="str">
        <f>IF(OR(ISBLANK(K628),ISBLANK(K629),ISBLANK(K630),ISBLANK(K631)),"",L628*L629*L630*L631)</f>
        <v/>
      </c>
      <c r="N630" s="56"/>
      <c r="O630" s="18" t="str">
        <f>IF(ISBLANK(N630),"",VLOOKUP(N630,'(Linked) PLr Probability Factor'!$B$17:$C$20,2,FALSE))</f>
        <v/>
      </c>
      <c r="P630" s="18" t="s">
        <v>2</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63"/>
      <c r="V630" s="56"/>
      <c r="W630" s="18" t="str">
        <f>IF(ISBLANK(V630),"",VLOOKUP(V630,'(Linked) Hazard Risk Number HRN'!$D$6:$E$14,2,FALSE))</f>
        <v/>
      </c>
      <c r="X630" s="375" t="str">
        <f>IF(OR(ISBLANK(V628),ISBLANK(V629),ISBLANK(V630),ISBLANK(V631)),"",W628*W629*W630*W631)</f>
        <v/>
      </c>
      <c r="Y630" s="363"/>
      <c r="Z630" s="56"/>
      <c r="AA630" s="18" t="str">
        <f>IF(ISBLANK(Z630),"",VLOOKUP(Z630,'(Linked) Hazard Risk Number HRN'!$D$6:$E$14,2,FALSE))</f>
        <v/>
      </c>
      <c r="AB630" s="375" t="str">
        <f>IF(OR(ISBLANK(Z628),ISBLANK(Z629),ISBLANK(Z630),ISBLANK(Z631)),"",AA628*AA629*AA630*AA631)</f>
        <v/>
      </c>
      <c r="AC630" s="363"/>
      <c r="AD630" s="373"/>
      <c r="AE630" s="56"/>
      <c r="AF630" s="18" t="str">
        <f>IF(ISBLANK(AE630),"",VLOOKUP(AE630,'(Linked) Hazard Risk Number HRN'!$D$6:$E$14,2,FALSE))</f>
        <v/>
      </c>
      <c r="AG630" s="375" t="str">
        <f>IF(OR(ISBLANK(AE628),ISBLANK(AE629),ISBLANK(AE630),ISBLANK(AE631)),"",AF628*AF629*AF630*AF631)</f>
        <v/>
      </c>
      <c r="AH630" s="10"/>
      <c r="AI630" s="10"/>
      <c r="AJ630" s="20"/>
    </row>
    <row r="631" spans="2:36" s="2" customFormat="1" ht="28.2" customHeight="1">
      <c r="B631" s="360"/>
      <c r="C631" s="363"/>
      <c r="D631" s="363"/>
      <c r="E631" s="366"/>
      <c r="F631" s="366"/>
      <c r="G631" s="369"/>
      <c r="H631" s="369"/>
      <c r="I631" s="369"/>
      <c r="J631" s="369"/>
      <c r="K631" s="57"/>
      <c r="L631" s="30" t="str">
        <f>IF(ISBLANK(K631),"",VLOOKUP(K631,'(Linked) Hazard Risk Number HRN'!$D$17:$E$22,2,FALSE))</f>
        <v/>
      </c>
      <c r="M631" s="376"/>
      <c r="N631" s="56"/>
      <c r="O631" s="18" t="str">
        <f>IF(ISBLANK(N631),"",VLOOKUP(N631,'(Linked) PLr Probability Factor'!$B$23:$C$26,2,FALSE))</f>
        <v/>
      </c>
      <c r="P631" s="25" t="s">
        <v>22</v>
      </c>
      <c r="Q631" s="25">
        <f t="shared" ref="Q631" si="990">SUM(R628:R630)</f>
        <v>0</v>
      </c>
      <c r="R631" s="25">
        <f t="shared" si="985"/>
        <v>0</v>
      </c>
      <c r="S631" s="25"/>
      <c r="T631" s="51"/>
      <c r="U631" s="363"/>
      <c r="V631" s="57"/>
      <c r="W631" s="30" t="str">
        <f>IF(ISBLANK(V631),"",VLOOKUP(V631,'(Linked) Hazard Risk Number HRN'!$D$17:$E$22,2,FALSE))</f>
        <v/>
      </c>
      <c r="X631" s="376"/>
      <c r="Y631" s="363"/>
      <c r="Z631" s="57"/>
      <c r="AA631" s="30" t="str">
        <f>IF(ISBLANK(Z631),"",VLOOKUP(Z631,'(Linked) Hazard Risk Number HRN'!$D$17:$E$22,2,FALSE))</f>
        <v/>
      </c>
      <c r="AB631" s="376"/>
      <c r="AC631" s="363"/>
      <c r="AD631" s="373"/>
      <c r="AE631" s="57"/>
      <c r="AF631" s="30" t="str">
        <f>IF(ISBLANK(AE631),"",VLOOKUP(AE631,'(Linked) Hazard Risk Number HRN'!$D$17:$E$22,2,FALSE))</f>
        <v/>
      </c>
      <c r="AG631" s="376"/>
      <c r="AH631" s="10"/>
      <c r="AI631" s="10"/>
      <c r="AJ631" s="21"/>
    </row>
    <row r="632" spans="2:36" s="2" customFormat="1" ht="28.2" customHeight="1" thickBot="1">
      <c r="B632" s="361"/>
      <c r="C632" s="364"/>
      <c r="D632" s="364"/>
      <c r="E632" s="367"/>
      <c r="F632" s="367"/>
      <c r="G632" s="370"/>
      <c r="H632" s="370"/>
      <c r="I632" s="370"/>
      <c r="J632" s="370"/>
      <c r="K632" s="135"/>
      <c r="L632" s="18"/>
      <c r="M632" s="377"/>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64"/>
      <c r="V632" s="135"/>
      <c r="W632" s="18"/>
      <c r="X632" s="377"/>
      <c r="Y632" s="364"/>
      <c r="Z632" s="135"/>
      <c r="AA632" s="18"/>
      <c r="AB632" s="377"/>
      <c r="AC632" s="364"/>
      <c r="AD632" s="374"/>
      <c r="AE632" s="135"/>
      <c r="AF632" s="18"/>
      <c r="AG632" s="377"/>
      <c r="AH632" s="10"/>
      <c r="AI632" s="10"/>
      <c r="AJ632" s="7"/>
    </row>
    <row r="633" spans="2:36" s="2" customFormat="1" ht="28.2" customHeight="1" thickTop="1">
      <c r="B633" s="359">
        <v>126</v>
      </c>
      <c r="C633" s="362"/>
      <c r="D633" s="362"/>
      <c r="E633" s="365"/>
      <c r="F633" s="365"/>
      <c r="G633" s="368"/>
      <c r="H633" s="368"/>
      <c r="I633" s="368"/>
      <c r="J633" s="368"/>
      <c r="K633" s="54"/>
      <c r="L633" s="17" t="str">
        <f>IF(ISBLANK(K633),"",VLOOKUP(K633,'(Linked) Hazard Risk Number HRN'!$B$6:$C$13,2,FALSE))</f>
        <v/>
      </c>
      <c r="M633" s="371"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21</v>
      </c>
      <c r="Q633" s="17">
        <f t="shared" ref="Q633" si="992">COUNTIF((O633:O637), "C")</f>
        <v>0</v>
      </c>
      <c r="R633" s="17">
        <f t="shared" ref="R633:R636" si="993">Q633</f>
        <v>0</v>
      </c>
      <c r="S633" s="17" t="str">
        <f t="shared" ref="S633" si="994">IF(ISBLANK(K633),"",IF(L633&lt;2,"S1","S2"))</f>
        <v/>
      </c>
      <c r="T633" s="50"/>
      <c r="U633" s="362"/>
      <c r="V633" s="54"/>
      <c r="W633" s="17" t="str">
        <f>IF(ISBLANK(V633),"",VLOOKUP(V633,'(Linked) Hazard Risk Number HRN'!$B$6:$C$13,2,FALSE))</f>
        <v/>
      </c>
      <c r="X633" s="371" t="str">
        <f>IF(X635="","",IF(X635&gt;500,'(Linked) Hazard Risk Number HRN'!$C$37,IF(X635&gt;50,'(Linked) Hazard Risk Number HRN'!$C$36,IF(X635&gt;25,'(Linked) Hazard Risk Number HRN'!$C$35,IF(X635&gt;5,'(Linked) Hazard Risk Number HRN'!$C$34,IF(X635&gt;0,'(Linked) Hazard Risk Number HRN'!$C$33,""))))))</f>
        <v/>
      </c>
      <c r="Y633" s="362"/>
      <c r="Z633" s="54"/>
      <c r="AA633" s="17" t="str">
        <f>IF(ISBLANK(Z633),"",VLOOKUP(Z633,'(Linked) Hazard Risk Number HRN'!$B$6:$C$13,2,FALSE))</f>
        <v/>
      </c>
      <c r="AB633" s="371" t="str">
        <f>IF(AB635="","",IF(AB635&gt;500,'(Linked) Hazard Risk Number HRN'!$C$37,IF(AB635&gt;50,'(Linked) Hazard Risk Number HRN'!$C$36,IF(AB635&gt;25,'(Linked) Hazard Risk Number HRN'!$C$35,IF(AB635&gt;5,'(Linked) Hazard Risk Number HRN'!$C$34,IF(AB635&gt;0,'(Linked) Hazard Risk Number HRN'!$C$33,""))))))</f>
        <v/>
      </c>
      <c r="AC633" s="362"/>
      <c r="AD633" s="365"/>
      <c r="AE633" s="54"/>
      <c r="AF633" s="17" t="str">
        <f>IF(ISBLANK(AE633),"",VLOOKUP(AE633,'(Linked) Hazard Risk Number HRN'!$B$6:$C$13,2,FALSE))</f>
        <v/>
      </c>
      <c r="AG633" s="371"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60"/>
      <c r="C634" s="363"/>
      <c r="D634" s="363"/>
      <c r="E634" s="366"/>
      <c r="F634" s="366"/>
      <c r="G634" s="369"/>
      <c r="H634" s="369"/>
      <c r="I634" s="369"/>
      <c r="J634" s="369"/>
      <c r="K634" s="55"/>
      <c r="L634" s="18" t="str">
        <f>IF(ISBLANK(K634),"",VLOOKUP(K634,'(Linked) Hazard Risk Number HRN'!$B$16:$C$26,2,FALSE))</f>
        <v/>
      </c>
      <c r="M634" s="372"/>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63"/>
      <c r="V634" s="55"/>
      <c r="W634" s="18" t="str">
        <f>IF(ISBLANK(V634),"",VLOOKUP(V634,'(Linked) Hazard Risk Number HRN'!$B$16:$C$26,2,FALSE))</f>
        <v/>
      </c>
      <c r="X634" s="372"/>
      <c r="Y634" s="363"/>
      <c r="Z634" s="55"/>
      <c r="AA634" s="18" t="str">
        <f>IF(ISBLANK(Z634),"",VLOOKUP(Z634,'(Linked) Hazard Risk Number HRN'!$B$16:$C$26,2,FALSE))</f>
        <v/>
      </c>
      <c r="AB634" s="372"/>
      <c r="AC634" s="363"/>
      <c r="AD634" s="373"/>
      <c r="AE634" s="55"/>
      <c r="AF634" s="18" t="str">
        <f>IF(ISBLANK(AE634),"",VLOOKUP(AE634,'(Linked) Hazard Risk Number HRN'!$B$16:$C$26,2,FALSE))</f>
        <v/>
      </c>
      <c r="AG634" s="372"/>
      <c r="AH634" s="10"/>
      <c r="AI634" s="10"/>
      <c r="AJ634" s="19"/>
    </row>
    <row r="635" spans="2:36" s="2" customFormat="1" ht="28.2" customHeight="1" thickTop="1">
      <c r="B635" s="360"/>
      <c r="C635" s="363"/>
      <c r="D635" s="363"/>
      <c r="E635" s="366"/>
      <c r="F635" s="366"/>
      <c r="G635" s="369"/>
      <c r="H635" s="369"/>
      <c r="I635" s="369"/>
      <c r="J635" s="369"/>
      <c r="K635" s="56"/>
      <c r="L635" s="18" t="str">
        <f>IF(ISBLANK(K635),"",VLOOKUP(K635,'(Linked) Hazard Risk Number HRN'!$D$6:$E$14,2,FALSE))</f>
        <v/>
      </c>
      <c r="M635" s="375" t="str">
        <f>IF(OR(ISBLANK(K633),ISBLANK(K634),ISBLANK(K635),ISBLANK(K636)),"",L633*L634*L635*L636)</f>
        <v/>
      </c>
      <c r="N635" s="56"/>
      <c r="O635" s="18" t="str">
        <f>IF(ISBLANK(N635),"",VLOOKUP(N635,'(Linked) PLr Probability Factor'!$B$17:$C$20,2,FALSE))</f>
        <v/>
      </c>
      <c r="P635" s="18" t="s">
        <v>2</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63"/>
      <c r="V635" s="56"/>
      <c r="W635" s="18" t="str">
        <f>IF(ISBLANK(V635),"",VLOOKUP(V635,'(Linked) Hazard Risk Number HRN'!$D$6:$E$14,2,FALSE))</f>
        <v/>
      </c>
      <c r="X635" s="375" t="str">
        <f>IF(OR(ISBLANK(V633),ISBLANK(V634),ISBLANK(V635),ISBLANK(V636)),"",W633*W634*W635*W636)</f>
        <v/>
      </c>
      <c r="Y635" s="363"/>
      <c r="Z635" s="56"/>
      <c r="AA635" s="18" t="str">
        <f>IF(ISBLANK(Z635),"",VLOOKUP(Z635,'(Linked) Hazard Risk Number HRN'!$D$6:$E$14,2,FALSE))</f>
        <v/>
      </c>
      <c r="AB635" s="375" t="str">
        <f>IF(OR(ISBLANK(Z633),ISBLANK(Z634),ISBLANK(Z635),ISBLANK(Z636)),"",AA633*AA634*AA635*AA636)</f>
        <v/>
      </c>
      <c r="AC635" s="363"/>
      <c r="AD635" s="373"/>
      <c r="AE635" s="56"/>
      <c r="AF635" s="18" t="str">
        <f>IF(ISBLANK(AE635),"",VLOOKUP(AE635,'(Linked) Hazard Risk Number HRN'!$D$6:$E$14,2,FALSE))</f>
        <v/>
      </c>
      <c r="AG635" s="375" t="str">
        <f>IF(OR(ISBLANK(AE633),ISBLANK(AE634),ISBLANK(AE635),ISBLANK(AE636)),"",AF633*AF634*AF635*AF636)</f>
        <v/>
      </c>
      <c r="AH635" s="10"/>
      <c r="AI635" s="10"/>
      <c r="AJ635" s="20"/>
    </row>
    <row r="636" spans="2:36" s="2" customFormat="1" ht="28.2" customHeight="1">
      <c r="B636" s="360"/>
      <c r="C636" s="363"/>
      <c r="D636" s="363"/>
      <c r="E636" s="366"/>
      <c r="F636" s="366"/>
      <c r="G636" s="369"/>
      <c r="H636" s="369"/>
      <c r="I636" s="369"/>
      <c r="J636" s="369"/>
      <c r="K636" s="57"/>
      <c r="L636" s="30" t="str">
        <f>IF(ISBLANK(K636),"",VLOOKUP(K636,'(Linked) Hazard Risk Number HRN'!$D$17:$E$22,2,FALSE))</f>
        <v/>
      </c>
      <c r="M636" s="376"/>
      <c r="N636" s="56"/>
      <c r="O636" s="18" t="str">
        <f>IF(ISBLANK(N636),"",VLOOKUP(N636,'(Linked) PLr Probability Factor'!$B$23:$C$26,2,FALSE))</f>
        <v/>
      </c>
      <c r="P636" s="25" t="s">
        <v>22</v>
      </c>
      <c r="Q636" s="25">
        <f t="shared" ref="Q636" si="998">SUM(R633:R635)</f>
        <v>0</v>
      </c>
      <c r="R636" s="25">
        <f t="shared" si="993"/>
        <v>0</v>
      </c>
      <c r="S636" s="25"/>
      <c r="T636" s="51"/>
      <c r="U636" s="363"/>
      <c r="V636" s="57"/>
      <c r="W636" s="30" t="str">
        <f>IF(ISBLANK(V636),"",VLOOKUP(V636,'(Linked) Hazard Risk Number HRN'!$D$17:$E$22,2,FALSE))</f>
        <v/>
      </c>
      <c r="X636" s="376"/>
      <c r="Y636" s="363"/>
      <c r="Z636" s="57"/>
      <c r="AA636" s="30" t="str">
        <f>IF(ISBLANK(Z636),"",VLOOKUP(Z636,'(Linked) Hazard Risk Number HRN'!$D$17:$E$22,2,FALSE))</f>
        <v/>
      </c>
      <c r="AB636" s="376"/>
      <c r="AC636" s="363"/>
      <c r="AD636" s="373"/>
      <c r="AE636" s="57"/>
      <c r="AF636" s="30" t="str">
        <f>IF(ISBLANK(AE636),"",VLOOKUP(AE636,'(Linked) Hazard Risk Number HRN'!$D$17:$E$22,2,FALSE))</f>
        <v/>
      </c>
      <c r="AG636" s="376"/>
      <c r="AH636" s="10"/>
      <c r="AI636" s="10"/>
      <c r="AJ636" s="21"/>
    </row>
    <row r="637" spans="2:36" s="2" customFormat="1" ht="28.2" customHeight="1" thickBot="1">
      <c r="B637" s="361"/>
      <c r="C637" s="364"/>
      <c r="D637" s="364"/>
      <c r="E637" s="367"/>
      <c r="F637" s="367"/>
      <c r="G637" s="370"/>
      <c r="H637" s="370"/>
      <c r="I637" s="370"/>
      <c r="J637" s="370"/>
      <c r="K637" s="135"/>
      <c r="L637" s="18"/>
      <c r="M637" s="377"/>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64"/>
      <c r="V637" s="135"/>
      <c r="W637" s="18"/>
      <c r="X637" s="377"/>
      <c r="Y637" s="364"/>
      <c r="Z637" s="135"/>
      <c r="AA637" s="18"/>
      <c r="AB637" s="377"/>
      <c r="AC637" s="364"/>
      <c r="AD637" s="374"/>
      <c r="AE637" s="135"/>
      <c r="AF637" s="18"/>
      <c r="AG637" s="377"/>
      <c r="AH637" s="10"/>
      <c r="AI637" s="10"/>
      <c r="AJ637" s="7"/>
    </row>
    <row r="638" spans="2:36" s="2" customFormat="1" ht="28.2" customHeight="1" thickTop="1">
      <c r="B638" s="359">
        <v>127</v>
      </c>
      <c r="C638" s="362"/>
      <c r="D638" s="362"/>
      <c r="E638" s="365"/>
      <c r="F638" s="365"/>
      <c r="G638" s="368"/>
      <c r="H638" s="368"/>
      <c r="I638" s="368"/>
      <c r="J638" s="368"/>
      <c r="K638" s="54"/>
      <c r="L638" s="17" t="str">
        <f>IF(ISBLANK(K638),"",VLOOKUP(K638,'(Linked) Hazard Risk Number HRN'!$B$6:$C$13,2,FALSE))</f>
        <v/>
      </c>
      <c r="M638" s="371"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21</v>
      </c>
      <c r="Q638" s="17">
        <f t="shared" ref="Q638" si="1000">COUNTIF((O638:O642), "C")</f>
        <v>0</v>
      </c>
      <c r="R638" s="17">
        <f t="shared" ref="R638:R641" si="1001">Q638</f>
        <v>0</v>
      </c>
      <c r="S638" s="17" t="str">
        <f t="shared" ref="S638" si="1002">IF(ISBLANK(K638),"",IF(L638&lt;2,"S1","S2"))</f>
        <v/>
      </c>
      <c r="T638" s="50"/>
      <c r="U638" s="362"/>
      <c r="V638" s="54"/>
      <c r="W638" s="17" t="str">
        <f>IF(ISBLANK(V638),"",VLOOKUP(V638,'(Linked) Hazard Risk Number HRN'!$B$6:$C$13,2,FALSE))</f>
        <v/>
      </c>
      <c r="X638" s="371" t="str">
        <f>IF(X640="","",IF(X640&gt;500,'(Linked) Hazard Risk Number HRN'!$C$37,IF(X640&gt;50,'(Linked) Hazard Risk Number HRN'!$C$36,IF(X640&gt;25,'(Linked) Hazard Risk Number HRN'!$C$35,IF(X640&gt;5,'(Linked) Hazard Risk Number HRN'!$C$34,IF(X640&gt;0,'(Linked) Hazard Risk Number HRN'!$C$33,""))))))</f>
        <v/>
      </c>
      <c r="Y638" s="362"/>
      <c r="Z638" s="54"/>
      <c r="AA638" s="17" t="str">
        <f>IF(ISBLANK(Z638),"",VLOOKUP(Z638,'(Linked) Hazard Risk Number HRN'!$B$6:$C$13,2,FALSE))</f>
        <v/>
      </c>
      <c r="AB638" s="371" t="str">
        <f>IF(AB640="","",IF(AB640&gt;500,'(Linked) Hazard Risk Number HRN'!$C$37,IF(AB640&gt;50,'(Linked) Hazard Risk Number HRN'!$C$36,IF(AB640&gt;25,'(Linked) Hazard Risk Number HRN'!$C$35,IF(AB640&gt;5,'(Linked) Hazard Risk Number HRN'!$C$34,IF(AB640&gt;0,'(Linked) Hazard Risk Number HRN'!$C$33,""))))))</f>
        <v/>
      </c>
      <c r="AC638" s="362"/>
      <c r="AD638" s="365"/>
      <c r="AE638" s="54"/>
      <c r="AF638" s="17" t="str">
        <f>IF(ISBLANK(AE638),"",VLOOKUP(AE638,'(Linked) Hazard Risk Number HRN'!$B$6:$C$13,2,FALSE))</f>
        <v/>
      </c>
      <c r="AG638" s="371"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60"/>
      <c r="C639" s="363"/>
      <c r="D639" s="363"/>
      <c r="E639" s="366"/>
      <c r="F639" s="366"/>
      <c r="G639" s="369"/>
      <c r="H639" s="369"/>
      <c r="I639" s="369"/>
      <c r="J639" s="369"/>
      <c r="K639" s="55"/>
      <c r="L639" s="18" t="str">
        <f>IF(ISBLANK(K639),"",VLOOKUP(K639,'(Linked) Hazard Risk Number HRN'!$B$16:$C$26,2,FALSE))</f>
        <v/>
      </c>
      <c r="M639" s="372"/>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63"/>
      <c r="V639" s="55"/>
      <c r="W639" s="18" t="str">
        <f>IF(ISBLANK(V639),"",VLOOKUP(V639,'(Linked) Hazard Risk Number HRN'!$B$16:$C$26,2,FALSE))</f>
        <v/>
      </c>
      <c r="X639" s="372"/>
      <c r="Y639" s="363"/>
      <c r="Z639" s="55"/>
      <c r="AA639" s="18" t="str">
        <f>IF(ISBLANK(Z639),"",VLOOKUP(Z639,'(Linked) Hazard Risk Number HRN'!$B$16:$C$26,2,FALSE))</f>
        <v/>
      </c>
      <c r="AB639" s="372"/>
      <c r="AC639" s="363"/>
      <c r="AD639" s="373"/>
      <c r="AE639" s="55"/>
      <c r="AF639" s="18" t="str">
        <f>IF(ISBLANK(AE639),"",VLOOKUP(AE639,'(Linked) Hazard Risk Number HRN'!$B$16:$C$26,2,FALSE))</f>
        <v/>
      </c>
      <c r="AG639" s="372"/>
      <c r="AH639" s="10"/>
      <c r="AI639" s="10"/>
      <c r="AJ639" s="19"/>
    </row>
    <row r="640" spans="2:36" s="2" customFormat="1" ht="28.2" customHeight="1" thickTop="1">
      <c r="B640" s="360"/>
      <c r="C640" s="363"/>
      <c r="D640" s="363"/>
      <c r="E640" s="366"/>
      <c r="F640" s="366"/>
      <c r="G640" s="369"/>
      <c r="H640" s="369"/>
      <c r="I640" s="369"/>
      <c r="J640" s="369"/>
      <c r="K640" s="56"/>
      <c r="L640" s="18" t="str">
        <f>IF(ISBLANK(K640),"",VLOOKUP(K640,'(Linked) Hazard Risk Number HRN'!$D$6:$E$14,2,FALSE))</f>
        <v/>
      </c>
      <c r="M640" s="375" t="str">
        <f>IF(OR(ISBLANK(K638),ISBLANK(K639),ISBLANK(K640),ISBLANK(K641)),"",L638*L639*L640*L641)</f>
        <v/>
      </c>
      <c r="N640" s="56"/>
      <c r="O640" s="18" t="str">
        <f>IF(ISBLANK(N640),"",VLOOKUP(N640,'(Linked) PLr Probability Factor'!$B$17:$C$20,2,FALSE))</f>
        <v/>
      </c>
      <c r="P640" s="18" t="s">
        <v>2</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63"/>
      <c r="V640" s="56"/>
      <c r="W640" s="18" t="str">
        <f>IF(ISBLANK(V640),"",VLOOKUP(V640,'(Linked) Hazard Risk Number HRN'!$D$6:$E$14,2,FALSE))</f>
        <v/>
      </c>
      <c r="X640" s="375" t="str">
        <f>IF(OR(ISBLANK(V638),ISBLANK(V639),ISBLANK(V640),ISBLANK(V641)),"",W638*W639*W640*W641)</f>
        <v/>
      </c>
      <c r="Y640" s="363"/>
      <c r="Z640" s="56"/>
      <c r="AA640" s="18" t="str">
        <f>IF(ISBLANK(Z640),"",VLOOKUP(Z640,'(Linked) Hazard Risk Number HRN'!$D$6:$E$14,2,FALSE))</f>
        <v/>
      </c>
      <c r="AB640" s="375" t="str">
        <f>IF(OR(ISBLANK(Z638),ISBLANK(Z639),ISBLANK(Z640),ISBLANK(Z641)),"",AA638*AA639*AA640*AA641)</f>
        <v/>
      </c>
      <c r="AC640" s="363"/>
      <c r="AD640" s="373"/>
      <c r="AE640" s="56"/>
      <c r="AF640" s="18" t="str">
        <f>IF(ISBLANK(AE640),"",VLOOKUP(AE640,'(Linked) Hazard Risk Number HRN'!$D$6:$E$14,2,FALSE))</f>
        <v/>
      </c>
      <c r="AG640" s="375" t="str">
        <f>IF(OR(ISBLANK(AE638),ISBLANK(AE639),ISBLANK(AE640),ISBLANK(AE641)),"",AF638*AF639*AF640*AF641)</f>
        <v/>
      </c>
      <c r="AH640" s="10"/>
      <c r="AI640" s="10"/>
      <c r="AJ640" s="20"/>
    </row>
    <row r="641" spans="2:36" s="2" customFormat="1" ht="28.2" customHeight="1">
      <c r="B641" s="360"/>
      <c r="C641" s="363"/>
      <c r="D641" s="363"/>
      <c r="E641" s="366"/>
      <c r="F641" s="366"/>
      <c r="G641" s="369"/>
      <c r="H641" s="369"/>
      <c r="I641" s="369"/>
      <c r="J641" s="369"/>
      <c r="K641" s="57"/>
      <c r="L641" s="30" t="str">
        <f>IF(ISBLANK(K641),"",VLOOKUP(K641,'(Linked) Hazard Risk Number HRN'!$D$17:$E$22,2,FALSE))</f>
        <v/>
      </c>
      <c r="M641" s="376"/>
      <c r="N641" s="56"/>
      <c r="O641" s="18" t="str">
        <f>IF(ISBLANK(N641),"",VLOOKUP(N641,'(Linked) PLr Probability Factor'!$B$23:$C$26,2,FALSE))</f>
        <v/>
      </c>
      <c r="P641" s="25" t="s">
        <v>22</v>
      </c>
      <c r="Q641" s="25">
        <f t="shared" ref="Q641" si="1006">SUM(R638:R640)</f>
        <v>0</v>
      </c>
      <c r="R641" s="25">
        <f t="shared" si="1001"/>
        <v>0</v>
      </c>
      <c r="S641" s="25"/>
      <c r="T641" s="51"/>
      <c r="U641" s="363"/>
      <c r="V641" s="57"/>
      <c r="W641" s="30" t="str">
        <f>IF(ISBLANK(V641),"",VLOOKUP(V641,'(Linked) Hazard Risk Number HRN'!$D$17:$E$22,2,FALSE))</f>
        <v/>
      </c>
      <c r="X641" s="376"/>
      <c r="Y641" s="363"/>
      <c r="Z641" s="57"/>
      <c r="AA641" s="30" t="str">
        <f>IF(ISBLANK(Z641),"",VLOOKUP(Z641,'(Linked) Hazard Risk Number HRN'!$D$17:$E$22,2,FALSE))</f>
        <v/>
      </c>
      <c r="AB641" s="376"/>
      <c r="AC641" s="363"/>
      <c r="AD641" s="373"/>
      <c r="AE641" s="57"/>
      <c r="AF641" s="30" t="str">
        <f>IF(ISBLANK(AE641),"",VLOOKUP(AE641,'(Linked) Hazard Risk Number HRN'!$D$17:$E$22,2,FALSE))</f>
        <v/>
      </c>
      <c r="AG641" s="376"/>
      <c r="AH641" s="10"/>
      <c r="AI641" s="10"/>
      <c r="AJ641" s="21"/>
    </row>
    <row r="642" spans="2:36" s="2" customFormat="1" ht="28.2" customHeight="1" thickBot="1">
      <c r="B642" s="361"/>
      <c r="C642" s="364"/>
      <c r="D642" s="364"/>
      <c r="E642" s="367"/>
      <c r="F642" s="367"/>
      <c r="G642" s="370"/>
      <c r="H642" s="370"/>
      <c r="I642" s="370"/>
      <c r="J642" s="370"/>
      <c r="K642" s="135"/>
      <c r="L642" s="18"/>
      <c r="M642" s="377"/>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64"/>
      <c r="V642" s="135"/>
      <c r="W642" s="18"/>
      <c r="X642" s="377"/>
      <c r="Y642" s="364"/>
      <c r="Z642" s="135"/>
      <c r="AA642" s="18"/>
      <c r="AB642" s="377"/>
      <c r="AC642" s="364"/>
      <c r="AD642" s="374"/>
      <c r="AE642" s="135"/>
      <c r="AF642" s="18"/>
      <c r="AG642" s="377"/>
      <c r="AH642" s="10"/>
      <c r="AI642" s="10"/>
      <c r="AJ642" s="7"/>
    </row>
    <row r="643" spans="2:36" s="2" customFormat="1" ht="28.2" customHeight="1" thickTop="1">
      <c r="B643" s="359">
        <v>128</v>
      </c>
      <c r="C643" s="362"/>
      <c r="D643" s="362"/>
      <c r="E643" s="365"/>
      <c r="F643" s="365"/>
      <c r="G643" s="368"/>
      <c r="H643" s="368"/>
      <c r="I643" s="368"/>
      <c r="J643" s="368"/>
      <c r="K643" s="54"/>
      <c r="L643" s="17" t="str">
        <f>IF(ISBLANK(K643),"",VLOOKUP(K643,'(Linked) Hazard Risk Number HRN'!$B$6:$C$13,2,FALSE))</f>
        <v/>
      </c>
      <c r="M643" s="371"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21</v>
      </c>
      <c r="Q643" s="17">
        <f t="shared" ref="Q643" si="1008">COUNTIF((O643:O647), "C")</f>
        <v>0</v>
      </c>
      <c r="R643" s="17">
        <f t="shared" ref="R643:R646" si="1009">Q643</f>
        <v>0</v>
      </c>
      <c r="S643" s="17" t="str">
        <f t="shared" ref="S643" si="1010">IF(ISBLANK(K643),"",IF(L643&lt;2,"S1","S2"))</f>
        <v/>
      </c>
      <c r="T643" s="50"/>
      <c r="U643" s="362"/>
      <c r="V643" s="54"/>
      <c r="W643" s="17" t="str">
        <f>IF(ISBLANK(V643),"",VLOOKUP(V643,'(Linked) Hazard Risk Number HRN'!$B$6:$C$13,2,FALSE))</f>
        <v/>
      </c>
      <c r="X643" s="371" t="str">
        <f>IF(X645="","",IF(X645&gt;500,'(Linked) Hazard Risk Number HRN'!$C$37,IF(X645&gt;50,'(Linked) Hazard Risk Number HRN'!$C$36,IF(X645&gt;25,'(Linked) Hazard Risk Number HRN'!$C$35,IF(X645&gt;5,'(Linked) Hazard Risk Number HRN'!$C$34,IF(X645&gt;0,'(Linked) Hazard Risk Number HRN'!$C$33,""))))))</f>
        <v/>
      </c>
      <c r="Y643" s="362"/>
      <c r="Z643" s="54"/>
      <c r="AA643" s="17" t="str">
        <f>IF(ISBLANK(Z643),"",VLOOKUP(Z643,'(Linked) Hazard Risk Number HRN'!$B$6:$C$13,2,FALSE))</f>
        <v/>
      </c>
      <c r="AB643" s="371" t="str">
        <f>IF(AB645="","",IF(AB645&gt;500,'(Linked) Hazard Risk Number HRN'!$C$37,IF(AB645&gt;50,'(Linked) Hazard Risk Number HRN'!$C$36,IF(AB645&gt;25,'(Linked) Hazard Risk Number HRN'!$C$35,IF(AB645&gt;5,'(Linked) Hazard Risk Number HRN'!$C$34,IF(AB645&gt;0,'(Linked) Hazard Risk Number HRN'!$C$33,""))))))</f>
        <v/>
      </c>
      <c r="AC643" s="362"/>
      <c r="AD643" s="365"/>
      <c r="AE643" s="54"/>
      <c r="AF643" s="17" t="str">
        <f>IF(ISBLANK(AE643),"",VLOOKUP(AE643,'(Linked) Hazard Risk Number HRN'!$B$6:$C$13,2,FALSE))</f>
        <v/>
      </c>
      <c r="AG643" s="371"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60"/>
      <c r="C644" s="363"/>
      <c r="D644" s="363"/>
      <c r="E644" s="366"/>
      <c r="F644" s="366"/>
      <c r="G644" s="369"/>
      <c r="H644" s="369"/>
      <c r="I644" s="369"/>
      <c r="J644" s="369"/>
      <c r="K644" s="55"/>
      <c r="L644" s="18" t="str">
        <f>IF(ISBLANK(K644),"",VLOOKUP(K644,'(Linked) Hazard Risk Number HRN'!$B$16:$C$26,2,FALSE))</f>
        <v/>
      </c>
      <c r="M644" s="372"/>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63"/>
      <c r="V644" s="55"/>
      <c r="W644" s="18" t="str">
        <f>IF(ISBLANK(V644),"",VLOOKUP(V644,'(Linked) Hazard Risk Number HRN'!$B$16:$C$26,2,FALSE))</f>
        <v/>
      </c>
      <c r="X644" s="372"/>
      <c r="Y644" s="363"/>
      <c r="Z644" s="55"/>
      <c r="AA644" s="18" t="str">
        <f>IF(ISBLANK(Z644),"",VLOOKUP(Z644,'(Linked) Hazard Risk Number HRN'!$B$16:$C$26,2,FALSE))</f>
        <v/>
      </c>
      <c r="AB644" s="372"/>
      <c r="AC644" s="363"/>
      <c r="AD644" s="373"/>
      <c r="AE644" s="55"/>
      <c r="AF644" s="18" t="str">
        <f>IF(ISBLANK(AE644),"",VLOOKUP(AE644,'(Linked) Hazard Risk Number HRN'!$B$16:$C$26,2,FALSE))</f>
        <v/>
      </c>
      <c r="AG644" s="372"/>
      <c r="AH644" s="10"/>
      <c r="AI644" s="10"/>
      <c r="AJ644" s="19"/>
    </row>
    <row r="645" spans="2:36" s="2" customFormat="1" ht="28.2" customHeight="1" thickTop="1">
      <c r="B645" s="360"/>
      <c r="C645" s="363"/>
      <c r="D645" s="363"/>
      <c r="E645" s="366"/>
      <c r="F645" s="366"/>
      <c r="G645" s="369"/>
      <c r="H645" s="369"/>
      <c r="I645" s="369"/>
      <c r="J645" s="369"/>
      <c r="K645" s="56"/>
      <c r="L645" s="18" t="str">
        <f>IF(ISBLANK(K645),"",VLOOKUP(K645,'(Linked) Hazard Risk Number HRN'!$D$6:$E$14,2,FALSE))</f>
        <v/>
      </c>
      <c r="M645" s="375" t="str">
        <f>IF(OR(ISBLANK(K643),ISBLANK(K644),ISBLANK(K645),ISBLANK(K646)),"",L643*L644*L645*L646)</f>
        <v/>
      </c>
      <c r="N645" s="56"/>
      <c r="O645" s="18" t="str">
        <f>IF(ISBLANK(N645),"",VLOOKUP(N645,'(Linked) PLr Probability Factor'!$B$17:$C$20,2,FALSE))</f>
        <v/>
      </c>
      <c r="P645" s="18" t="s">
        <v>2</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63"/>
      <c r="V645" s="56"/>
      <c r="W645" s="18" t="str">
        <f>IF(ISBLANK(V645),"",VLOOKUP(V645,'(Linked) Hazard Risk Number HRN'!$D$6:$E$14,2,FALSE))</f>
        <v/>
      </c>
      <c r="X645" s="375" t="str">
        <f>IF(OR(ISBLANK(V643),ISBLANK(V644),ISBLANK(V645),ISBLANK(V646)),"",W643*W644*W645*W646)</f>
        <v/>
      </c>
      <c r="Y645" s="363"/>
      <c r="Z645" s="56"/>
      <c r="AA645" s="18" t="str">
        <f>IF(ISBLANK(Z645),"",VLOOKUP(Z645,'(Linked) Hazard Risk Number HRN'!$D$6:$E$14,2,FALSE))</f>
        <v/>
      </c>
      <c r="AB645" s="375" t="str">
        <f>IF(OR(ISBLANK(Z643),ISBLANK(Z644),ISBLANK(Z645),ISBLANK(Z646)),"",AA643*AA644*AA645*AA646)</f>
        <v/>
      </c>
      <c r="AC645" s="363"/>
      <c r="AD645" s="373"/>
      <c r="AE645" s="56"/>
      <c r="AF645" s="18" t="str">
        <f>IF(ISBLANK(AE645),"",VLOOKUP(AE645,'(Linked) Hazard Risk Number HRN'!$D$6:$E$14,2,FALSE))</f>
        <v/>
      </c>
      <c r="AG645" s="375" t="str">
        <f>IF(OR(ISBLANK(AE643),ISBLANK(AE644),ISBLANK(AE645),ISBLANK(AE646)),"",AF643*AF644*AF645*AF646)</f>
        <v/>
      </c>
      <c r="AH645" s="10"/>
      <c r="AI645" s="10"/>
      <c r="AJ645" s="20"/>
    </row>
    <row r="646" spans="2:36" s="2" customFormat="1" ht="28.2" customHeight="1">
      <c r="B646" s="360"/>
      <c r="C646" s="363"/>
      <c r="D646" s="363"/>
      <c r="E646" s="366"/>
      <c r="F646" s="366"/>
      <c r="G646" s="369"/>
      <c r="H646" s="369"/>
      <c r="I646" s="369"/>
      <c r="J646" s="369"/>
      <c r="K646" s="57"/>
      <c r="L646" s="30" t="str">
        <f>IF(ISBLANK(K646),"",VLOOKUP(K646,'(Linked) Hazard Risk Number HRN'!$D$17:$E$22,2,FALSE))</f>
        <v/>
      </c>
      <c r="M646" s="376"/>
      <c r="N646" s="56"/>
      <c r="O646" s="18" t="str">
        <f>IF(ISBLANK(N646),"",VLOOKUP(N646,'(Linked) PLr Probability Factor'!$B$23:$C$26,2,FALSE))</f>
        <v/>
      </c>
      <c r="P646" s="25" t="s">
        <v>22</v>
      </c>
      <c r="Q646" s="25">
        <f t="shared" ref="Q646" si="1014">SUM(R643:R645)</f>
        <v>0</v>
      </c>
      <c r="R646" s="25">
        <f t="shared" si="1009"/>
        <v>0</v>
      </c>
      <c r="S646" s="25"/>
      <c r="T646" s="51"/>
      <c r="U646" s="363"/>
      <c r="V646" s="57"/>
      <c r="W646" s="30" t="str">
        <f>IF(ISBLANK(V646),"",VLOOKUP(V646,'(Linked) Hazard Risk Number HRN'!$D$17:$E$22,2,FALSE))</f>
        <v/>
      </c>
      <c r="X646" s="376"/>
      <c r="Y646" s="363"/>
      <c r="Z646" s="57"/>
      <c r="AA646" s="30" t="str">
        <f>IF(ISBLANK(Z646),"",VLOOKUP(Z646,'(Linked) Hazard Risk Number HRN'!$D$17:$E$22,2,FALSE))</f>
        <v/>
      </c>
      <c r="AB646" s="376"/>
      <c r="AC646" s="363"/>
      <c r="AD646" s="373"/>
      <c r="AE646" s="57"/>
      <c r="AF646" s="30" t="str">
        <f>IF(ISBLANK(AE646),"",VLOOKUP(AE646,'(Linked) Hazard Risk Number HRN'!$D$17:$E$22,2,FALSE))</f>
        <v/>
      </c>
      <c r="AG646" s="376"/>
      <c r="AH646" s="10"/>
      <c r="AI646" s="10"/>
      <c r="AJ646" s="21"/>
    </row>
    <row r="647" spans="2:36" s="2" customFormat="1" ht="28.2" customHeight="1" thickBot="1">
      <c r="B647" s="361"/>
      <c r="C647" s="364"/>
      <c r="D647" s="364"/>
      <c r="E647" s="367"/>
      <c r="F647" s="367"/>
      <c r="G647" s="370"/>
      <c r="H647" s="370"/>
      <c r="I647" s="370"/>
      <c r="J647" s="370"/>
      <c r="K647" s="135"/>
      <c r="L647" s="18"/>
      <c r="M647" s="377"/>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64"/>
      <c r="V647" s="135"/>
      <c r="W647" s="18"/>
      <c r="X647" s="377"/>
      <c r="Y647" s="364"/>
      <c r="Z647" s="135"/>
      <c r="AA647" s="18"/>
      <c r="AB647" s="377"/>
      <c r="AC647" s="364"/>
      <c r="AD647" s="374"/>
      <c r="AE647" s="135"/>
      <c r="AF647" s="18"/>
      <c r="AG647" s="377"/>
      <c r="AH647" s="10"/>
      <c r="AI647" s="10"/>
      <c r="AJ647" s="7"/>
    </row>
    <row r="648" spans="2:36" s="2" customFormat="1" ht="28.2" customHeight="1" thickTop="1">
      <c r="B648" s="359">
        <v>129</v>
      </c>
      <c r="C648" s="362"/>
      <c r="D648" s="362"/>
      <c r="E648" s="365"/>
      <c r="F648" s="365"/>
      <c r="G648" s="368"/>
      <c r="H648" s="368"/>
      <c r="I648" s="368"/>
      <c r="J648" s="368"/>
      <c r="K648" s="54"/>
      <c r="L648" s="17" t="str">
        <f>IF(ISBLANK(K648),"",VLOOKUP(K648,'(Linked) Hazard Risk Number HRN'!$B$6:$C$13,2,FALSE))</f>
        <v/>
      </c>
      <c r="M648" s="371"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21</v>
      </c>
      <c r="Q648" s="17">
        <f t="shared" ref="Q648" si="1016">COUNTIF((O648:O652), "C")</f>
        <v>0</v>
      </c>
      <c r="R648" s="17">
        <f t="shared" ref="R648:R651" si="1017">Q648</f>
        <v>0</v>
      </c>
      <c r="S648" s="17" t="str">
        <f t="shared" ref="S648" si="1018">IF(ISBLANK(K648),"",IF(L648&lt;2,"S1","S2"))</f>
        <v/>
      </c>
      <c r="T648" s="50"/>
      <c r="U648" s="362"/>
      <c r="V648" s="54"/>
      <c r="W648" s="17" t="str">
        <f>IF(ISBLANK(V648),"",VLOOKUP(V648,'(Linked) Hazard Risk Number HRN'!$B$6:$C$13,2,FALSE))</f>
        <v/>
      </c>
      <c r="X648" s="371" t="str">
        <f>IF(X650="","",IF(X650&gt;500,'(Linked) Hazard Risk Number HRN'!$C$37,IF(X650&gt;50,'(Linked) Hazard Risk Number HRN'!$C$36,IF(X650&gt;25,'(Linked) Hazard Risk Number HRN'!$C$35,IF(X650&gt;5,'(Linked) Hazard Risk Number HRN'!$C$34,IF(X650&gt;0,'(Linked) Hazard Risk Number HRN'!$C$33,""))))))</f>
        <v/>
      </c>
      <c r="Y648" s="362"/>
      <c r="Z648" s="54"/>
      <c r="AA648" s="17" t="str">
        <f>IF(ISBLANK(Z648),"",VLOOKUP(Z648,'(Linked) Hazard Risk Number HRN'!$B$6:$C$13,2,FALSE))</f>
        <v/>
      </c>
      <c r="AB648" s="371" t="str">
        <f>IF(AB650="","",IF(AB650&gt;500,'(Linked) Hazard Risk Number HRN'!$C$37,IF(AB650&gt;50,'(Linked) Hazard Risk Number HRN'!$C$36,IF(AB650&gt;25,'(Linked) Hazard Risk Number HRN'!$C$35,IF(AB650&gt;5,'(Linked) Hazard Risk Number HRN'!$C$34,IF(AB650&gt;0,'(Linked) Hazard Risk Number HRN'!$C$33,""))))))</f>
        <v/>
      </c>
      <c r="AC648" s="362"/>
      <c r="AD648" s="365"/>
      <c r="AE648" s="54"/>
      <c r="AF648" s="17" t="str">
        <f>IF(ISBLANK(AE648),"",VLOOKUP(AE648,'(Linked) Hazard Risk Number HRN'!$B$6:$C$13,2,FALSE))</f>
        <v/>
      </c>
      <c r="AG648" s="371"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60"/>
      <c r="C649" s="363"/>
      <c r="D649" s="363"/>
      <c r="E649" s="366"/>
      <c r="F649" s="366"/>
      <c r="G649" s="369"/>
      <c r="H649" s="369"/>
      <c r="I649" s="369"/>
      <c r="J649" s="369"/>
      <c r="K649" s="55"/>
      <c r="L649" s="18" t="str">
        <f>IF(ISBLANK(K649),"",VLOOKUP(K649,'(Linked) Hazard Risk Number HRN'!$B$16:$C$26,2,FALSE))</f>
        <v/>
      </c>
      <c r="M649" s="372"/>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63"/>
      <c r="V649" s="55"/>
      <c r="W649" s="18" t="str">
        <f>IF(ISBLANK(V649),"",VLOOKUP(V649,'(Linked) Hazard Risk Number HRN'!$B$16:$C$26,2,FALSE))</f>
        <v/>
      </c>
      <c r="X649" s="372"/>
      <c r="Y649" s="363"/>
      <c r="Z649" s="55"/>
      <c r="AA649" s="18" t="str">
        <f>IF(ISBLANK(Z649),"",VLOOKUP(Z649,'(Linked) Hazard Risk Number HRN'!$B$16:$C$26,2,FALSE))</f>
        <v/>
      </c>
      <c r="AB649" s="372"/>
      <c r="AC649" s="363"/>
      <c r="AD649" s="373"/>
      <c r="AE649" s="55"/>
      <c r="AF649" s="18" t="str">
        <f>IF(ISBLANK(AE649),"",VLOOKUP(AE649,'(Linked) Hazard Risk Number HRN'!$B$16:$C$26,2,FALSE))</f>
        <v/>
      </c>
      <c r="AG649" s="372"/>
      <c r="AH649" s="10"/>
      <c r="AI649" s="10"/>
      <c r="AJ649" s="19"/>
    </row>
    <row r="650" spans="2:36" s="2" customFormat="1" ht="28.2" customHeight="1" thickTop="1">
      <c r="B650" s="360"/>
      <c r="C650" s="363"/>
      <c r="D650" s="363"/>
      <c r="E650" s="366"/>
      <c r="F650" s="366"/>
      <c r="G650" s="369"/>
      <c r="H650" s="369"/>
      <c r="I650" s="369"/>
      <c r="J650" s="369"/>
      <c r="K650" s="56"/>
      <c r="L650" s="18" t="str">
        <f>IF(ISBLANK(K650),"",VLOOKUP(K650,'(Linked) Hazard Risk Number HRN'!$D$6:$E$14,2,FALSE))</f>
        <v/>
      </c>
      <c r="M650" s="375" t="str">
        <f>IF(OR(ISBLANK(K648),ISBLANK(K649),ISBLANK(K650),ISBLANK(K651)),"",L648*L649*L650*L651)</f>
        <v/>
      </c>
      <c r="N650" s="56"/>
      <c r="O650" s="18" t="str">
        <f>IF(ISBLANK(N650),"",VLOOKUP(N650,'(Linked) PLr Probability Factor'!$B$17:$C$20,2,FALSE))</f>
        <v/>
      </c>
      <c r="P650" s="18" t="s">
        <v>2</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63"/>
      <c r="V650" s="56"/>
      <c r="W650" s="18" t="str">
        <f>IF(ISBLANK(V650),"",VLOOKUP(V650,'(Linked) Hazard Risk Number HRN'!$D$6:$E$14,2,FALSE))</f>
        <v/>
      </c>
      <c r="X650" s="375" t="str">
        <f>IF(OR(ISBLANK(V648),ISBLANK(V649),ISBLANK(V650),ISBLANK(V651)),"",W648*W649*W650*W651)</f>
        <v/>
      </c>
      <c r="Y650" s="363"/>
      <c r="Z650" s="56"/>
      <c r="AA650" s="18" t="str">
        <f>IF(ISBLANK(Z650),"",VLOOKUP(Z650,'(Linked) Hazard Risk Number HRN'!$D$6:$E$14,2,FALSE))</f>
        <v/>
      </c>
      <c r="AB650" s="375" t="str">
        <f>IF(OR(ISBLANK(Z648),ISBLANK(Z649),ISBLANK(Z650),ISBLANK(Z651)),"",AA648*AA649*AA650*AA651)</f>
        <v/>
      </c>
      <c r="AC650" s="363"/>
      <c r="AD650" s="373"/>
      <c r="AE650" s="56"/>
      <c r="AF650" s="18" t="str">
        <f>IF(ISBLANK(AE650),"",VLOOKUP(AE650,'(Linked) Hazard Risk Number HRN'!$D$6:$E$14,2,FALSE))</f>
        <v/>
      </c>
      <c r="AG650" s="375" t="str">
        <f>IF(OR(ISBLANK(AE648),ISBLANK(AE649),ISBLANK(AE650),ISBLANK(AE651)),"",AF648*AF649*AF650*AF651)</f>
        <v/>
      </c>
      <c r="AH650" s="10"/>
      <c r="AI650" s="10"/>
      <c r="AJ650" s="20"/>
    </row>
    <row r="651" spans="2:36" s="2" customFormat="1" ht="28.2" customHeight="1">
      <c r="B651" s="360"/>
      <c r="C651" s="363"/>
      <c r="D651" s="363"/>
      <c r="E651" s="366"/>
      <c r="F651" s="366"/>
      <c r="G651" s="369"/>
      <c r="H651" s="369"/>
      <c r="I651" s="369"/>
      <c r="J651" s="369"/>
      <c r="K651" s="57"/>
      <c r="L651" s="30" t="str">
        <f>IF(ISBLANK(K651),"",VLOOKUP(K651,'(Linked) Hazard Risk Number HRN'!$D$17:$E$22,2,FALSE))</f>
        <v/>
      </c>
      <c r="M651" s="376"/>
      <c r="N651" s="56"/>
      <c r="O651" s="18" t="str">
        <f>IF(ISBLANK(N651),"",VLOOKUP(N651,'(Linked) PLr Probability Factor'!$B$23:$C$26,2,FALSE))</f>
        <v/>
      </c>
      <c r="P651" s="25" t="s">
        <v>22</v>
      </c>
      <c r="Q651" s="25">
        <f t="shared" ref="Q651" si="1022">SUM(R648:R650)</f>
        <v>0</v>
      </c>
      <c r="R651" s="25">
        <f t="shared" si="1017"/>
        <v>0</v>
      </c>
      <c r="S651" s="25"/>
      <c r="T651" s="51"/>
      <c r="U651" s="363"/>
      <c r="V651" s="57"/>
      <c r="W651" s="30" t="str">
        <f>IF(ISBLANK(V651),"",VLOOKUP(V651,'(Linked) Hazard Risk Number HRN'!$D$17:$E$22,2,FALSE))</f>
        <v/>
      </c>
      <c r="X651" s="376"/>
      <c r="Y651" s="363"/>
      <c r="Z651" s="57"/>
      <c r="AA651" s="30" t="str">
        <f>IF(ISBLANK(Z651),"",VLOOKUP(Z651,'(Linked) Hazard Risk Number HRN'!$D$17:$E$22,2,FALSE))</f>
        <v/>
      </c>
      <c r="AB651" s="376"/>
      <c r="AC651" s="363"/>
      <c r="AD651" s="373"/>
      <c r="AE651" s="57"/>
      <c r="AF651" s="30" t="str">
        <f>IF(ISBLANK(AE651),"",VLOOKUP(AE651,'(Linked) Hazard Risk Number HRN'!$D$17:$E$22,2,FALSE))</f>
        <v/>
      </c>
      <c r="AG651" s="376"/>
      <c r="AH651" s="10"/>
      <c r="AI651" s="10"/>
      <c r="AJ651" s="21"/>
    </row>
    <row r="652" spans="2:36" s="2" customFormat="1" ht="28.2" customHeight="1" thickBot="1">
      <c r="B652" s="361"/>
      <c r="C652" s="364"/>
      <c r="D652" s="364"/>
      <c r="E652" s="367"/>
      <c r="F652" s="367"/>
      <c r="G652" s="370"/>
      <c r="H652" s="370"/>
      <c r="I652" s="370"/>
      <c r="J652" s="370"/>
      <c r="K652" s="135"/>
      <c r="L652" s="18"/>
      <c r="M652" s="377"/>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64"/>
      <c r="V652" s="135"/>
      <c r="W652" s="18"/>
      <c r="X652" s="377"/>
      <c r="Y652" s="364"/>
      <c r="Z652" s="135"/>
      <c r="AA652" s="18"/>
      <c r="AB652" s="377"/>
      <c r="AC652" s="364"/>
      <c r="AD652" s="374"/>
      <c r="AE652" s="135"/>
      <c r="AF652" s="18"/>
      <c r="AG652" s="377"/>
      <c r="AH652" s="10"/>
      <c r="AI652" s="10"/>
      <c r="AJ652" s="7"/>
    </row>
    <row r="653" spans="2:36" s="2" customFormat="1" ht="28.2" customHeight="1" thickTop="1">
      <c r="B653" s="359">
        <v>130</v>
      </c>
      <c r="C653" s="362"/>
      <c r="D653" s="362"/>
      <c r="E653" s="365"/>
      <c r="F653" s="365"/>
      <c r="G653" s="368"/>
      <c r="H653" s="368"/>
      <c r="I653" s="368"/>
      <c r="J653" s="368"/>
      <c r="K653" s="54"/>
      <c r="L653" s="17" t="str">
        <f>IF(ISBLANK(K653),"",VLOOKUP(K653,'(Linked) Hazard Risk Number HRN'!$B$6:$C$13,2,FALSE))</f>
        <v/>
      </c>
      <c r="M653" s="371"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21</v>
      </c>
      <c r="Q653" s="17">
        <f t="shared" ref="Q653" si="1024">COUNTIF((O653:O657), "C")</f>
        <v>0</v>
      </c>
      <c r="R653" s="17">
        <f t="shared" ref="R653:R656" si="1025">Q653</f>
        <v>0</v>
      </c>
      <c r="S653" s="17" t="str">
        <f t="shared" ref="S653" si="1026">IF(ISBLANK(K653),"",IF(L653&lt;2,"S1","S2"))</f>
        <v/>
      </c>
      <c r="T653" s="50"/>
      <c r="U653" s="362"/>
      <c r="V653" s="54"/>
      <c r="W653" s="17" t="str">
        <f>IF(ISBLANK(V653),"",VLOOKUP(V653,'(Linked) Hazard Risk Number HRN'!$B$6:$C$13,2,FALSE))</f>
        <v/>
      </c>
      <c r="X653" s="371" t="str">
        <f>IF(X655="","",IF(X655&gt;500,'(Linked) Hazard Risk Number HRN'!$C$37,IF(X655&gt;50,'(Linked) Hazard Risk Number HRN'!$C$36,IF(X655&gt;25,'(Linked) Hazard Risk Number HRN'!$C$35,IF(X655&gt;5,'(Linked) Hazard Risk Number HRN'!$C$34,IF(X655&gt;0,'(Linked) Hazard Risk Number HRN'!$C$33,""))))))</f>
        <v/>
      </c>
      <c r="Y653" s="362"/>
      <c r="Z653" s="54"/>
      <c r="AA653" s="17" t="str">
        <f>IF(ISBLANK(Z653),"",VLOOKUP(Z653,'(Linked) Hazard Risk Number HRN'!$B$6:$C$13,2,FALSE))</f>
        <v/>
      </c>
      <c r="AB653" s="371" t="str">
        <f>IF(AB655="","",IF(AB655&gt;500,'(Linked) Hazard Risk Number HRN'!$C$37,IF(AB655&gt;50,'(Linked) Hazard Risk Number HRN'!$C$36,IF(AB655&gt;25,'(Linked) Hazard Risk Number HRN'!$C$35,IF(AB655&gt;5,'(Linked) Hazard Risk Number HRN'!$C$34,IF(AB655&gt;0,'(Linked) Hazard Risk Number HRN'!$C$33,""))))))</f>
        <v/>
      </c>
      <c r="AC653" s="362"/>
      <c r="AD653" s="365"/>
      <c r="AE653" s="54"/>
      <c r="AF653" s="17" t="str">
        <f>IF(ISBLANK(AE653),"",VLOOKUP(AE653,'(Linked) Hazard Risk Number HRN'!$B$6:$C$13,2,FALSE))</f>
        <v/>
      </c>
      <c r="AG653" s="371"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60"/>
      <c r="C654" s="363"/>
      <c r="D654" s="363"/>
      <c r="E654" s="366"/>
      <c r="F654" s="366"/>
      <c r="G654" s="369"/>
      <c r="H654" s="369"/>
      <c r="I654" s="369"/>
      <c r="J654" s="369"/>
      <c r="K654" s="55"/>
      <c r="L654" s="18" t="str">
        <f>IF(ISBLANK(K654),"",VLOOKUP(K654,'(Linked) Hazard Risk Number HRN'!$B$16:$C$26,2,FALSE))</f>
        <v/>
      </c>
      <c r="M654" s="372"/>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63"/>
      <c r="V654" s="55"/>
      <c r="W654" s="18" t="str">
        <f>IF(ISBLANK(V654),"",VLOOKUP(V654,'(Linked) Hazard Risk Number HRN'!$B$16:$C$26,2,FALSE))</f>
        <v/>
      </c>
      <c r="X654" s="372"/>
      <c r="Y654" s="363"/>
      <c r="Z654" s="55"/>
      <c r="AA654" s="18" t="str">
        <f>IF(ISBLANK(Z654),"",VLOOKUP(Z654,'(Linked) Hazard Risk Number HRN'!$B$16:$C$26,2,FALSE))</f>
        <v/>
      </c>
      <c r="AB654" s="372"/>
      <c r="AC654" s="363"/>
      <c r="AD654" s="373"/>
      <c r="AE654" s="55"/>
      <c r="AF654" s="18" t="str">
        <f>IF(ISBLANK(AE654),"",VLOOKUP(AE654,'(Linked) Hazard Risk Number HRN'!$B$16:$C$26,2,FALSE))</f>
        <v/>
      </c>
      <c r="AG654" s="372"/>
      <c r="AH654" s="10"/>
      <c r="AI654" s="10"/>
      <c r="AJ654" s="19"/>
    </row>
    <row r="655" spans="2:36" s="2" customFormat="1" ht="28.2" customHeight="1" thickTop="1">
      <c r="B655" s="360"/>
      <c r="C655" s="363"/>
      <c r="D655" s="363"/>
      <c r="E655" s="366"/>
      <c r="F655" s="366"/>
      <c r="G655" s="369"/>
      <c r="H655" s="369"/>
      <c r="I655" s="369"/>
      <c r="J655" s="369"/>
      <c r="K655" s="56"/>
      <c r="L655" s="18" t="str">
        <f>IF(ISBLANK(K655),"",VLOOKUP(K655,'(Linked) Hazard Risk Number HRN'!$D$6:$E$14,2,FALSE))</f>
        <v/>
      </c>
      <c r="M655" s="375" t="str">
        <f>IF(OR(ISBLANK(K653),ISBLANK(K654),ISBLANK(K655),ISBLANK(K656)),"",L653*L654*L655*L656)</f>
        <v/>
      </c>
      <c r="N655" s="56"/>
      <c r="O655" s="18" t="str">
        <f>IF(ISBLANK(N655),"",VLOOKUP(N655,'(Linked) PLr Probability Factor'!$B$17:$C$20,2,FALSE))</f>
        <v/>
      </c>
      <c r="P655" s="18" t="s">
        <v>2</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63"/>
      <c r="V655" s="56"/>
      <c r="W655" s="18" t="str">
        <f>IF(ISBLANK(V655),"",VLOOKUP(V655,'(Linked) Hazard Risk Number HRN'!$D$6:$E$14,2,FALSE))</f>
        <v/>
      </c>
      <c r="X655" s="375" t="str">
        <f>IF(OR(ISBLANK(V653),ISBLANK(V654),ISBLANK(V655),ISBLANK(V656)),"",W653*W654*W655*W656)</f>
        <v/>
      </c>
      <c r="Y655" s="363"/>
      <c r="Z655" s="56"/>
      <c r="AA655" s="18" t="str">
        <f>IF(ISBLANK(Z655),"",VLOOKUP(Z655,'(Linked) Hazard Risk Number HRN'!$D$6:$E$14,2,FALSE))</f>
        <v/>
      </c>
      <c r="AB655" s="375" t="str">
        <f>IF(OR(ISBLANK(Z653),ISBLANK(Z654),ISBLANK(Z655),ISBLANK(Z656)),"",AA653*AA654*AA655*AA656)</f>
        <v/>
      </c>
      <c r="AC655" s="363"/>
      <c r="AD655" s="373"/>
      <c r="AE655" s="56"/>
      <c r="AF655" s="18" t="str">
        <f>IF(ISBLANK(AE655),"",VLOOKUP(AE655,'(Linked) Hazard Risk Number HRN'!$D$6:$E$14,2,FALSE))</f>
        <v/>
      </c>
      <c r="AG655" s="375" t="str">
        <f>IF(OR(ISBLANK(AE653),ISBLANK(AE654),ISBLANK(AE655),ISBLANK(AE656)),"",AF653*AF654*AF655*AF656)</f>
        <v/>
      </c>
      <c r="AH655" s="10"/>
      <c r="AI655" s="10"/>
      <c r="AJ655" s="20"/>
    </row>
    <row r="656" spans="2:36" s="2" customFormat="1" ht="28.2" customHeight="1">
      <c r="B656" s="360"/>
      <c r="C656" s="363"/>
      <c r="D656" s="363"/>
      <c r="E656" s="366"/>
      <c r="F656" s="366"/>
      <c r="G656" s="369"/>
      <c r="H656" s="369"/>
      <c r="I656" s="369"/>
      <c r="J656" s="369"/>
      <c r="K656" s="57"/>
      <c r="L656" s="30" t="str">
        <f>IF(ISBLANK(K656),"",VLOOKUP(K656,'(Linked) Hazard Risk Number HRN'!$D$17:$E$22,2,FALSE))</f>
        <v/>
      </c>
      <c r="M656" s="376"/>
      <c r="N656" s="56"/>
      <c r="O656" s="18" t="str">
        <f>IF(ISBLANK(N656),"",VLOOKUP(N656,'(Linked) PLr Probability Factor'!$B$23:$C$26,2,FALSE))</f>
        <v/>
      </c>
      <c r="P656" s="25" t="s">
        <v>22</v>
      </c>
      <c r="Q656" s="25">
        <f t="shared" ref="Q656" si="1030">SUM(R653:R655)</f>
        <v>0</v>
      </c>
      <c r="R656" s="25">
        <f t="shared" si="1025"/>
        <v>0</v>
      </c>
      <c r="S656" s="25"/>
      <c r="T656" s="51"/>
      <c r="U656" s="363"/>
      <c r="V656" s="57"/>
      <c r="W656" s="30" t="str">
        <f>IF(ISBLANK(V656),"",VLOOKUP(V656,'(Linked) Hazard Risk Number HRN'!$D$17:$E$22,2,FALSE))</f>
        <v/>
      </c>
      <c r="X656" s="376"/>
      <c r="Y656" s="363"/>
      <c r="Z656" s="57"/>
      <c r="AA656" s="30" t="str">
        <f>IF(ISBLANK(Z656),"",VLOOKUP(Z656,'(Linked) Hazard Risk Number HRN'!$D$17:$E$22,2,FALSE))</f>
        <v/>
      </c>
      <c r="AB656" s="376"/>
      <c r="AC656" s="363"/>
      <c r="AD656" s="373"/>
      <c r="AE656" s="57"/>
      <c r="AF656" s="30" t="str">
        <f>IF(ISBLANK(AE656),"",VLOOKUP(AE656,'(Linked) Hazard Risk Number HRN'!$D$17:$E$22,2,FALSE))</f>
        <v/>
      </c>
      <c r="AG656" s="376"/>
      <c r="AH656" s="10"/>
      <c r="AI656" s="10"/>
      <c r="AJ656" s="21"/>
    </row>
    <row r="657" spans="2:36" s="2" customFormat="1" ht="28.2" customHeight="1" thickBot="1">
      <c r="B657" s="361"/>
      <c r="C657" s="364"/>
      <c r="D657" s="364"/>
      <c r="E657" s="367"/>
      <c r="F657" s="367"/>
      <c r="G657" s="370"/>
      <c r="H657" s="370"/>
      <c r="I657" s="370"/>
      <c r="J657" s="370"/>
      <c r="K657" s="135"/>
      <c r="L657" s="18"/>
      <c r="M657" s="377"/>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64"/>
      <c r="V657" s="135"/>
      <c r="W657" s="18"/>
      <c r="X657" s="377"/>
      <c r="Y657" s="364"/>
      <c r="Z657" s="135"/>
      <c r="AA657" s="18"/>
      <c r="AB657" s="377"/>
      <c r="AC657" s="364"/>
      <c r="AD657" s="374"/>
      <c r="AE657" s="135"/>
      <c r="AF657" s="18"/>
      <c r="AG657" s="377"/>
      <c r="AH657" s="10"/>
      <c r="AI657" s="10"/>
      <c r="AJ657" s="7"/>
    </row>
    <row r="658" spans="2:36" s="2" customFormat="1" ht="28.2" customHeight="1" thickTop="1">
      <c r="B658" s="359">
        <v>131</v>
      </c>
      <c r="C658" s="362"/>
      <c r="D658" s="362"/>
      <c r="E658" s="365"/>
      <c r="F658" s="365"/>
      <c r="G658" s="368"/>
      <c r="H658" s="368"/>
      <c r="I658" s="368"/>
      <c r="J658" s="368"/>
      <c r="K658" s="54"/>
      <c r="L658" s="17" t="str">
        <f>IF(ISBLANK(K658),"",VLOOKUP(K658,'(Linked) Hazard Risk Number HRN'!$B$6:$C$13,2,FALSE))</f>
        <v/>
      </c>
      <c r="M658" s="371"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21</v>
      </c>
      <c r="Q658" s="17">
        <f t="shared" ref="Q658" si="1032">COUNTIF((O658:O662), "C")</f>
        <v>0</v>
      </c>
      <c r="R658" s="17">
        <f t="shared" ref="R658:R661" si="1033">Q658</f>
        <v>0</v>
      </c>
      <c r="S658" s="17" t="str">
        <f t="shared" ref="S658" si="1034">IF(ISBLANK(K658),"",IF(L658&lt;2,"S1","S2"))</f>
        <v/>
      </c>
      <c r="T658" s="50"/>
      <c r="U658" s="362"/>
      <c r="V658" s="54"/>
      <c r="W658" s="17" t="str">
        <f>IF(ISBLANK(V658),"",VLOOKUP(V658,'(Linked) Hazard Risk Number HRN'!$B$6:$C$13,2,FALSE))</f>
        <v/>
      </c>
      <c r="X658" s="371" t="str">
        <f>IF(X660="","",IF(X660&gt;500,'(Linked) Hazard Risk Number HRN'!$C$37,IF(X660&gt;50,'(Linked) Hazard Risk Number HRN'!$C$36,IF(X660&gt;25,'(Linked) Hazard Risk Number HRN'!$C$35,IF(X660&gt;5,'(Linked) Hazard Risk Number HRN'!$C$34,IF(X660&gt;0,'(Linked) Hazard Risk Number HRN'!$C$33,""))))))</f>
        <v/>
      </c>
      <c r="Y658" s="362"/>
      <c r="Z658" s="54"/>
      <c r="AA658" s="17" t="str">
        <f>IF(ISBLANK(Z658),"",VLOOKUP(Z658,'(Linked) Hazard Risk Number HRN'!$B$6:$C$13,2,FALSE))</f>
        <v/>
      </c>
      <c r="AB658" s="371" t="str">
        <f>IF(AB660="","",IF(AB660&gt;500,'(Linked) Hazard Risk Number HRN'!$C$37,IF(AB660&gt;50,'(Linked) Hazard Risk Number HRN'!$C$36,IF(AB660&gt;25,'(Linked) Hazard Risk Number HRN'!$C$35,IF(AB660&gt;5,'(Linked) Hazard Risk Number HRN'!$C$34,IF(AB660&gt;0,'(Linked) Hazard Risk Number HRN'!$C$33,""))))))</f>
        <v/>
      </c>
      <c r="AC658" s="362"/>
      <c r="AD658" s="365"/>
      <c r="AE658" s="54"/>
      <c r="AF658" s="17" t="str">
        <f>IF(ISBLANK(AE658),"",VLOOKUP(AE658,'(Linked) Hazard Risk Number HRN'!$B$6:$C$13,2,FALSE))</f>
        <v/>
      </c>
      <c r="AG658" s="371"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60"/>
      <c r="C659" s="363"/>
      <c r="D659" s="363"/>
      <c r="E659" s="366"/>
      <c r="F659" s="366"/>
      <c r="G659" s="369"/>
      <c r="H659" s="369"/>
      <c r="I659" s="369"/>
      <c r="J659" s="369"/>
      <c r="K659" s="55"/>
      <c r="L659" s="18" t="str">
        <f>IF(ISBLANK(K659),"",VLOOKUP(K659,'(Linked) Hazard Risk Number HRN'!$B$16:$C$26,2,FALSE))</f>
        <v/>
      </c>
      <c r="M659" s="372"/>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63"/>
      <c r="V659" s="55"/>
      <c r="W659" s="18" t="str">
        <f>IF(ISBLANK(V659),"",VLOOKUP(V659,'(Linked) Hazard Risk Number HRN'!$B$16:$C$26,2,FALSE))</f>
        <v/>
      </c>
      <c r="X659" s="372"/>
      <c r="Y659" s="363"/>
      <c r="Z659" s="55"/>
      <c r="AA659" s="18" t="str">
        <f>IF(ISBLANK(Z659),"",VLOOKUP(Z659,'(Linked) Hazard Risk Number HRN'!$B$16:$C$26,2,FALSE))</f>
        <v/>
      </c>
      <c r="AB659" s="372"/>
      <c r="AC659" s="363"/>
      <c r="AD659" s="373"/>
      <c r="AE659" s="55"/>
      <c r="AF659" s="18" t="str">
        <f>IF(ISBLANK(AE659),"",VLOOKUP(AE659,'(Linked) Hazard Risk Number HRN'!$B$16:$C$26,2,FALSE))</f>
        <v/>
      </c>
      <c r="AG659" s="372"/>
      <c r="AH659" s="10"/>
      <c r="AI659" s="10"/>
      <c r="AJ659" s="19"/>
    </row>
    <row r="660" spans="2:36" s="2" customFormat="1" ht="28.2" customHeight="1" thickTop="1">
      <c r="B660" s="360"/>
      <c r="C660" s="363"/>
      <c r="D660" s="363"/>
      <c r="E660" s="366"/>
      <c r="F660" s="366"/>
      <c r="G660" s="369"/>
      <c r="H660" s="369"/>
      <c r="I660" s="369"/>
      <c r="J660" s="369"/>
      <c r="K660" s="56"/>
      <c r="L660" s="18" t="str">
        <f>IF(ISBLANK(K660),"",VLOOKUP(K660,'(Linked) Hazard Risk Number HRN'!$D$6:$E$14,2,FALSE))</f>
        <v/>
      </c>
      <c r="M660" s="375" t="str">
        <f>IF(OR(ISBLANK(K658),ISBLANK(K659),ISBLANK(K660),ISBLANK(K661)),"",L658*L659*L660*L661)</f>
        <v/>
      </c>
      <c r="N660" s="56"/>
      <c r="O660" s="18" t="str">
        <f>IF(ISBLANK(N660),"",VLOOKUP(N660,'(Linked) PLr Probability Factor'!$B$17:$C$20,2,FALSE))</f>
        <v/>
      </c>
      <c r="P660" s="18" t="s">
        <v>2</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63"/>
      <c r="V660" s="56"/>
      <c r="W660" s="18" t="str">
        <f>IF(ISBLANK(V660),"",VLOOKUP(V660,'(Linked) Hazard Risk Number HRN'!$D$6:$E$14,2,FALSE))</f>
        <v/>
      </c>
      <c r="X660" s="375" t="str">
        <f>IF(OR(ISBLANK(V658),ISBLANK(V659),ISBLANK(V660),ISBLANK(V661)),"",W658*W659*W660*W661)</f>
        <v/>
      </c>
      <c r="Y660" s="363"/>
      <c r="Z660" s="56"/>
      <c r="AA660" s="18" t="str">
        <f>IF(ISBLANK(Z660),"",VLOOKUP(Z660,'(Linked) Hazard Risk Number HRN'!$D$6:$E$14,2,FALSE))</f>
        <v/>
      </c>
      <c r="AB660" s="375" t="str">
        <f>IF(OR(ISBLANK(Z658),ISBLANK(Z659),ISBLANK(Z660),ISBLANK(Z661)),"",AA658*AA659*AA660*AA661)</f>
        <v/>
      </c>
      <c r="AC660" s="363"/>
      <c r="AD660" s="373"/>
      <c r="AE660" s="56"/>
      <c r="AF660" s="18" t="str">
        <f>IF(ISBLANK(AE660),"",VLOOKUP(AE660,'(Linked) Hazard Risk Number HRN'!$D$6:$E$14,2,FALSE))</f>
        <v/>
      </c>
      <c r="AG660" s="375" t="str">
        <f>IF(OR(ISBLANK(AE658),ISBLANK(AE659),ISBLANK(AE660),ISBLANK(AE661)),"",AF658*AF659*AF660*AF661)</f>
        <v/>
      </c>
      <c r="AH660" s="10"/>
      <c r="AI660" s="10"/>
      <c r="AJ660" s="20"/>
    </row>
    <row r="661" spans="2:36" s="2" customFormat="1" ht="28.2" customHeight="1">
      <c r="B661" s="360"/>
      <c r="C661" s="363"/>
      <c r="D661" s="363"/>
      <c r="E661" s="366"/>
      <c r="F661" s="366"/>
      <c r="G661" s="369"/>
      <c r="H661" s="369"/>
      <c r="I661" s="369"/>
      <c r="J661" s="369"/>
      <c r="K661" s="57"/>
      <c r="L661" s="30" t="str">
        <f>IF(ISBLANK(K661),"",VLOOKUP(K661,'(Linked) Hazard Risk Number HRN'!$D$17:$E$22,2,FALSE))</f>
        <v/>
      </c>
      <c r="M661" s="376"/>
      <c r="N661" s="56"/>
      <c r="O661" s="18" t="str">
        <f>IF(ISBLANK(N661),"",VLOOKUP(N661,'(Linked) PLr Probability Factor'!$B$23:$C$26,2,FALSE))</f>
        <v/>
      </c>
      <c r="P661" s="25" t="s">
        <v>22</v>
      </c>
      <c r="Q661" s="25">
        <f t="shared" ref="Q661" si="1038">SUM(R658:R660)</f>
        <v>0</v>
      </c>
      <c r="R661" s="25">
        <f t="shared" si="1033"/>
        <v>0</v>
      </c>
      <c r="S661" s="25"/>
      <c r="T661" s="51"/>
      <c r="U661" s="363"/>
      <c r="V661" s="57"/>
      <c r="W661" s="30" t="str">
        <f>IF(ISBLANK(V661),"",VLOOKUP(V661,'(Linked) Hazard Risk Number HRN'!$D$17:$E$22,2,FALSE))</f>
        <v/>
      </c>
      <c r="X661" s="376"/>
      <c r="Y661" s="363"/>
      <c r="Z661" s="57"/>
      <c r="AA661" s="30" t="str">
        <f>IF(ISBLANK(Z661),"",VLOOKUP(Z661,'(Linked) Hazard Risk Number HRN'!$D$17:$E$22,2,FALSE))</f>
        <v/>
      </c>
      <c r="AB661" s="376"/>
      <c r="AC661" s="363"/>
      <c r="AD661" s="373"/>
      <c r="AE661" s="57"/>
      <c r="AF661" s="30" t="str">
        <f>IF(ISBLANK(AE661),"",VLOOKUP(AE661,'(Linked) Hazard Risk Number HRN'!$D$17:$E$22,2,FALSE))</f>
        <v/>
      </c>
      <c r="AG661" s="376"/>
      <c r="AH661" s="10"/>
      <c r="AI661" s="10"/>
      <c r="AJ661" s="21"/>
    </row>
    <row r="662" spans="2:36" s="2" customFormat="1" ht="28.2" customHeight="1" thickBot="1">
      <c r="B662" s="361"/>
      <c r="C662" s="364"/>
      <c r="D662" s="364"/>
      <c r="E662" s="367"/>
      <c r="F662" s="367"/>
      <c r="G662" s="370"/>
      <c r="H662" s="370"/>
      <c r="I662" s="370"/>
      <c r="J662" s="370"/>
      <c r="K662" s="135"/>
      <c r="L662" s="18"/>
      <c r="M662" s="377"/>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64"/>
      <c r="V662" s="135"/>
      <c r="W662" s="18"/>
      <c r="X662" s="377"/>
      <c r="Y662" s="364"/>
      <c r="Z662" s="135"/>
      <c r="AA662" s="18"/>
      <c r="AB662" s="377"/>
      <c r="AC662" s="364"/>
      <c r="AD662" s="374"/>
      <c r="AE662" s="135"/>
      <c r="AF662" s="18"/>
      <c r="AG662" s="377"/>
      <c r="AH662" s="10"/>
      <c r="AI662" s="10"/>
      <c r="AJ662" s="7"/>
    </row>
    <row r="663" spans="2:36" s="2" customFormat="1" ht="28.2" customHeight="1" thickTop="1">
      <c r="B663" s="359">
        <v>132</v>
      </c>
      <c r="C663" s="362"/>
      <c r="D663" s="362"/>
      <c r="E663" s="365"/>
      <c r="F663" s="365"/>
      <c r="G663" s="368"/>
      <c r="H663" s="368"/>
      <c r="I663" s="368"/>
      <c r="J663" s="368"/>
      <c r="K663" s="54"/>
      <c r="L663" s="17" t="str">
        <f>IF(ISBLANK(K663),"",VLOOKUP(K663,'(Linked) Hazard Risk Number HRN'!$B$6:$C$13,2,FALSE))</f>
        <v/>
      </c>
      <c r="M663" s="371"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21</v>
      </c>
      <c r="Q663" s="17">
        <f t="shared" ref="Q663" si="1040">COUNTIF((O663:O667), "C")</f>
        <v>0</v>
      </c>
      <c r="R663" s="17">
        <f t="shared" ref="R663:R666" si="1041">Q663</f>
        <v>0</v>
      </c>
      <c r="S663" s="17" t="str">
        <f t="shared" ref="S663" si="1042">IF(ISBLANK(K663),"",IF(L663&lt;2,"S1","S2"))</f>
        <v/>
      </c>
      <c r="T663" s="50"/>
      <c r="U663" s="362"/>
      <c r="V663" s="54"/>
      <c r="W663" s="17" t="str">
        <f>IF(ISBLANK(V663),"",VLOOKUP(V663,'(Linked) Hazard Risk Number HRN'!$B$6:$C$13,2,FALSE))</f>
        <v/>
      </c>
      <c r="X663" s="371" t="str">
        <f>IF(X665="","",IF(X665&gt;500,'(Linked) Hazard Risk Number HRN'!$C$37,IF(X665&gt;50,'(Linked) Hazard Risk Number HRN'!$C$36,IF(X665&gt;25,'(Linked) Hazard Risk Number HRN'!$C$35,IF(X665&gt;5,'(Linked) Hazard Risk Number HRN'!$C$34,IF(X665&gt;0,'(Linked) Hazard Risk Number HRN'!$C$33,""))))))</f>
        <v/>
      </c>
      <c r="Y663" s="362"/>
      <c r="Z663" s="54"/>
      <c r="AA663" s="17" t="str">
        <f>IF(ISBLANK(Z663),"",VLOOKUP(Z663,'(Linked) Hazard Risk Number HRN'!$B$6:$C$13,2,FALSE))</f>
        <v/>
      </c>
      <c r="AB663" s="371" t="str">
        <f>IF(AB665="","",IF(AB665&gt;500,'(Linked) Hazard Risk Number HRN'!$C$37,IF(AB665&gt;50,'(Linked) Hazard Risk Number HRN'!$C$36,IF(AB665&gt;25,'(Linked) Hazard Risk Number HRN'!$C$35,IF(AB665&gt;5,'(Linked) Hazard Risk Number HRN'!$C$34,IF(AB665&gt;0,'(Linked) Hazard Risk Number HRN'!$C$33,""))))))</f>
        <v/>
      </c>
      <c r="AC663" s="362"/>
      <c r="AD663" s="365"/>
      <c r="AE663" s="54"/>
      <c r="AF663" s="17" t="str">
        <f>IF(ISBLANK(AE663),"",VLOOKUP(AE663,'(Linked) Hazard Risk Number HRN'!$B$6:$C$13,2,FALSE))</f>
        <v/>
      </c>
      <c r="AG663" s="371"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60"/>
      <c r="C664" s="363"/>
      <c r="D664" s="363"/>
      <c r="E664" s="366"/>
      <c r="F664" s="366"/>
      <c r="G664" s="369"/>
      <c r="H664" s="369"/>
      <c r="I664" s="369"/>
      <c r="J664" s="369"/>
      <c r="K664" s="55"/>
      <c r="L664" s="18" t="str">
        <f>IF(ISBLANK(K664),"",VLOOKUP(K664,'(Linked) Hazard Risk Number HRN'!$B$16:$C$26,2,FALSE))</f>
        <v/>
      </c>
      <c r="M664" s="372"/>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63"/>
      <c r="V664" s="55"/>
      <c r="W664" s="18" t="str">
        <f>IF(ISBLANK(V664),"",VLOOKUP(V664,'(Linked) Hazard Risk Number HRN'!$B$16:$C$26,2,FALSE))</f>
        <v/>
      </c>
      <c r="X664" s="372"/>
      <c r="Y664" s="363"/>
      <c r="Z664" s="55"/>
      <c r="AA664" s="18" t="str">
        <f>IF(ISBLANK(Z664),"",VLOOKUP(Z664,'(Linked) Hazard Risk Number HRN'!$B$16:$C$26,2,FALSE))</f>
        <v/>
      </c>
      <c r="AB664" s="372"/>
      <c r="AC664" s="363"/>
      <c r="AD664" s="373"/>
      <c r="AE664" s="55"/>
      <c r="AF664" s="18" t="str">
        <f>IF(ISBLANK(AE664),"",VLOOKUP(AE664,'(Linked) Hazard Risk Number HRN'!$B$16:$C$26,2,FALSE))</f>
        <v/>
      </c>
      <c r="AG664" s="372"/>
      <c r="AH664" s="10"/>
      <c r="AI664" s="10"/>
      <c r="AJ664" s="19"/>
    </row>
    <row r="665" spans="2:36" s="2" customFormat="1" ht="28.2" customHeight="1" thickTop="1">
      <c r="B665" s="360"/>
      <c r="C665" s="363"/>
      <c r="D665" s="363"/>
      <c r="E665" s="366"/>
      <c r="F665" s="366"/>
      <c r="G665" s="369"/>
      <c r="H665" s="369"/>
      <c r="I665" s="369"/>
      <c r="J665" s="369"/>
      <c r="K665" s="56"/>
      <c r="L665" s="18" t="str">
        <f>IF(ISBLANK(K665),"",VLOOKUP(K665,'(Linked) Hazard Risk Number HRN'!$D$6:$E$14,2,FALSE))</f>
        <v/>
      </c>
      <c r="M665" s="375" t="str">
        <f>IF(OR(ISBLANK(K663),ISBLANK(K664),ISBLANK(K665),ISBLANK(K666)),"",L663*L664*L665*L666)</f>
        <v/>
      </c>
      <c r="N665" s="56"/>
      <c r="O665" s="18" t="str">
        <f>IF(ISBLANK(N665),"",VLOOKUP(N665,'(Linked) PLr Probability Factor'!$B$17:$C$20,2,FALSE))</f>
        <v/>
      </c>
      <c r="P665" s="18" t="s">
        <v>2</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63"/>
      <c r="V665" s="56"/>
      <c r="W665" s="18" t="str">
        <f>IF(ISBLANK(V665),"",VLOOKUP(V665,'(Linked) Hazard Risk Number HRN'!$D$6:$E$14,2,FALSE))</f>
        <v/>
      </c>
      <c r="X665" s="375" t="str">
        <f>IF(OR(ISBLANK(V663),ISBLANK(V664),ISBLANK(V665),ISBLANK(V666)),"",W663*W664*W665*W666)</f>
        <v/>
      </c>
      <c r="Y665" s="363"/>
      <c r="Z665" s="56"/>
      <c r="AA665" s="18" t="str">
        <f>IF(ISBLANK(Z665),"",VLOOKUP(Z665,'(Linked) Hazard Risk Number HRN'!$D$6:$E$14,2,FALSE))</f>
        <v/>
      </c>
      <c r="AB665" s="375" t="str">
        <f>IF(OR(ISBLANK(Z663),ISBLANK(Z664),ISBLANK(Z665),ISBLANK(Z666)),"",AA663*AA664*AA665*AA666)</f>
        <v/>
      </c>
      <c r="AC665" s="363"/>
      <c r="AD665" s="373"/>
      <c r="AE665" s="56"/>
      <c r="AF665" s="18" t="str">
        <f>IF(ISBLANK(AE665),"",VLOOKUP(AE665,'(Linked) Hazard Risk Number HRN'!$D$6:$E$14,2,FALSE))</f>
        <v/>
      </c>
      <c r="AG665" s="375" t="str">
        <f>IF(OR(ISBLANK(AE663),ISBLANK(AE664),ISBLANK(AE665),ISBLANK(AE666)),"",AF663*AF664*AF665*AF666)</f>
        <v/>
      </c>
      <c r="AH665" s="10"/>
      <c r="AI665" s="10"/>
      <c r="AJ665" s="20"/>
    </row>
    <row r="666" spans="2:36" s="2" customFormat="1" ht="28.2" customHeight="1">
      <c r="B666" s="360"/>
      <c r="C666" s="363"/>
      <c r="D666" s="363"/>
      <c r="E666" s="366"/>
      <c r="F666" s="366"/>
      <c r="G666" s="369"/>
      <c r="H666" s="369"/>
      <c r="I666" s="369"/>
      <c r="J666" s="369"/>
      <c r="K666" s="57"/>
      <c r="L666" s="30" t="str">
        <f>IF(ISBLANK(K666),"",VLOOKUP(K666,'(Linked) Hazard Risk Number HRN'!$D$17:$E$22,2,FALSE))</f>
        <v/>
      </c>
      <c r="M666" s="376"/>
      <c r="N666" s="56"/>
      <c r="O666" s="18" t="str">
        <f>IF(ISBLANK(N666),"",VLOOKUP(N666,'(Linked) PLr Probability Factor'!$B$23:$C$26,2,FALSE))</f>
        <v/>
      </c>
      <c r="P666" s="25" t="s">
        <v>22</v>
      </c>
      <c r="Q666" s="25">
        <f t="shared" ref="Q666" si="1046">SUM(R663:R665)</f>
        <v>0</v>
      </c>
      <c r="R666" s="25">
        <f t="shared" si="1041"/>
        <v>0</v>
      </c>
      <c r="S666" s="25"/>
      <c r="T666" s="51"/>
      <c r="U666" s="363"/>
      <c r="V666" s="57"/>
      <c r="W666" s="30" t="str">
        <f>IF(ISBLANK(V666),"",VLOOKUP(V666,'(Linked) Hazard Risk Number HRN'!$D$17:$E$22,2,FALSE))</f>
        <v/>
      </c>
      <c r="X666" s="376"/>
      <c r="Y666" s="363"/>
      <c r="Z666" s="57"/>
      <c r="AA666" s="30" t="str">
        <f>IF(ISBLANK(Z666),"",VLOOKUP(Z666,'(Linked) Hazard Risk Number HRN'!$D$17:$E$22,2,FALSE))</f>
        <v/>
      </c>
      <c r="AB666" s="376"/>
      <c r="AC666" s="363"/>
      <c r="AD666" s="373"/>
      <c r="AE666" s="57"/>
      <c r="AF666" s="30" t="str">
        <f>IF(ISBLANK(AE666),"",VLOOKUP(AE666,'(Linked) Hazard Risk Number HRN'!$D$17:$E$22,2,FALSE))</f>
        <v/>
      </c>
      <c r="AG666" s="376"/>
      <c r="AH666" s="10"/>
      <c r="AI666" s="10"/>
      <c r="AJ666" s="21"/>
    </row>
    <row r="667" spans="2:36" s="2" customFormat="1" ht="28.2" customHeight="1" thickBot="1">
      <c r="B667" s="361"/>
      <c r="C667" s="364"/>
      <c r="D667" s="364"/>
      <c r="E667" s="367"/>
      <c r="F667" s="367"/>
      <c r="G667" s="370"/>
      <c r="H667" s="370"/>
      <c r="I667" s="370"/>
      <c r="J667" s="370"/>
      <c r="K667" s="135"/>
      <c r="L667" s="18"/>
      <c r="M667" s="377"/>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64"/>
      <c r="V667" s="135"/>
      <c r="W667" s="18"/>
      <c r="X667" s="377"/>
      <c r="Y667" s="364"/>
      <c r="Z667" s="135"/>
      <c r="AA667" s="18"/>
      <c r="AB667" s="377"/>
      <c r="AC667" s="364"/>
      <c r="AD667" s="374"/>
      <c r="AE667" s="135"/>
      <c r="AF667" s="18"/>
      <c r="AG667" s="377"/>
      <c r="AH667" s="10"/>
      <c r="AI667" s="10"/>
      <c r="AJ667" s="7"/>
    </row>
    <row r="668" spans="2:36" s="2" customFormat="1" ht="28.2" customHeight="1" thickTop="1">
      <c r="B668" s="359">
        <v>133</v>
      </c>
      <c r="C668" s="362"/>
      <c r="D668" s="362"/>
      <c r="E668" s="365"/>
      <c r="F668" s="365"/>
      <c r="G668" s="368"/>
      <c r="H668" s="368"/>
      <c r="I668" s="368"/>
      <c r="J668" s="368"/>
      <c r="K668" s="54"/>
      <c r="L668" s="17" t="str">
        <f>IF(ISBLANK(K668),"",VLOOKUP(K668,'(Linked) Hazard Risk Number HRN'!$B$6:$C$13,2,FALSE))</f>
        <v/>
      </c>
      <c r="M668" s="371"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21</v>
      </c>
      <c r="Q668" s="17">
        <f t="shared" ref="Q668" si="1048">COUNTIF((O668:O672), "C")</f>
        <v>0</v>
      </c>
      <c r="R668" s="17">
        <f t="shared" ref="R668:R671" si="1049">Q668</f>
        <v>0</v>
      </c>
      <c r="S668" s="17" t="str">
        <f t="shared" ref="S668" si="1050">IF(ISBLANK(K668),"",IF(L668&lt;2,"S1","S2"))</f>
        <v/>
      </c>
      <c r="T668" s="50"/>
      <c r="U668" s="362"/>
      <c r="V668" s="54"/>
      <c r="W668" s="17" t="str">
        <f>IF(ISBLANK(V668),"",VLOOKUP(V668,'(Linked) Hazard Risk Number HRN'!$B$6:$C$13,2,FALSE))</f>
        <v/>
      </c>
      <c r="X668" s="371" t="str">
        <f>IF(X670="","",IF(X670&gt;500,'(Linked) Hazard Risk Number HRN'!$C$37,IF(X670&gt;50,'(Linked) Hazard Risk Number HRN'!$C$36,IF(X670&gt;25,'(Linked) Hazard Risk Number HRN'!$C$35,IF(X670&gt;5,'(Linked) Hazard Risk Number HRN'!$C$34,IF(X670&gt;0,'(Linked) Hazard Risk Number HRN'!$C$33,""))))))</f>
        <v/>
      </c>
      <c r="Y668" s="362"/>
      <c r="Z668" s="54"/>
      <c r="AA668" s="17" t="str">
        <f>IF(ISBLANK(Z668),"",VLOOKUP(Z668,'(Linked) Hazard Risk Number HRN'!$B$6:$C$13,2,FALSE))</f>
        <v/>
      </c>
      <c r="AB668" s="371" t="str">
        <f>IF(AB670="","",IF(AB670&gt;500,'(Linked) Hazard Risk Number HRN'!$C$37,IF(AB670&gt;50,'(Linked) Hazard Risk Number HRN'!$C$36,IF(AB670&gt;25,'(Linked) Hazard Risk Number HRN'!$C$35,IF(AB670&gt;5,'(Linked) Hazard Risk Number HRN'!$C$34,IF(AB670&gt;0,'(Linked) Hazard Risk Number HRN'!$C$33,""))))))</f>
        <v/>
      </c>
      <c r="AC668" s="362"/>
      <c r="AD668" s="365"/>
      <c r="AE668" s="54"/>
      <c r="AF668" s="17" t="str">
        <f>IF(ISBLANK(AE668),"",VLOOKUP(AE668,'(Linked) Hazard Risk Number HRN'!$B$6:$C$13,2,FALSE))</f>
        <v/>
      </c>
      <c r="AG668" s="371"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60"/>
      <c r="C669" s="363"/>
      <c r="D669" s="363"/>
      <c r="E669" s="366"/>
      <c r="F669" s="366"/>
      <c r="G669" s="369"/>
      <c r="H669" s="369"/>
      <c r="I669" s="369"/>
      <c r="J669" s="369"/>
      <c r="K669" s="55"/>
      <c r="L669" s="18" t="str">
        <f>IF(ISBLANK(K669),"",VLOOKUP(K669,'(Linked) Hazard Risk Number HRN'!$B$16:$C$26,2,FALSE))</f>
        <v/>
      </c>
      <c r="M669" s="372"/>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63"/>
      <c r="V669" s="55"/>
      <c r="W669" s="18" t="str">
        <f>IF(ISBLANK(V669),"",VLOOKUP(V669,'(Linked) Hazard Risk Number HRN'!$B$16:$C$26,2,FALSE))</f>
        <v/>
      </c>
      <c r="X669" s="372"/>
      <c r="Y669" s="363"/>
      <c r="Z669" s="55"/>
      <c r="AA669" s="18" t="str">
        <f>IF(ISBLANK(Z669),"",VLOOKUP(Z669,'(Linked) Hazard Risk Number HRN'!$B$16:$C$26,2,FALSE))</f>
        <v/>
      </c>
      <c r="AB669" s="372"/>
      <c r="AC669" s="363"/>
      <c r="AD669" s="373"/>
      <c r="AE669" s="55"/>
      <c r="AF669" s="18" t="str">
        <f>IF(ISBLANK(AE669),"",VLOOKUP(AE669,'(Linked) Hazard Risk Number HRN'!$B$16:$C$26,2,FALSE))</f>
        <v/>
      </c>
      <c r="AG669" s="372"/>
      <c r="AH669" s="10"/>
      <c r="AI669" s="10"/>
      <c r="AJ669" s="19"/>
    </row>
    <row r="670" spans="2:36" s="2" customFormat="1" ht="28.2" customHeight="1" thickTop="1">
      <c r="B670" s="360"/>
      <c r="C670" s="363"/>
      <c r="D670" s="363"/>
      <c r="E670" s="366"/>
      <c r="F670" s="366"/>
      <c r="G670" s="369"/>
      <c r="H670" s="369"/>
      <c r="I670" s="369"/>
      <c r="J670" s="369"/>
      <c r="K670" s="56"/>
      <c r="L670" s="18" t="str">
        <f>IF(ISBLANK(K670),"",VLOOKUP(K670,'(Linked) Hazard Risk Number HRN'!$D$6:$E$14,2,FALSE))</f>
        <v/>
      </c>
      <c r="M670" s="375" t="str">
        <f>IF(OR(ISBLANK(K668),ISBLANK(K669),ISBLANK(K670),ISBLANK(K671)),"",L668*L669*L670*L671)</f>
        <v/>
      </c>
      <c r="N670" s="56"/>
      <c r="O670" s="18" t="str">
        <f>IF(ISBLANK(N670),"",VLOOKUP(N670,'(Linked) PLr Probability Factor'!$B$17:$C$20,2,FALSE))</f>
        <v/>
      </c>
      <c r="P670" s="18" t="s">
        <v>2</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63"/>
      <c r="V670" s="56"/>
      <c r="W670" s="18" t="str">
        <f>IF(ISBLANK(V670),"",VLOOKUP(V670,'(Linked) Hazard Risk Number HRN'!$D$6:$E$14,2,FALSE))</f>
        <v/>
      </c>
      <c r="X670" s="375" t="str">
        <f>IF(OR(ISBLANK(V668),ISBLANK(V669),ISBLANK(V670),ISBLANK(V671)),"",W668*W669*W670*W671)</f>
        <v/>
      </c>
      <c r="Y670" s="363"/>
      <c r="Z670" s="56"/>
      <c r="AA670" s="18" t="str">
        <f>IF(ISBLANK(Z670),"",VLOOKUP(Z670,'(Linked) Hazard Risk Number HRN'!$D$6:$E$14,2,FALSE))</f>
        <v/>
      </c>
      <c r="AB670" s="375" t="str">
        <f>IF(OR(ISBLANK(Z668),ISBLANK(Z669),ISBLANK(Z670),ISBLANK(Z671)),"",AA668*AA669*AA670*AA671)</f>
        <v/>
      </c>
      <c r="AC670" s="363"/>
      <c r="AD670" s="373"/>
      <c r="AE670" s="56"/>
      <c r="AF670" s="18" t="str">
        <f>IF(ISBLANK(AE670),"",VLOOKUP(AE670,'(Linked) Hazard Risk Number HRN'!$D$6:$E$14,2,FALSE))</f>
        <v/>
      </c>
      <c r="AG670" s="375" t="str">
        <f>IF(OR(ISBLANK(AE668),ISBLANK(AE669),ISBLANK(AE670),ISBLANK(AE671)),"",AF668*AF669*AF670*AF671)</f>
        <v/>
      </c>
      <c r="AH670" s="10"/>
      <c r="AI670" s="10"/>
      <c r="AJ670" s="20"/>
    </row>
    <row r="671" spans="2:36" s="2" customFormat="1" ht="28.2" customHeight="1">
      <c r="B671" s="360"/>
      <c r="C671" s="363"/>
      <c r="D671" s="363"/>
      <c r="E671" s="366"/>
      <c r="F671" s="366"/>
      <c r="G671" s="369"/>
      <c r="H671" s="369"/>
      <c r="I671" s="369"/>
      <c r="J671" s="369"/>
      <c r="K671" s="57"/>
      <c r="L671" s="30" t="str">
        <f>IF(ISBLANK(K671),"",VLOOKUP(K671,'(Linked) Hazard Risk Number HRN'!$D$17:$E$22,2,FALSE))</f>
        <v/>
      </c>
      <c r="M671" s="376"/>
      <c r="N671" s="56"/>
      <c r="O671" s="18" t="str">
        <f>IF(ISBLANK(N671),"",VLOOKUP(N671,'(Linked) PLr Probability Factor'!$B$23:$C$26,2,FALSE))</f>
        <v/>
      </c>
      <c r="P671" s="25" t="s">
        <v>22</v>
      </c>
      <c r="Q671" s="25">
        <f t="shared" ref="Q671" si="1054">SUM(R668:R670)</f>
        <v>0</v>
      </c>
      <c r="R671" s="25">
        <f t="shared" si="1049"/>
        <v>0</v>
      </c>
      <c r="S671" s="25"/>
      <c r="T671" s="51"/>
      <c r="U671" s="363"/>
      <c r="V671" s="57"/>
      <c r="W671" s="30" t="str">
        <f>IF(ISBLANK(V671),"",VLOOKUP(V671,'(Linked) Hazard Risk Number HRN'!$D$17:$E$22,2,FALSE))</f>
        <v/>
      </c>
      <c r="X671" s="376"/>
      <c r="Y671" s="363"/>
      <c r="Z671" s="57"/>
      <c r="AA671" s="30" t="str">
        <f>IF(ISBLANK(Z671),"",VLOOKUP(Z671,'(Linked) Hazard Risk Number HRN'!$D$17:$E$22,2,FALSE))</f>
        <v/>
      </c>
      <c r="AB671" s="376"/>
      <c r="AC671" s="363"/>
      <c r="AD671" s="373"/>
      <c r="AE671" s="57"/>
      <c r="AF671" s="30" t="str">
        <f>IF(ISBLANK(AE671),"",VLOOKUP(AE671,'(Linked) Hazard Risk Number HRN'!$D$17:$E$22,2,FALSE))</f>
        <v/>
      </c>
      <c r="AG671" s="376"/>
      <c r="AH671" s="10"/>
      <c r="AI671" s="10"/>
      <c r="AJ671" s="21"/>
    </row>
    <row r="672" spans="2:36" s="2" customFormat="1" ht="28.2" customHeight="1" thickBot="1">
      <c r="B672" s="361"/>
      <c r="C672" s="364"/>
      <c r="D672" s="364"/>
      <c r="E672" s="367"/>
      <c r="F672" s="367"/>
      <c r="G672" s="370"/>
      <c r="H672" s="370"/>
      <c r="I672" s="370"/>
      <c r="J672" s="370"/>
      <c r="K672" s="135"/>
      <c r="L672" s="18"/>
      <c r="M672" s="377"/>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64"/>
      <c r="V672" s="135"/>
      <c r="W672" s="18"/>
      <c r="X672" s="377"/>
      <c r="Y672" s="364"/>
      <c r="Z672" s="135"/>
      <c r="AA672" s="18"/>
      <c r="AB672" s="377"/>
      <c r="AC672" s="364"/>
      <c r="AD672" s="374"/>
      <c r="AE672" s="135"/>
      <c r="AF672" s="18"/>
      <c r="AG672" s="377"/>
      <c r="AH672" s="10"/>
      <c r="AI672" s="10"/>
      <c r="AJ672" s="7"/>
    </row>
    <row r="673" spans="2:36" s="2" customFormat="1" ht="28.2" customHeight="1" thickTop="1">
      <c r="B673" s="359">
        <v>134</v>
      </c>
      <c r="C673" s="362"/>
      <c r="D673" s="362"/>
      <c r="E673" s="365"/>
      <c r="F673" s="365"/>
      <c r="G673" s="368"/>
      <c r="H673" s="368"/>
      <c r="I673" s="368"/>
      <c r="J673" s="368"/>
      <c r="K673" s="54"/>
      <c r="L673" s="17" t="str">
        <f>IF(ISBLANK(K673),"",VLOOKUP(K673,'(Linked) Hazard Risk Number HRN'!$B$6:$C$13,2,FALSE))</f>
        <v/>
      </c>
      <c r="M673" s="371"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21</v>
      </c>
      <c r="Q673" s="17">
        <f t="shared" ref="Q673" si="1056">COUNTIF((O673:O677), "C")</f>
        <v>0</v>
      </c>
      <c r="R673" s="17">
        <f t="shared" ref="R673:R676" si="1057">Q673</f>
        <v>0</v>
      </c>
      <c r="S673" s="17" t="str">
        <f t="shared" ref="S673" si="1058">IF(ISBLANK(K673),"",IF(L673&lt;2,"S1","S2"))</f>
        <v/>
      </c>
      <c r="T673" s="50"/>
      <c r="U673" s="362"/>
      <c r="V673" s="54"/>
      <c r="W673" s="17" t="str">
        <f>IF(ISBLANK(V673),"",VLOOKUP(V673,'(Linked) Hazard Risk Number HRN'!$B$6:$C$13,2,FALSE))</f>
        <v/>
      </c>
      <c r="X673" s="371" t="str">
        <f>IF(X675="","",IF(X675&gt;500,'(Linked) Hazard Risk Number HRN'!$C$37,IF(X675&gt;50,'(Linked) Hazard Risk Number HRN'!$C$36,IF(X675&gt;25,'(Linked) Hazard Risk Number HRN'!$C$35,IF(X675&gt;5,'(Linked) Hazard Risk Number HRN'!$C$34,IF(X675&gt;0,'(Linked) Hazard Risk Number HRN'!$C$33,""))))))</f>
        <v/>
      </c>
      <c r="Y673" s="362"/>
      <c r="Z673" s="54"/>
      <c r="AA673" s="17" t="str">
        <f>IF(ISBLANK(Z673),"",VLOOKUP(Z673,'(Linked) Hazard Risk Number HRN'!$B$6:$C$13,2,FALSE))</f>
        <v/>
      </c>
      <c r="AB673" s="371" t="str">
        <f>IF(AB675="","",IF(AB675&gt;500,'(Linked) Hazard Risk Number HRN'!$C$37,IF(AB675&gt;50,'(Linked) Hazard Risk Number HRN'!$C$36,IF(AB675&gt;25,'(Linked) Hazard Risk Number HRN'!$C$35,IF(AB675&gt;5,'(Linked) Hazard Risk Number HRN'!$C$34,IF(AB675&gt;0,'(Linked) Hazard Risk Number HRN'!$C$33,""))))))</f>
        <v/>
      </c>
      <c r="AC673" s="362"/>
      <c r="AD673" s="365"/>
      <c r="AE673" s="54"/>
      <c r="AF673" s="17" t="str">
        <f>IF(ISBLANK(AE673),"",VLOOKUP(AE673,'(Linked) Hazard Risk Number HRN'!$B$6:$C$13,2,FALSE))</f>
        <v/>
      </c>
      <c r="AG673" s="371"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60"/>
      <c r="C674" s="363"/>
      <c r="D674" s="363"/>
      <c r="E674" s="366"/>
      <c r="F674" s="366"/>
      <c r="G674" s="369"/>
      <c r="H674" s="369"/>
      <c r="I674" s="369"/>
      <c r="J674" s="369"/>
      <c r="K674" s="55"/>
      <c r="L674" s="18" t="str">
        <f>IF(ISBLANK(K674),"",VLOOKUP(K674,'(Linked) Hazard Risk Number HRN'!$B$16:$C$26,2,FALSE))</f>
        <v/>
      </c>
      <c r="M674" s="372"/>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63"/>
      <c r="V674" s="55"/>
      <c r="W674" s="18" t="str">
        <f>IF(ISBLANK(V674),"",VLOOKUP(V674,'(Linked) Hazard Risk Number HRN'!$B$16:$C$26,2,FALSE))</f>
        <v/>
      </c>
      <c r="X674" s="372"/>
      <c r="Y674" s="363"/>
      <c r="Z674" s="55"/>
      <c r="AA674" s="18" t="str">
        <f>IF(ISBLANK(Z674),"",VLOOKUP(Z674,'(Linked) Hazard Risk Number HRN'!$B$16:$C$26,2,FALSE))</f>
        <v/>
      </c>
      <c r="AB674" s="372"/>
      <c r="AC674" s="363"/>
      <c r="AD674" s="373"/>
      <c r="AE674" s="55"/>
      <c r="AF674" s="18" t="str">
        <f>IF(ISBLANK(AE674),"",VLOOKUP(AE674,'(Linked) Hazard Risk Number HRN'!$B$16:$C$26,2,FALSE))</f>
        <v/>
      </c>
      <c r="AG674" s="372"/>
      <c r="AH674" s="10"/>
      <c r="AI674" s="10"/>
      <c r="AJ674" s="19"/>
    </row>
    <row r="675" spans="2:36" s="2" customFormat="1" ht="28.2" customHeight="1" thickTop="1">
      <c r="B675" s="360"/>
      <c r="C675" s="363"/>
      <c r="D675" s="363"/>
      <c r="E675" s="366"/>
      <c r="F675" s="366"/>
      <c r="G675" s="369"/>
      <c r="H675" s="369"/>
      <c r="I675" s="369"/>
      <c r="J675" s="369"/>
      <c r="K675" s="56"/>
      <c r="L675" s="18" t="str">
        <f>IF(ISBLANK(K675),"",VLOOKUP(K675,'(Linked) Hazard Risk Number HRN'!$D$6:$E$14,2,FALSE))</f>
        <v/>
      </c>
      <c r="M675" s="375" t="str">
        <f>IF(OR(ISBLANK(K673),ISBLANK(K674),ISBLANK(K675),ISBLANK(K676)),"",L673*L674*L675*L676)</f>
        <v/>
      </c>
      <c r="N675" s="56"/>
      <c r="O675" s="18" t="str">
        <f>IF(ISBLANK(N675),"",VLOOKUP(N675,'(Linked) PLr Probability Factor'!$B$17:$C$20,2,FALSE))</f>
        <v/>
      </c>
      <c r="P675" s="18" t="s">
        <v>2</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63"/>
      <c r="V675" s="56"/>
      <c r="W675" s="18" t="str">
        <f>IF(ISBLANK(V675),"",VLOOKUP(V675,'(Linked) Hazard Risk Number HRN'!$D$6:$E$14,2,FALSE))</f>
        <v/>
      </c>
      <c r="X675" s="375" t="str">
        <f>IF(OR(ISBLANK(V673),ISBLANK(V674),ISBLANK(V675),ISBLANK(V676)),"",W673*W674*W675*W676)</f>
        <v/>
      </c>
      <c r="Y675" s="363"/>
      <c r="Z675" s="56"/>
      <c r="AA675" s="18" t="str">
        <f>IF(ISBLANK(Z675),"",VLOOKUP(Z675,'(Linked) Hazard Risk Number HRN'!$D$6:$E$14,2,FALSE))</f>
        <v/>
      </c>
      <c r="AB675" s="375" t="str">
        <f>IF(OR(ISBLANK(Z673),ISBLANK(Z674),ISBLANK(Z675),ISBLANK(Z676)),"",AA673*AA674*AA675*AA676)</f>
        <v/>
      </c>
      <c r="AC675" s="363"/>
      <c r="AD675" s="373"/>
      <c r="AE675" s="56"/>
      <c r="AF675" s="18" t="str">
        <f>IF(ISBLANK(AE675),"",VLOOKUP(AE675,'(Linked) Hazard Risk Number HRN'!$D$6:$E$14,2,FALSE))</f>
        <v/>
      </c>
      <c r="AG675" s="375" t="str">
        <f>IF(OR(ISBLANK(AE673),ISBLANK(AE674),ISBLANK(AE675),ISBLANK(AE676)),"",AF673*AF674*AF675*AF676)</f>
        <v/>
      </c>
      <c r="AH675" s="10"/>
      <c r="AI675" s="10"/>
      <c r="AJ675" s="20"/>
    </row>
    <row r="676" spans="2:36" s="2" customFormat="1" ht="28.2" customHeight="1">
      <c r="B676" s="360"/>
      <c r="C676" s="363"/>
      <c r="D676" s="363"/>
      <c r="E676" s="366"/>
      <c r="F676" s="366"/>
      <c r="G676" s="369"/>
      <c r="H676" s="369"/>
      <c r="I676" s="369"/>
      <c r="J676" s="369"/>
      <c r="K676" s="57"/>
      <c r="L676" s="30" t="str">
        <f>IF(ISBLANK(K676),"",VLOOKUP(K676,'(Linked) Hazard Risk Number HRN'!$D$17:$E$22,2,FALSE))</f>
        <v/>
      </c>
      <c r="M676" s="376"/>
      <c r="N676" s="56"/>
      <c r="O676" s="18" t="str">
        <f>IF(ISBLANK(N676),"",VLOOKUP(N676,'(Linked) PLr Probability Factor'!$B$23:$C$26,2,FALSE))</f>
        <v/>
      </c>
      <c r="P676" s="25" t="s">
        <v>22</v>
      </c>
      <c r="Q676" s="25">
        <f t="shared" ref="Q676" si="1062">SUM(R673:R675)</f>
        <v>0</v>
      </c>
      <c r="R676" s="25">
        <f t="shared" si="1057"/>
        <v>0</v>
      </c>
      <c r="S676" s="25"/>
      <c r="T676" s="51"/>
      <c r="U676" s="363"/>
      <c r="V676" s="57"/>
      <c r="W676" s="30" t="str">
        <f>IF(ISBLANK(V676),"",VLOOKUP(V676,'(Linked) Hazard Risk Number HRN'!$D$17:$E$22,2,FALSE))</f>
        <v/>
      </c>
      <c r="X676" s="376"/>
      <c r="Y676" s="363"/>
      <c r="Z676" s="57"/>
      <c r="AA676" s="30" t="str">
        <f>IF(ISBLANK(Z676),"",VLOOKUP(Z676,'(Linked) Hazard Risk Number HRN'!$D$17:$E$22,2,FALSE))</f>
        <v/>
      </c>
      <c r="AB676" s="376"/>
      <c r="AC676" s="363"/>
      <c r="AD676" s="373"/>
      <c r="AE676" s="57"/>
      <c r="AF676" s="30" t="str">
        <f>IF(ISBLANK(AE676),"",VLOOKUP(AE676,'(Linked) Hazard Risk Number HRN'!$D$17:$E$22,2,FALSE))</f>
        <v/>
      </c>
      <c r="AG676" s="376"/>
      <c r="AH676" s="10"/>
      <c r="AI676" s="10"/>
      <c r="AJ676" s="21"/>
    </row>
    <row r="677" spans="2:36" s="2" customFormat="1" ht="28.2" customHeight="1" thickBot="1">
      <c r="B677" s="361"/>
      <c r="C677" s="364"/>
      <c r="D677" s="364"/>
      <c r="E677" s="367"/>
      <c r="F677" s="367"/>
      <c r="G677" s="370"/>
      <c r="H677" s="370"/>
      <c r="I677" s="370"/>
      <c r="J677" s="370"/>
      <c r="K677" s="135"/>
      <c r="L677" s="18"/>
      <c r="M677" s="377"/>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64"/>
      <c r="V677" s="135"/>
      <c r="W677" s="18"/>
      <c r="X677" s="377"/>
      <c r="Y677" s="364"/>
      <c r="Z677" s="135"/>
      <c r="AA677" s="18"/>
      <c r="AB677" s="377"/>
      <c r="AC677" s="364"/>
      <c r="AD677" s="374"/>
      <c r="AE677" s="135"/>
      <c r="AF677" s="18"/>
      <c r="AG677" s="377"/>
      <c r="AH677" s="10"/>
      <c r="AI677" s="10"/>
      <c r="AJ677" s="7"/>
    </row>
    <row r="678" spans="2:36" s="2" customFormat="1" ht="28.2" customHeight="1" thickTop="1">
      <c r="B678" s="359">
        <v>135</v>
      </c>
      <c r="C678" s="362"/>
      <c r="D678" s="362"/>
      <c r="E678" s="365"/>
      <c r="F678" s="365"/>
      <c r="G678" s="368"/>
      <c r="H678" s="368"/>
      <c r="I678" s="368"/>
      <c r="J678" s="368"/>
      <c r="K678" s="54"/>
      <c r="L678" s="17" t="str">
        <f>IF(ISBLANK(K678),"",VLOOKUP(K678,'(Linked) Hazard Risk Number HRN'!$B$6:$C$13,2,FALSE))</f>
        <v/>
      </c>
      <c r="M678" s="371"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21</v>
      </c>
      <c r="Q678" s="17">
        <f t="shared" ref="Q678" si="1064">COUNTIF((O678:O682), "C")</f>
        <v>0</v>
      </c>
      <c r="R678" s="17">
        <f t="shared" ref="R678:R681" si="1065">Q678</f>
        <v>0</v>
      </c>
      <c r="S678" s="17" t="str">
        <f t="shared" ref="S678" si="1066">IF(ISBLANK(K678),"",IF(L678&lt;2,"S1","S2"))</f>
        <v/>
      </c>
      <c r="T678" s="50"/>
      <c r="U678" s="362"/>
      <c r="V678" s="54"/>
      <c r="W678" s="17" t="str">
        <f>IF(ISBLANK(V678),"",VLOOKUP(V678,'(Linked) Hazard Risk Number HRN'!$B$6:$C$13,2,FALSE))</f>
        <v/>
      </c>
      <c r="X678" s="371" t="str">
        <f>IF(X680="","",IF(X680&gt;500,'(Linked) Hazard Risk Number HRN'!$C$37,IF(X680&gt;50,'(Linked) Hazard Risk Number HRN'!$C$36,IF(X680&gt;25,'(Linked) Hazard Risk Number HRN'!$C$35,IF(X680&gt;5,'(Linked) Hazard Risk Number HRN'!$C$34,IF(X680&gt;0,'(Linked) Hazard Risk Number HRN'!$C$33,""))))))</f>
        <v/>
      </c>
      <c r="Y678" s="362"/>
      <c r="Z678" s="54"/>
      <c r="AA678" s="17" t="str">
        <f>IF(ISBLANK(Z678),"",VLOOKUP(Z678,'(Linked) Hazard Risk Number HRN'!$B$6:$C$13,2,FALSE))</f>
        <v/>
      </c>
      <c r="AB678" s="371" t="str">
        <f>IF(AB680="","",IF(AB680&gt;500,'(Linked) Hazard Risk Number HRN'!$C$37,IF(AB680&gt;50,'(Linked) Hazard Risk Number HRN'!$C$36,IF(AB680&gt;25,'(Linked) Hazard Risk Number HRN'!$C$35,IF(AB680&gt;5,'(Linked) Hazard Risk Number HRN'!$C$34,IF(AB680&gt;0,'(Linked) Hazard Risk Number HRN'!$C$33,""))))))</f>
        <v/>
      </c>
      <c r="AC678" s="362"/>
      <c r="AD678" s="365"/>
      <c r="AE678" s="54"/>
      <c r="AF678" s="17" t="str">
        <f>IF(ISBLANK(AE678),"",VLOOKUP(AE678,'(Linked) Hazard Risk Number HRN'!$B$6:$C$13,2,FALSE))</f>
        <v/>
      </c>
      <c r="AG678" s="371"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60"/>
      <c r="C679" s="363"/>
      <c r="D679" s="363"/>
      <c r="E679" s="366"/>
      <c r="F679" s="366"/>
      <c r="G679" s="369"/>
      <c r="H679" s="369"/>
      <c r="I679" s="369"/>
      <c r="J679" s="369"/>
      <c r="K679" s="55"/>
      <c r="L679" s="18" t="str">
        <f>IF(ISBLANK(K679),"",VLOOKUP(K679,'(Linked) Hazard Risk Number HRN'!$B$16:$C$26,2,FALSE))</f>
        <v/>
      </c>
      <c r="M679" s="372"/>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63"/>
      <c r="V679" s="55"/>
      <c r="W679" s="18" t="str">
        <f>IF(ISBLANK(V679),"",VLOOKUP(V679,'(Linked) Hazard Risk Number HRN'!$B$16:$C$26,2,FALSE))</f>
        <v/>
      </c>
      <c r="X679" s="372"/>
      <c r="Y679" s="363"/>
      <c r="Z679" s="55"/>
      <c r="AA679" s="18" t="str">
        <f>IF(ISBLANK(Z679),"",VLOOKUP(Z679,'(Linked) Hazard Risk Number HRN'!$B$16:$C$26,2,FALSE))</f>
        <v/>
      </c>
      <c r="AB679" s="372"/>
      <c r="AC679" s="363"/>
      <c r="AD679" s="373"/>
      <c r="AE679" s="55"/>
      <c r="AF679" s="18" t="str">
        <f>IF(ISBLANK(AE679),"",VLOOKUP(AE679,'(Linked) Hazard Risk Number HRN'!$B$16:$C$26,2,FALSE))</f>
        <v/>
      </c>
      <c r="AG679" s="372"/>
      <c r="AH679" s="10"/>
      <c r="AI679" s="10"/>
      <c r="AJ679" s="19"/>
    </row>
    <row r="680" spans="2:36" s="2" customFormat="1" ht="28.2" customHeight="1" thickTop="1">
      <c r="B680" s="360"/>
      <c r="C680" s="363"/>
      <c r="D680" s="363"/>
      <c r="E680" s="366"/>
      <c r="F680" s="366"/>
      <c r="G680" s="369"/>
      <c r="H680" s="369"/>
      <c r="I680" s="369"/>
      <c r="J680" s="369"/>
      <c r="K680" s="56"/>
      <c r="L680" s="18" t="str">
        <f>IF(ISBLANK(K680),"",VLOOKUP(K680,'(Linked) Hazard Risk Number HRN'!$D$6:$E$14,2,FALSE))</f>
        <v/>
      </c>
      <c r="M680" s="375" t="str">
        <f>IF(OR(ISBLANK(K678),ISBLANK(K679),ISBLANK(K680),ISBLANK(K681)),"",L678*L679*L680*L681)</f>
        <v/>
      </c>
      <c r="N680" s="56"/>
      <c r="O680" s="18" t="str">
        <f>IF(ISBLANK(N680),"",VLOOKUP(N680,'(Linked) PLr Probability Factor'!$B$17:$C$20,2,FALSE))</f>
        <v/>
      </c>
      <c r="P680" s="18" t="s">
        <v>2</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63"/>
      <c r="V680" s="56"/>
      <c r="W680" s="18" t="str">
        <f>IF(ISBLANK(V680),"",VLOOKUP(V680,'(Linked) Hazard Risk Number HRN'!$D$6:$E$14,2,FALSE))</f>
        <v/>
      </c>
      <c r="X680" s="375" t="str">
        <f>IF(OR(ISBLANK(V678),ISBLANK(V679),ISBLANK(V680),ISBLANK(V681)),"",W678*W679*W680*W681)</f>
        <v/>
      </c>
      <c r="Y680" s="363"/>
      <c r="Z680" s="56"/>
      <c r="AA680" s="18" t="str">
        <f>IF(ISBLANK(Z680),"",VLOOKUP(Z680,'(Linked) Hazard Risk Number HRN'!$D$6:$E$14,2,FALSE))</f>
        <v/>
      </c>
      <c r="AB680" s="375" t="str">
        <f>IF(OR(ISBLANK(Z678),ISBLANK(Z679),ISBLANK(Z680),ISBLANK(Z681)),"",AA678*AA679*AA680*AA681)</f>
        <v/>
      </c>
      <c r="AC680" s="363"/>
      <c r="AD680" s="373"/>
      <c r="AE680" s="56"/>
      <c r="AF680" s="18" t="str">
        <f>IF(ISBLANK(AE680),"",VLOOKUP(AE680,'(Linked) Hazard Risk Number HRN'!$D$6:$E$14,2,FALSE))</f>
        <v/>
      </c>
      <c r="AG680" s="375" t="str">
        <f>IF(OR(ISBLANK(AE678),ISBLANK(AE679),ISBLANK(AE680),ISBLANK(AE681)),"",AF678*AF679*AF680*AF681)</f>
        <v/>
      </c>
      <c r="AH680" s="10"/>
      <c r="AI680" s="10"/>
      <c r="AJ680" s="20"/>
    </row>
    <row r="681" spans="2:36" s="2" customFormat="1" ht="28.2" customHeight="1">
      <c r="B681" s="360"/>
      <c r="C681" s="363"/>
      <c r="D681" s="363"/>
      <c r="E681" s="366"/>
      <c r="F681" s="366"/>
      <c r="G681" s="369"/>
      <c r="H681" s="369"/>
      <c r="I681" s="369"/>
      <c r="J681" s="369"/>
      <c r="K681" s="57"/>
      <c r="L681" s="30" t="str">
        <f>IF(ISBLANK(K681),"",VLOOKUP(K681,'(Linked) Hazard Risk Number HRN'!$D$17:$E$22,2,FALSE))</f>
        <v/>
      </c>
      <c r="M681" s="376"/>
      <c r="N681" s="56"/>
      <c r="O681" s="18" t="str">
        <f>IF(ISBLANK(N681),"",VLOOKUP(N681,'(Linked) PLr Probability Factor'!$B$23:$C$26,2,FALSE))</f>
        <v/>
      </c>
      <c r="P681" s="25" t="s">
        <v>22</v>
      </c>
      <c r="Q681" s="25">
        <f t="shared" ref="Q681" si="1070">SUM(R678:R680)</f>
        <v>0</v>
      </c>
      <c r="R681" s="25">
        <f t="shared" si="1065"/>
        <v>0</v>
      </c>
      <c r="S681" s="25"/>
      <c r="T681" s="51"/>
      <c r="U681" s="363"/>
      <c r="V681" s="57"/>
      <c r="W681" s="30" t="str">
        <f>IF(ISBLANK(V681),"",VLOOKUP(V681,'(Linked) Hazard Risk Number HRN'!$D$17:$E$22,2,FALSE))</f>
        <v/>
      </c>
      <c r="X681" s="376"/>
      <c r="Y681" s="363"/>
      <c r="Z681" s="57"/>
      <c r="AA681" s="30" t="str">
        <f>IF(ISBLANK(Z681),"",VLOOKUP(Z681,'(Linked) Hazard Risk Number HRN'!$D$17:$E$22,2,FALSE))</f>
        <v/>
      </c>
      <c r="AB681" s="376"/>
      <c r="AC681" s="363"/>
      <c r="AD681" s="373"/>
      <c r="AE681" s="57"/>
      <c r="AF681" s="30" t="str">
        <f>IF(ISBLANK(AE681),"",VLOOKUP(AE681,'(Linked) Hazard Risk Number HRN'!$D$17:$E$22,2,FALSE))</f>
        <v/>
      </c>
      <c r="AG681" s="376"/>
      <c r="AH681" s="10"/>
      <c r="AI681" s="10"/>
      <c r="AJ681" s="21"/>
    </row>
    <row r="682" spans="2:36" s="2" customFormat="1" ht="28.2" customHeight="1" thickBot="1">
      <c r="B682" s="361"/>
      <c r="C682" s="364"/>
      <c r="D682" s="364"/>
      <c r="E682" s="367"/>
      <c r="F682" s="367"/>
      <c r="G682" s="370"/>
      <c r="H682" s="370"/>
      <c r="I682" s="370"/>
      <c r="J682" s="370"/>
      <c r="K682" s="135"/>
      <c r="L682" s="18"/>
      <c r="M682" s="377"/>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64"/>
      <c r="V682" s="135"/>
      <c r="W682" s="18"/>
      <c r="X682" s="377"/>
      <c r="Y682" s="364"/>
      <c r="Z682" s="135"/>
      <c r="AA682" s="18"/>
      <c r="AB682" s="377"/>
      <c r="AC682" s="364"/>
      <c r="AD682" s="374"/>
      <c r="AE682" s="135"/>
      <c r="AF682" s="18"/>
      <c r="AG682" s="377"/>
      <c r="AH682" s="10"/>
      <c r="AI682" s="10"/>
      <c r="AJ682" s="7"/>
    </row>
    <row r="683" spans="2:36" s="2" customFormat="1" ht="28.2" customHeight="1" thickTop="1">
      <c r="B683" s="359">
        <v>136</v>
      </c>
      <c r="C683" s="362"/>
      <c r="D683" s="362"/>
      <c r="E683" s="365"/>
      <c r="F683" s="365"/>
      <c r="G683" s="368"/>
      <c r="H683" s="368"/>
      <c r="I683" s="368"/>
      <c r="J683" s="368"/>
      <c r="K683" s="54"/>
      <c r="L683" s="17" t="str">
        <f>IF(ISBLANK(K683),"",VLOOKUP(K683,'(Linked) Hazard Risk Number HRN'!$B$6:$C$13,2,FALSE))</f>
        <v/>
      </c>
      <c r="M683" s="371"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21</v>
      </c>
      <c r="Q683" s="17">
        <f t="shared" ref="Q683" si="1072">COUNTIF((O683:O687), "C")</f>
        <v>0</v>
      </c>
      <c r="R683" s="17">
        <f t="shared" ref="R683:R686" si="1073">Q683</f>
        <v>0</v>
      </c>
      <c r="S683" s="17" t="str">
        <f t="shared" ref="S683" si="1074">IF(ISBLANK(K683),"",IF(L683&lt;2,"S1","S2"))</f>
        <v/>
      </c>
      <c r="T683" s="50"/>
      <c r="U683" s="362"/>
      <c r="V683" s="54"/>
      <c r="W683" s="17" t="str">
        <f>IF(ISBLANK(V683),"",VLOOKUP(V683,'(Linked) Hazard Risk Number HRN'!$B$6:$C$13,2,FALSE))</f>
        <v/>
      </c>
      <c r="X683" s="371" t="str">
        <f>IF(X685="","",IF(X685&gt;500,'(Linked) Hazard Risk Number HRN'!$C$37,IF(X685&gt;50,'(Linked) Hazard Risk Number HRN'!$C$36,IF(X685&gt;25,'(Linked) Hazard Risk Number HRN'!$C$35,IF(X685&gt;5,'(Linked) Hazard Risk Number HRN'!$C$34,IF(X685&gt;0,'(Linked) Hazard Risk Number HRN'!$C$33,""))))))</f>
        <v/>
      </c>
      <c r="Y683" s="362"/>
      <c r="Z683" s="54"/>
      <c r="AA683" s="17" t="str">
        <f>IF(ISBLANK(Z683),"",VLOOKUP(Z683,'(Linked) Hazard Risk Number HRN'!$B$6:$C$13,2,FALSE))</f>
        <v/>
      </c>
      <c r="AB683" s="371" t="str">
        <f>IF(AB685="","",IF(AB685&gt;500,'(Linked) Hazard Risk Number HRN'!$C$37,IF(AB685&gt;50,'(Linked) Hazard Risk Number HRN'!$C$36,IF(AB685&gt;25,'(Linked) Hazard Risk Number HRN'!$C$35,IF(AB685&gt;5,'(Linked) Hazard Risk Number HRN'!$C$34,IF(AB685&gt;0,'(Linked) Hazard Risk Number HRN'!$C$33,""))))))</f>
        <v/>
      </c>
      <c r="AC683" s="362"/>
      <c r="AD683" s="365"/>
      <c r="AE683" s="54"/>
      <c r="AF683" s="17" t="str">
        <f>IF(ISBLANK(AE683),"",VLOOKUP(AE683,'(Linked) Hazard Risk Number HRN'!$B$6:$C$13,2,FALSE))</f>
        <v/>
      </c>
      <c r="AG683" s="371"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60"/>
      <c r="C684" s="363"/>
      <c r="D684" s="363"/>
      <c r="E684" s="366"/>
      <c r="F684" s="366"/>
      <c r="G684" s="369"/>
      <c r="H684" s="369"/>
      <c r="I684" s="369"/>
      <c r="J684" s="369"/>
      <c r="K684" s="55"/>
      <c r="L684" s="18" t="str">
        <f>IF(ISBLANK(K684),"",VLOOKUP(K684,'(Linked) Hazard Risk Number HRN'!$B$16:$C$26,2,FALSE))</f>
        <v/>
      </c>
      <c r="M684" s="372"/>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63"/>
      <c r="V684" s="55"/>
      <c r="W684" s="18" t="str">
        <f>IF(ISBLANK(V684),"",VLOOKUP(V684,'(Linked) Hazard Risk Number HRN'!$B$16:$C$26,2,FALSE))</f>
        <v/>
      </c>
      <c r="X684" s="372"/>
      <c r="Y684" s="363"/>
      <c r="Z684" s="55"/>
      <c r="AA684" s="18" t="str">
        <f>IF(ISBLANK(Z684),"",VLOOKUP(Z684,'(Linked) Hazard Risk Number HRN'!$B$16:$C$26,2,FALSE))</f>
        <v/>
      </c>
      <c r="AB684" s="372"/>
      <c r="AC684" s="363"/>
      <c r="AD684" s="373"/>
      <c r="AE684" s="55"/>
      <c r="AF684" s="18" t="str">
        <f>IF(ISBLANK(AE684),"",VLOOKUP(AE684,'(Linked) Hazard Risk Number HRN'!$B$16:$C$26,2,FALSE))</f>
        <v/>
      </c>
      <c r="AG684" s="372"/>
      <c r="AH684" s="10"/>
      <c r="AI684" s="10"/>
      <c r="AJ684" s="19"/>
    </row>
    <row r="685" spans="2:36" s="2" customFormat="1" ht="28.2" customHeight="1" thickTop="1">
      <c r="B685" s="360"/>
      <c r="C685" s="363"/>
      <c r="D685" s="363"/>
      <c r="E685" s="366"/>
      <c r="F685" s="366"/>
      <c r="G685" s="369"/>
      <c r="H685" s="369"/>
      <c r="I685" s="369"/>
      <c r="J685" s="369"/>
      <c r="K685" s="56"/>
      <c r="L685" s="18" t="str">
        <f>IF(ISBLANK(K685),"",VLOOKUP(K685,'(Linked) Hazard Risk Number HRN'!$D$6:$E$14,2,FALSE))</f>
        <v/>
      </c>
      <c r="M685" s="375" t="str">
        <f>IF(OR(ISBLANK(K683),ISBLANK(K684),ISBLANK(K685),ISBLANK(K686)),"",L683*L684*L685*L686)</f>
        <v/>
      </c>
      <c r="N685" s="56"/>
      <c r="O685" s="18" t="str">
        <f>IF(ISBLANK(N685),"",VLOOKUP(N685,'(Linked) PLr Probability Factor'!$B$17:$C$20,2,FALSE))</f>
        <v/>
      </c>
      <c r="P685" s="18" t="s">
        <v>2</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63"/>
      <c r="V685" s="56"/>
      <c r="W685" s="18" t="str">
        <f>IF(ISBLANK(V685),"",VLOOKUP(V685,'(Linked) Hazard Risk Number HRN'!$D$6:$E$14,2,FALSE))</f>
        <v/>
      </c>
      <c r="X685" s="375" t="str">
        <f>IF(OR(ISBLANK(V683),ISBLANK(V684),ISBLANK(V685),ISBLANK(V686)),"",W683*W684*W685*W686)</f>
        <v/>
      </c>
      <c r="Y685" s="363"/>
      <c r="Z685" s="56"/>
      <c r="AA685" s="18" t="str">
        <f>IF(ISBLANK(Z685),"",VLOOKUP(Z685,'(Linked) Hazard Risk Number HRN'!$D$6:$E$14,2,FALSE))</f>
        <v/>
      </c>
      <c r="AB685" s="375" t="str">
        <f>IF(OR(ISBLANK(Z683),ISBLANK(Z684),ISBLANK(Z685),ISBLANK(Z686)),"",AA683*AA684*AA685*AA686)</f>
        <v/>
      </c>
      <c r="AC685" s="363"/>
      <c r="AD685" s="373"/>
      <c r="AE685" s="56"/>
      <c r="AF685" s="18" t="str">
        <f>IF(ISBLANK(AE685),"",VLOOKUP(AE685,'(Linked) Hazard Risk Number HRN'!$D$6:$E$14,2,FALSE))</f>
        <v/>
      </c>
      <c r="AG685" s="375" t="str">
        <f>IF(OR(ISBLANK(AE683),ISBLANK(AE684),ISBLANK(AE685),ISBLANK(AE686)),"",AF683*AF684*AF685*AF686)</f>
        <v/>
      </c>
      <c r="AH685" s="10"/>
      <c r="AI685" s="10"/>
      <c r="AJ685" s="20"/>
    </row>
    <row r="686" spans="2:36" s="2" customFormat="1" ht="28.2" customHeight="1">
      <c r="B686" s="360"/>
      <c r="C686" s="363"/>
      <c r="D686" s="363"/>
      <c r="E686" s="366"/>
      <c r="F686" s="366"/>
      <c r="G686" s="369"/>
      <c r="H686" s="369"/>
      <c r="I686" s="369"/>
      <c r="J686" s="369"/>
      <c r="K686" s="57"/>
      <c r="L686" s="30" t="str">
        <f>IF(ISBLANK(K686),"",VLOOKUP(K686,'(Linked) Hazard Risk Number HRN'!$D$17:$E$22,2,FALSE))</f>
        <v/>
      </c>
      <c r="M686" s="376"/>
      <c r="N686" s="56"/>
      <c r="O686" s="18" t="str">
        <f>IF(ISBLANK(N686),"",VLOOKUP(N686,'(Linked) PLr Probability Factor'!$B$23:$C$26,2,FALSE))</f>
        <v/>
      </c>
      <c r="P686" s="25" t="s">
        <v>22</v>
      </c>
      <c r="Q686" s="25">
        <f t="shared" ref="Q686" si="1078">SUM(R683:R685)</f>
        <v>0</v>
      </c>
      <c r="R686" s="25">
        <f t="shared" si="1073"/>
        <v>0</v>
      </c>
      <c r="S686" s="25"/>
      <c r="T686" s="51"/>
      <c r="U686" s="363"/>
      <c r="V686" s="57"/>
      <c r="W686" s="30" t="str">
        <f>IF(ISBLANK(V686),"",VLOOKUP(V686,'(Linked) Hazard Risk Number HRN'!$D$17:$E$22,2,FALSE))</f>
        <v/>
      </c>
      <c r="X686" s="376"/>
      <c r="Y686" s="363"/>
      <c r="Z686" s="57"/>
      <c r="AA686" s="30" t="str">
        <f>IF(ISBLANK(Z686),"",VLOOKUP(Z686,'(Linked) Hazard Risk Number HRN'!$D$17:$E$22,2,FALSE))</f>
        <v/>
      </c>
      <c r="AB686" s="376"/>
      <c r="AC686" s="363"/>
      <c r="AD686" s="373"/>
      <c r="AE686" s="57"/>
      <c r="AF686" s="30" t="str">
        <f>IF(ISBLANK(AE686),"",VLOOKUP(AE686,'(Linked) Hazard Risk Number HRN'!$D$17:$E$22,2,FALSE))</f>
        <v/>
      </c>
      <c r="AG686" s="376"/>
      <c r="AH686" s="10"/>
      <c r="AI686" s="10"/>
      <c r="AJ686" s="21"/>
    </row>
    <row r="687" spans="2:36" s="2" customFormat="1" ht="28.2" customHeight="1" thickBot="1">
      <c r="B687" s="361"/>
      <c r="C687" s="364"/>
      <c r="D687" s="364"/>
      <c r="E687" s="367"/>
      <c r="F687" s="367"/>
      <c r="G687" s="370"/>
      <c r="H687" s="370"/>
      <c r="I687" s="370"/>
      <c r="J687" s="370"/>
      <c r="K687" s="135"/>
      <c r="L687" s="18"/>
      <c r="M687" s="377"/>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64"/>
      <c r="V687" s="135"/>
      <c r="W687" s="18"/>
      <c r="X687" s="377"/>
      <c r="Y687" s="364"/>
      <c r="Z687" s="135"/>
      <c r="AA687" s="18"/>
      <c r="AB687" s="377"/>
      <c r="AC687" s="364"/>
      <c r="AD687" s="374"/>
      <c r="AE687" s="135"/>
      <c r="AF687" s="18"/>
      <c r="AG687" s="377"/>
      <c r="AH687" s="10"/>
      <c r="AI687" s="10"/>
      <c r="AJ687" s="7"/>
    </row>
    <row r="688" spans="2:36" s="2" customFormat="1" ht="28.2" customHeight="1" thickTop="1">
      <c r="B688" s="359">
        <v>137</v>
      </c>
      <c r="C688" s="362"/>
      <c r="D688" s="362"/>
      <c r="E688" s="365"/>
      <c r="F688" s="365"/>
      <c r="G688" s="368"/>
      <c r="H688" s="368"/>
      <c r="I688" s="368"/>
      <c r="J688" s="368"/>
      <c r="K688" s="54"/>
      <c r="L688" s="17" t="str">
        <f>IF(ISBLANK(K688),"",VLOOKUP(K688,'(Linked) Hazard Risk Number HRN'!$B$6:$C$13,2,FALSE))</f>
        <v/>
      </c>
      <c r="M688" s="371"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21</v>
      </c>
      <c r="Q688" s="17">
        <f t="shared" ref="Q688" si="1080">COUNTIF((O688:O692), "C")</f>
        <v>0</v>
      </c>
      <c r="R688" s="17">
        <f t="shared" ref="R688:R691" si="1081">Q688</f>
        <v>0</v>
      </c>
      <c r="S688" s="17" t="str">
        <f t="shared" ref="S688" si="1082">IF(ISBLANK(K688),"",IF(L688&lt;2,"S1","S2"))</f>
        <v/>
      </c>
      <c r="T688" s="50"/>
      <c r="U688" s="362"/>
      <c r="V688" s="54"/>
      <c r="W688" s="17" t="str">
        <f>IF(ISBLANK(V688),"",VLOOKUP(V688,'(Linked) Hazard Risk Number HRN'!$B$6:$C$13,2,FALSE))</f>
        <v/>
      </c>
      <c r="X688" s="371" t="str">
        <f>IF(X690="","",IF(X690&gt;500,'(Linked) Hazard Risk Number HRN'!$C$37,IF(X690&gt;50,'(Linked) Hazard Risk Number HRN'!$C$36,IF(X690&gt;25,'(Linked) Hazard Risk Number HRN'!$C$35,IF(X690&gt;5,'(Linked) Hazard Risk Number HRN'!$C$34,IF(X690&gt;0,'(Linked) Hazard Risk Number HRN'!$C$33,""))))))</f>
        <v/>
      </c>
      <c r="Y688" s="362"/>
      <c r="Z688" s="54"/>
      <c r="AA688" s="17" t="str">
        <f>IF(ISBLANK(Z688),"",VLOOKUP(Z688,'(Linked) Hazard Risk Number HRN'!$B$6:$C$13,2,FALSE))</f>
        <v/>
      </c>
      <c r="AB688" s="371" t="str">
        <f>IF(AB690="","",IF(AB690&gt;500,'(Linked) Hazard Risk Number HRN'!$C$37,IF(AB690&gt;50,'(Linked) Hazard Risk Number HRN'!$C$36,IF(AB690&gt;25,'(Linked) Hazard Risk Number HRN'!$C$35,IF(AB690&gt;5,'(Linked) Hazard Risk Number HRN'!$C$34,IF(AB690&gt;0,'(Linked) Hazard Risk Number HRN'!$C$33,""))))))</f>
        <v/>
      </c>
      <c r="AC688" s="362"/>
      <c r="AD688" s="365"/>
      <c r="AE688" s="54"/>
      <c r="AF688" s="17" t="str">
        <f>IF(ISBLANK(AE688),"",VLOOKUP(AE688,'(Linked) Hazard Risk Number HRN'!$B$6:$C$13,2,FALSE))</f>
        <v/>
      </c>
      <c r="AG688" s="371"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60"/>
      <c r="C689" s="363"/>
      <c r="D689" s="363"/>
      <c r="E689" s="366"/>
      <c r="F689" s="366"/>
      <c r="G689" s="369"/>
      <c r="H689" s="369"/>
      <c r="I689" s="369"/>
      <c r="J689" s="369"/>
      <c r="K689" s="55"/>
      <c r="L689" s="18" t="str">
        <f>IF(ISBLANK(K689),"",VLOOKUP(K689,'(Linked) Hazard Risk Number HRN'!$B$16:$C$26,2,FALSE))</f>
        <v/>
      </c>
      <c r="M689" s="372"/>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63"/>
      <c r="V689" s="55"/>
      <c r="W689" s="18" t="str">
        <f>IF(ISBLANK(V689),"",VLOOKUP(V689,'(Linked) Hazard Risk Number HRN'!$B$16:$C$26,2,FALSE))</f>
        <v/>
      </c>
      <c r="X689" s="372"/>
      <c r="Y689" s="363"/>
      <c r="Z689" s="55"/>
      <c r="AA689" s="18" t="str">
        <f>IF(ISBLANK(Z689),"",VLOOKUP(Z689,'(Linked) Hazard Risk Number HRN'!$B$16:$C$26,2,FALSE))</f>
        <v/>
      </c>
      <c r="AB689" s="372"/>
      <c r="AC689" s="363"/>
      <c r="AD689" s="373"/>
      <c r="AE689" s="55"/>
      <c r="AF689" s="18" t="str">
        <f>IF(ISBLANK(AE689),"",VLOOKUP(AE689,'(Linked) Hazard Risk Number HRN'!$B$16:$C$26,2,FALSE))</f>
        <v/>
      </c>
      <c r="AG689" s="372"/>
      <c r="AH689" s="10"/>
      <c r="AI689" s="10"/>
      <c r="AJ689" s="19"/>
    </row>
    <row r="690" spans="2:36" s="2" customFormat="1" ht="28.2" customHeight="1" thickTop="1">
      <c r="B690" s="360"/>
      <c r="C690" s="363"/>
      <c r="D690" s="363"/>
      <c r="E690" s="366"/>
      <c r="F690" s="366"/>
      <c r="G690" s="369"/>
      <c r="H690" s="369"/>
      <c r="I690" s="369"/>
      <c r="J690" s="369"/>
      <c r="K690" s="56"/>
      <c r="L690" s="18" t="str">
        <f>IF(ISBLANK(K690),"",VLOOKUP(K690,'(Linked) Hazard Risk Number HRN'!$D$6:$E$14,2,FALSE))</f>
        <v/>
      </c>
      <c r="M690" s="375" t="str">
        <f>IF(OR(ISBLANK(K688),ISBLANK(K689),ISBLANK(K690),ISBLANK(K691)),"",L688*L689*L690*L691)</f>
        <v/>
      </c>
      <c r="N690" s="56"/>
      <c r="O690" s="18" t="str">
        <f>IF(ISBLANK(N690),"",VLOOKUP(N690,'(Linked) PLr Probability Factor'!$B$17:$C$20,2,FALSE))</f>
        <v/>
      </c>
      <c r="P690" s="18" t="s">
        <v>2</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63"/>
      <c r="V690" s="56"/>
      <c r="W690" s="18" t="str">
        <f>IF(ISBLANK(V690),"",VLOOKUP(V690,'(Linked) Hazard Risk Number HRN'!$D$6:$E$14,2,FALSE))</f>
        <v/>
      </c>
      <c r="X690" s="375" t="str">
        <f>IF(OR(ISBLANK(V688),ISBLANK(V689),ISBLANK(V690),ISBLANK(V691)),"",W688*W689*W690*W691)</f>
        <v/>
      </c>
      <c r="Y690" s="363"/>
      <c r="Z690" s="56"/>
      <c r="AA690" s="18" t="str">
        <f>IF(ISBLANK(Z690),"",VLOOKUP(Z690,'(Linked) Hazard Risk Number HRN'!$D$6:$E$14,2,FALSE))</f>
        <v/>
      </c>
      <c r="AB690" s="375" t="str">
        <f>IF(OR(ISBLANK(Z688),ISBLANK(Z689),ISBLANK(Z690),ISBLANK(Z691)),"",AA688*AA689*AA690*AA691)</f>
        <v/>
      </c>
      <c r="AC690" s="363"/>
      <c r="AD690" s="373"/>
      <c r="AE690" s="56"/>
      <c r="AF690" s="18" t="str">
        <f>IF(ISBLANK(AE690),"",VLOOKUP(AE690,'(Linked) Hazard Risk Number HRN'!$D$6:$E$14,2,FALSE))</f>
        <v/>
      </c>
      <c r="AG690" s="375" t="str">
        <f>IF(OR(ISBLANK(AE688),ISBLANK(AE689),ISBLANK(AE690),ISBLANK(AE691)),"",AF688*AF689*AF690*AF691)</f>
        <v/>
      </c>
      <c r="AH690" s="10"/>
      <c r="AI690" s="10"/>
      <c r="AJ690" s="20"/>
    </row>
    <row r="691" spans="2:36" s="2" customFormat="1" ht="28.2" customHeight="1">
      <c r="B691" s="360"/>
      <c r="C691" s="363"/>
      <c r="D691" s="363"/>
      <c r="E691" s="366"/>
      <c r="F691" s="366"/>
      <c r="G691" s="369"/>
      <c r="H691" s="369"/>
      <c r="I691" s="369"/>
      <c r="J691" s="369"/>
      <c r="K691" s="57"/>
      <c r="L691" s="30" t="str">
        <f>IF(ISBLANK(K691),"",VLOOKUP(K691,'(Linked) Hazard Risk Number HRN'!$D$17:$E$22,2,FALSE))</f>
        <v/>
      </c>
      <c r="M691" s="376"/>
      <c r="N691" s="56"/>
      <c r="O691" s="18" t="str">
        <f>IF(ISBLANK(N691),"",VLOOKUP(N691,'(Linked) PLr Probability Factor'!$B$23:$C$26,2,FALSE))</f>
        <v/>
      </c>
      <c r="P691" s="25" t="s">
        <v>22</v>
      </c>
      <c r="Q691" s="25">
        <f t="shared" ref="Q691" si="1086">SUM(R688:R690)</f>
        <v>0</v>
      </c>
      <c r="R691" s="25">
        <f t="shared" si="1081"/>
        <v>0</v>
      </c>
      <c r="S691" s="25"/>
      <c r="T691" s="51"/>
      <c r="U691" s="363"/>
      <c r="V691" s="57"/>
      <c r="W691" s="30" t="str">
        <f>IF(ISBLANK(V691),"",VLOOKUP(V691,'(Linked) Hazard Risk Number HRN'!$D$17:$E$22,2,FALSE))</f>
        <v/>
      </c>
      <c r="X691" s="376"/>
      <c r="Y691" s="363"/>
      <c r="Z691" s="57"/>
      <c r="AA691" s="30" t="str">
        <f>IF(ISBLANK(Z691),"",VLOOKUP(Z691,'(Linked) Hazard Risk Number HRN'!$D$17:$E$22,2,FALSE))</f>
        <v/>
      </c>
      <c r="AB691" s="376"/>
      <c r="AC691" s="363"/>
      <c r="AD691" s="373"/>
      <c r="AE691" s="57"/>
      <c r="AF691" s="30" t="str">
        <f>IF(ISBLANK(AE691),"",VLOOKUP(AE691,'(Linked) Hazard Risk Number HRN'!$D$17:$E$22,2,FALSE))</f>
        <v/>
      </c>
      <c r="AG691" s="376"/>
      <c r="AH691" s="10"/>
      <c r="AI691" s="10"/>
      <c r="AJ691" s="21"/>
    </row>
    <row r="692" spans="2:36" s="2" customFormat="1" ht="28.2" customHeight="1" thickBot="1">
      <c r="B692" s="361"/>
      <c r="C692" s="364"/>
      <c r="D692" s="364"/>
      <c r="E692" s="367"/>
      <c r="F692" s="367"/>
      <c r="G692" s="370"/>
      <c r="H692" s="370"/>
      <c r="I692" s="370"/>
      <c r="J692" s="370"/>
      <c r="K692" s="135"/>
      <c r="L692" s="18"/>
      <c r="M692" s="377"/>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64"/>
      <c r="V692" s="135"/>
      <c r="W692" s="18"/>
      <c r="X692" s="377"/>
      <c r="Y692" s="364"/>
      <c r="Z692" s="135"/>
      <c r="AA692" s="18"/>
      <c r="AB692" s="377"/>
      <c r="AC692" s="364"/>
      <c r="AD692" s="374"/>
      <c r="AE692" s="135"/>
      <c r="AF692" s="18"/>
      <c r="AG692" s="377"/>
      <c r="AH692" s="10"/>
      <c r="AI692" s="10"/>
      <c r="AJ692" s="7"/>
    </row>
    <row r="693" spans="2:36" s="2" customFormat="1" ht="28.2" customHeight="1" thickTop="1">
      <c r="B693" s="359">
        <v>138</v>
      </c>
      <c r="C693" s="362"/>
      <c r="D693" s="362"/>
      <c r="E693" s="365"/>
      <c r="F693" s="365"/>
      <c r="G693" s="368"/>
      <c r="H693" s="368"/>
      <c r="I693" s="368"/>
      <c r="J693" s="368"/>
      <c r="K693" s="54"/>
      <c r="L693" s="17" t="str">
        <f>IF(ISBLANK(K693),"",VLOOKUP(K693,'(Linked) Hazard Risk Number HRN'!$B$6:$C$13,2,FALSE))</f>
        <v/>
      </c>
      <c r="M693" s="371"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21</v>
      </c>
      <c r="Q693" s="17">
        <f t="shared" ref="Q693" si="1088">COUNTIF((O693:O697), "C")</f>
        <v>0</v>
      </c>
      <c r="R693" s="17">
        <f t="shared" ref="R693:R696" si="1089">Q693</f>
        <v>0</v>
      </c>
      <c r="S693" s="17" t="str">
        <f t="shared" ref="S693" si="1090">IF(ISBLANK(K693),"",IF(L693&lt;2,"S1","S2"))</f>
        <v/>
      </c>
      <c r="T693" s="50"/>
      <c r="U693" s="362"/>
      <c r="V693" s="54"/>
      <c r="W693" s="17" t="str">
        <f>IF(ISBLANK(V693),"",VLOOKUP(V693,'(Linked) Hazard Risk Number HRN'!$B$6:$C$13,2,FALSE))</f>
        <v/>
      </c>
      <c r="X693" s="371" t="str">
        <f>IF(X695="","",IF(X695&gt;500,'(Linked) Hazard Risk Number HRN'!$C$37,IF(X695&gt;50,'(Linked) Hazard Risk Number HRN'!$C$36,IF(X695&gt;25,'(Linked) Hazard Risk Number HRN'!$C$35,IF(X695&gt;5,'(Linked) Hazard Risk Number HRN'!$C$34,IF(X695&gt;0,'(Linked) Hazard Risk Number HRN'!$C$33,""))))))</f>
        <v/>
      </c>
      <c r="Y693" s="362"/>
      <c r="Z693" s="54"/>
      <c r="AA693" s="17" t="str">
        <f>IF(ISBLANK(Z693),"",VLOOKUP(Z693,'(Linked) Hazard Risk Number HRN'!$B$6:$C$13,2,FALSE))</f>
        <v/>
      </c>
      <c r="AB693" s="371" t="str">
        <f>IF(AB695="","",IF(AB695&gt;500,'(Linked) Hazard Risk Number HRN'!$C$37,IF(AB695&gt;50,'(Linked) Hazard Risk Number HRN'!$C$36,IF(AB695&gt;25,'(Linked) Hazard Risk Number HRN'!$C$35,IF(AB695&gt;5,'(Linked) Hazard Risk Number HRN'!$C$34,IF(AB695&gt;0,'(Linked) Hazard Risk Number HRN'!$C$33,""))))))</f>
        <v/>
      </c>
      <c r="AC693" s="362"/>
      <c r="AD693" s="365"/>
      <c r="AE693" s="54"/>
      <c r="AF693" s="17" t="str">
        <f>IF(ISBLANK(AE693),"",VLOOKUP(AE693,'(Linked) Hazard Risk Number HRN'!$B$6:$C$13,2,FALSE))</f>
        <v/>
      </c>
      <c r="AG693" s="371"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60"/>
      <c r="C694" s="363"/>
      <c r="D694" s="363"/>
      <c r="E694" s="366"/>
      <c r="F694" s="366"/>
      <c r="G694" s="369"/>
      <c r="H694" s="369"/>
      <c r="I694" s="369"/>
      <c r="J694" s="369"/>
      <c r="K694" s="55"/>
      <c r="L694" s="18" t="str">
        <f>IF(ISBLANK(K694),"",VLOOKUP(K694,'(Linked) Hazard Risk Number HRN'!$B$16:$C$26,2,FALSE))</f>
        <v/>
      </c>
      <c r="M694" s="372"/>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63"/>
      <c r="V694" s="55"/>
      <c r="W694" s="18" t="str">
        <f>IF(ISBLANK(V694),"",VLOOKUP(V694,'(Linked) Hazard Risk Number HRN'!$B$16:$C$26,2,FALSE))</f>
        <v/>
      </c>
      <c r="X694" s="372"/>
      <c r="Y694" s="363"/>
      <c r="Z694" s="55"/>
      <c r="AA694" s="18" t="str">
        <f>IF(ISBLANK(Z694),"",VLOOKUP(Z694,'(Linked) Hazard Risk Number HRN'!$B$16:$C$26,2,FALSE))</f>
        <v/>
      </c>
      <c r="AB694" s="372"/>
      <c r="AC694" s="363"/>
      <c r="AD694" s="373"/>
      <c r="AE694" s="55"/>
      <c r="AF694" s="18" t="str">
        <f>IF(ISBLANK(AE694),"",VLOOKUP(AE694,'(Linked) Hazard Risk Number HRN'!$B$16:$C$26,2,FALSE))</f>
        <v/>
      </c>
      <c r="AG694" s="372"/>
      <c r="AH694" s="10"/>
      <c r="AI694" s="10"/>
      <c r="AJ694" s="19"/>
    </row>
    <row r="695" spans="2:36" s="2" customFormat="1" ht="28.2" customHeight="1" thickTop="1">
      <c r="B695" s="360"/>
      <c r="C695" s="363"/>
      <c r="D695" s="363"/>
      <c r="E695" s="366"/>
      <c r="F695" s="366"/>
      <c r="G695" s="369"/>
      <c r="H695" s="369"/>
      <c r="I695" s="369"/>
      <c r="J695" s="369"/>
      <c r="K695" s="56"/>
      <c r="L695" s="18" t="str">
        <f>IF(ISBLANK(K695),"",VLOOKUP(K695,'(Linked) Hazard Risk Number HRN'!$D$6:$E$14,2,FALSE))</f>
        <v/>
      </c>
      <c r="M695" s="375" t="str">
        <f>IF(OR(ISBLANK(K693),ISBLANK(K694),ISBLANK(K695),ISBLANK(K696)),"",L693*L694*L695*L696)</f>
        <v/>
      </c>
      <c r="N695" s="56"/>
      <c r="O695" s="18" t="str">
        <f>IF(ISBLANK(N695),"",VLOOKUP(N695,'(Linked) PLr Probability Factor'!$B$17:$C$20,2,FALSE))</f>
        <v/>
      </c>
      <c r="P695" s="18" t="s">
        <v>2</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63"/>
      <c r="V695" s="56"/>
      <c r="W695" s="18" t="str">
        <f>IF(ISBLANK(V695),"",VLOOKUP(V695,'(Linked) Hazard Risk Number HRN'!$D$6:$E$14,2,FALSE))</f>
        <v/>
      </c>
      <c r="X695" s="375" t="str">
        <f>IF(OR(ISBLANK(V693),ISBLANK(V694),ISBLANK(V695),ISBLANK(V696)),"",W693*W694*W695*W696)</f>
        <v/>
      </c>
      <c r="Y695" s="363"/>
      <c r="Z695" s="56"/>
      <c r="AA695" s="18" t="str">
        <f>IF(ISBLANK(Z695),"",VLOOKUP(Z695,'(Linked) Hazard Risk Number HRN'!$D$6:$E$14,2,FALSE))</f>
        <v/>
      </c>
      <c r="AB695" s="375" t="str">
        <f>IF(OR(ISBLANK(Z693),ISBLANK(Z694),ISBLANK(Z695),ISBLANK(Z696)),"",AA693*AA694*AA695*AA696)</f>
        <v/>
      </c>
      <c r="AC695" s="363"/>
      <c r="AD695" s="373"/>
      <c r="AE695" s="56"/>
      <c r="AF695" s="18" t="str">
        <f>IF(ISBLANK(AE695),"",VLOOKUP(AE695,'(Linked) Hazard Risk Number HRN'!$D$6:$E$14,2,FALSE))</f>
        <v/>
      </c>
      <c r="AG695" s="375" t="str">
        <f>IF(OR(ISBLANK(AE693),ISBLANK(AE694),ISBLANK(AE695),ISBLANK(AE696)),"",AF693*AF694*AF695*AF696)</f>
        <v/>
      </c>
      <c r="AH695" s="10"/>
      <c r="AI695" s="10"/>
      <c r="AJ695" s="20"/>
    </row>
    <row r="696" spans="2:36" s="2" customFormat="1" ht="28.2" customHeight="1">
      <c r="B696" s="360"/>
      <c r="C696" s="363"/>
      <c r="D696" s="363"/>
      <c r="E696" s="366"/>
      <c r="F696" s="366"/>
      <c r="G696" s="369"/>
      <c r="H696" s="369"/>
      <c r="I696" s="369"/>
      <c r="J696" s="369"/>
      <c r="K696" s="57"/>
      <c r="L696" s="30" t="str">
        <f>IF(ISBLANK(K696),"",VLOOKUP(K696,'(Linked) Hazard Risk Number HRN'!$D$17:$E$22,2,FALSE))</f>
        <v/>
      </c>
      <c r="M696" s="376"/>
      <c r="N696" s="56"/>
      <c r="O696" s="18" t="str">
        <f>IF(ISBLANK(N696),"",VLOOKUP(N696,'(Linked) PLr Probability Factor'!$B$23:$C$26,2,FALSE))</f>
        <v/>
      </c>
      <c r="P696" s="25" t="s">
        <v>22</v>
      </c>
      <c r="Q696" s="25">
        <f t="shared" ref="Q696" si="1094">SUM(R693:R695)</f>
        <v>0</v>
      </c>
      <c r="R696" s="25">
        <f t="shared" si="1089"/>
        <v>0</v>
      </c>
      <c r="S696" s="25"/>
      <c r="T696" s="51"/>
      <c r="U696" s="363"/>
      <c r="V696" s="57"/>
      <c r="W696" s="30" t="str">
        <f>IF(ISBLANK(V696),"",VLOOKUP(V696,'(Linked) Hazard Risk Number HRN'!$D$17:$E$22,2,FALSE))</f>
        <v/>
      </c>
      <c r="X696" s="376"/>
      <c r="Y696" s="363"/>
      <c r="Z696" s="57"/>
      <c r="AA696" s="30" t="str">
        <f>IF(ISBLANK(Z696),"",VLOOKUP(Z696,'(Linked) Hazard Risk Number HRN'!$D$17:$E$22,2,FALSE))</f>
        <v/>
      </c>
      <c r="AB696" s="376"/>
      <c r="AC696" s="363"/>
      <c r="AD696" s="373"/>
      <c r="AE696" s="57"/>
      <c r="AF696" s="30" t="str">
        <f>IF(ISBLANK(AE696),"",VLOOKUP(AE696,'(Linked) Hazard Risk Number HRN'!$D$17:$E$22,2,FALSE))</f>
        <v/>
      </c>
      <c r="AG696" s="376"/>
      <c r="AH696" s="10"/>
      <c r="AI696" s="10"/>
      <c r="AJ696" s="21"/>
    </row>
    <row r="697" spans="2:36" s="2" customFormat="1" ht="28.2" customHeight="1" thickBot="1">
      <c r="B697" s="361"/>
      <c r="C697" s="364"/>
      <c r="D697" s="364"/>
      <c r="E697" s="367"/>
      <c r="F697" s="367"/>
      <c r="G697" s="370"/>
      <c r="H697" s="370"/>
      <c r="I697" s="370"/>
      <c r="J697" s="370"/>
      <c r="K697" s="135"/>
      <c r="L697" s="18"/>
      <c r="M697" s="377"/>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64"/>
      <c r="V697" s="135"/>
      <c r="W697" s="18"/>
      <c r="X697" s="377"/>
      <c r="Y697" s="364"/>
      <c r="Z697" s="135"/>
      <c r="AA697" s="18"/>
      <c r="AB697" s="377"/>
      <c r="AC697" s="364"/>
      <c r="AD697" s="374"/>
      <c r="AE697" s="135"/>
      <c r="AF697" s="18"/>
      <c r="AG697" s="377"/>
      <c r="AH697" s="10"/>
      <c r="AI697" s="10"/>
      <c r="AJ697" s="7"/>
    </row>
    <row r="698" spans="2:36" s="2" customFormat="1" ht="28.2" customHeight="1" thickTop="1">
      <c r="B698" s="359">
        <v>139</v>
      </c>
      <c r="C698" s="362"/>
      <c r="D698" s="362"/>
      <c r="E698" s="365"/>
      <c r="F698" s="365"/>
      <c r="G698" s="368"/>
      <c r="H698" s="368"/>
      <c r="I698" s="368"/>
      <c r="J698" s="368"/>
      <c r="K698" s="54"/>
      <c r="L698" s="17" t="str">
        <f>IF(ISBLANK(K698),"",VLOOKUP(K698,'(Linked) Hazard Risk Number HRN'!$B$6:$C$13,2,FALSE))</f>
        <v/>
      </c>
      <c r="M698" s="371"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21</v>
      </c>
      <c r="Q698" s="17">
        <f t="shared" ref="Q698" si="1096">COUNTIF((O698:O702), "C")</f>
        <v>0</v>
      </c>
      <c r="R698" s="17">
        <f t="shared" ref="R698:R701" si="1097">Q698</f>
        <v>0</v>
      </c>
      <c r="S698" s="17" t="str">
        <f t="shared" ref="S698" si="1098">IF(ISBLANK(K698),"",IF(L698&lt;2,"S1","S2"))</f>
        <v/>
      </c>
      <c r="T698" s="50"/>
      <c r="U698" s="362"/>
      <c r="V698" s="54"/>
      <c r="W698" s="17" t="str">
        <f>IF(ISBLANK(V698),"",VLOOKUP(V698,'(Linked) Hazard Risk Number HRN'!$B$6:$C$13,2,FALSE))</f>
        <v/>
      </c>
      <c r="X698" s="371" t="str">
        <f>IF(X700="","",IF(X700&gt;500,'(Linked) Hazard Risk Number HRN'!$C$37,IF(X700&gt;50,'(Linked) Hazard Risk Number HRN'!$C$36,IF(X700&gt;25,'(Linked) Hazard Risk Number HRN'!$C$35,IF(X700&gt;5,'(Linked) Hazard Risk Number HRN'!$C$34,IF(X700&gt;0,'(Linked) Hazard Risk Number HRN'!$C$33,""))))))</f>
        <v/>
      </c>
      <c r="Y698" s="362"/>
      <c r="Z698" s="54"/>
      <c r="AA698" s="17" t="str">
        <f>IF(ISBLANK(Z698),"",VLOOKUP(Z698,'(Linked) Hazard Risk Number HRN'!$B$6:$C$13,2,FALSE))</f>
        <v/>
      </c>
      <c r="AB698" s="371" t="str">
        <f>IF(AB700="","",IF(AB700&gt;500,'(Linked) Hazard Risk Number HRN'!$C$37,IF(AB700&gt;50,'(Linked) Hazard Risk Number HRN'!$C$36,IF(AB700&gt;25,'(Linked) Hazard Risk Number HRN'!$C$35,IF(AB700&gt;5,'(Linked) Hazard Risk Number HRN'!$C$34,IF(AB700&gt;0,'(Linked) Hazard Risk Number HRN'!$C$33,""))))))</f>
        <v/>
      </c>
      <c r="AC698" s="362"/>
      <c r="AD698" s="365"/>
      <c r="AE698" s="54"/>
      <c r="AF698" s="17" t="str">
        <f>IF(ISBLANK(AE698),"",VLOOKUP(AE698,'(Linked) Hazard Risk Number HRN'!$B$6:$C$13,2,FALSE))</f>
        <v/>
      </c>
      <c r="AG698" s="371"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60"/>
      <c r="C699" s="363"/>
      <c r="D699" s="363"/>
      <c r="E699" s="366"/>
      <c r="F699" s="366"/>
      <c r="G699" s="369"/>
      <c r="H699" s="369"/>
      <c r="I699" s="369"/>
      <c r="J699" s="369"/>
      <c r="K699" s="55"/>
      <c r="L699" s="18" t="str">
        <f>IF(ISBLANK(K699),"",VLOOKUP(K699,'(Linked) Hazard Risk Number HRN'!$B$16:$C$26,2,FALSE))</f>
        <v/>
      </c>
      <c r="M699" s="372"/>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63"/>
      <c r="V699" s="55"/>
      <c r="W699" s="18" t="str">
        <f>IF(ISBLANK(V699),"",VLOOKUP(V699,'(Linked) Hazard Risk Number HRN'!$B$16:$C$26,2,FALSE))</f>
        <v/>
      </c>
      <c r="X699" s="372"/>
      <c r="Y699" s="363"/>
      <c r="Z699" s="55"/>
      <c r="AA699" s="18" t="str">
        <f>IF(ISBLANK(Z699),"",VLOOKUP(Z699,'(Linked) Hazard Risk Number HRN'!$B$16:$C$26,2,FALSE))</f>
        <v/>
      </c>
      <c r="AB699" s="372"/>
      <c r="AC699" s="363"/>
      <c r="AD699" s="373"/>
      <c r="AE699" s="55"/>
      <c r="AF699" s="18" t="str">
        <f>IF(ISBLANK(AE699),"",VLOOKUP(AE699,'(Linked) Hazard Risk Number HRN'!$B$16:$C$26,2,FALSE))</f>
        <v/>
      </c>
      <c r="AG699" s="372"/>
      <c r="AH699" s="10"/>
      <c r="AI699" s="10"/>
      <c r="AJ699" s="19"/>
    </row>
    <row r="700" spans="2:36" s="2" customFormat="1" ht="28.2" customHeight="1" thickTop="1">
      <c r="B700" s="360"/>
      <c r="C700" s="363"/>
      <c r="D700" s="363"/>
      <c r="E700" s="366"/>
      <c r="F700" s="366"/>
      <c r="G700" s="369"/>
      <c r="H700" s="369"/>
      <c r="I700" s="369"/>
      <c r="J700" s="369"/>
      <c r="K700" s="56"/>
      <c r="L700" s="18" t="str">
        <f>IF(ISBLANK(K700),"",VLOOKUP(K700,'(Linked) Hazard Risk Number HRN'!$D$6:$E$14,2,FALSE))</f>
        <v/>
      </c>
      <c r="M700" s="375" t="str">
        <f>IF(OR(ISBLANK(K698),ISBLANK(K699),ISBLANK(K700),ISBLANK(K701)),"",L698*L699*L700*L701)</f>
        <v/>
      </c>
      <c r="N700" s="56"/>
      <c r="O700" s="18" t="str">
        <f>IF(ISBLANK(N700),"",VLOOKUP(N700,'(Linked) PLr Probability Factor'!$B$17:$C$20,2,FALSE))</f>
        <v/>
      </c>
      <c r="P700" s="18" t="s">
        <v>2</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63"/>
      <c r="V700" s="56"/>
      <c r="W700" s="18" t="str">
        <f>IF(ISBLANK(V700),"",VLOOKUP(V700,'(Linked) Hazard Risk Number HRN'!$D$6:$E$14,2,FALSE))</f>
        <v/>
      </c>
      <c r="X700" s="375" t="str">
        <f>IF(OR(ISBLANK(V698),ISBLANK(V699),ISBLANK(V700),ISBLANK(V701)),"",W698*W699*W700*W701)</f>
        <v/>
      </c>
      <c r="Y700" s="363"/>
      <c r="Z700" s="56"/>
      <c r="AA700" s="18" t="str">
        <f>IF(ISBLANK(Z700),"",VLOOKUP(Z700,'(Linked) Hazard Risk Number HRN'!$D$6:$E$14,2,FALSE))</f>
        <v/>
      </c>
      <c r="AB700" s="375" t="str">
        <f>IF(OR(ISBLANK(Z698),ISBLANK(Z699),ISBLANK(Z700),ISBLANK(Z701)),"",AA698*AA699*AA700*AA701)</f>
        <v/>
      </c>
      <c r="AC700" s="363"/>
      <c r="AD700" s="373"/>
      <c r="AE700" s="56"/>
      <c r="AF700" s="18" t="str">
        <f>IF(ISBLANK(AE700),"",VLOOKUP(AE700,'(Linked) Hazard Risk Number HRN'!$D$6:$E$14,2,FALSE))</f>
        <v/>
      </c>
      <c r="AG700" s="375" t="str">
        <f>IF(OR(ISBLANK(AE698),ISBLANK(AE699),ISBLANK(AE700),ISBLANK(AE701)),"",AF698*AF699*AF700*AF701)</f>
        <v/>
      </c>
      <c r="AH700" s="10"/>
      <c r="AI700" s="10"/>
      <c r="AJ700" s="20"/>
    </row>
    <row r="701" spans="2:36" s="2" customFormat="1" ht="28.2" customHeight="1">
      <c r="B701" s="360"/>
      <c r="C701" s="363"/>
      <c r="D701" s="363"/>
      <c r="E701" s="366"/>
      <c r="F701" s="366"/>
      <c r="G701" s="369"/>
      <c r="H701" s="369"/>
      <c r="I701" s="369"/>
      <c r="J701" s="369"/>
      <c r="K701" s="57"/>
      <c r="L701" s="30" t="str">
        <f>IF(ISBLANK(K701),"",VLOOKUP(K701,'(Linked) Hazard Risk Number HRN'!$D$17:$E$22,2,FALSE))</f>
        <v/>
      </c>
      <c r="M701" s="376"/>
      <c r="N701" s="56"/>
      <c r="O701" s="18" t="str">
        <f>IF(ISBLANK(N701),"",VLOOKUP(N701,'(Linked) PLr Probability Factor'!$B$23:$C$26,2,FALSE))</f>
        <v/>
      </c>
      <c r="P701" s="25" t="s">
        <v>22</v>
      </c>
      <c r="Q701" s="25">
        <f t="shared" ref="Q701" si="1102">SUM(R698:R700)</f>
        <v>0</v>
      </c>
      <c r="R701" s="25">
        <f t="shared" si="1097"/>
        <v>0</v>
      </c>
      <c r="S701" s="25"/>
      <c r="T701" s="51"/>
      <c r="U701" s="363"/>
      <c r="V701" s="57"/>
      <c r="W701" s="30" t="str">
        <f>IF(ISBLANK(V701),"",VLOOKUP(V701,'(Linked) Hazard Risk Number HRN'!$D$17:$E$22,2,FALSE))</f>
        <v/>
      </c>
      <c r="X701" s="376"/>
      <c r="Y701" s="363"/>
      <c r="Z701" s="57"/>
      <c r="AA701" s="30" t="str">
        <f>IF(ISBLANK(Z701),"",VLOOKUP(Z701,'(Linked) Hazard Risk Number HRN'!$D$17:$E$22,2,FALSE))</f>
        <v/>
      </c>
      <c r="AB701" s="376"/>
      <c r="AC701" s="363"/>
      <c r="AD701" s="373"/>
      <c r="AE701" s="57"/>
      <c r="AF701" s="30" t="str">
        <f>IF(ISBLANK(AE701),"",VLOOKUP(AE701,'(Linked) Hazard Risk Number HRN'!$D$17:$E$22,2,FALSE))</f>
        <v/>
      </c>
      <c r="AG701" s="376"/>
      <c r="AH701" s="10"/>
      <c r="AI701" s="10"/>
      <c r="AJ701" s="21"/>
    </row>
    <row r="702" spans="2:36" s="2" customFormat="1" ht="28.2" customHeight="1" thickBot="1">
      <c r="B702" s="361"/>
      <c r="C702" s="364"/>
      <c r="D702" s="364"/>
      <c r="E702" s="367"/>
      <c r="F702" s="367"/>
      <c r="G702" s="370"/>
      <c r="H702" s="370"/>
      <c r="I702" s="370"/>
      <c r="J702" s="370"/>
      <c r="K702" s="135"/>
      <c r="L702" s="18"/>
      <c r="M702" s="377"/>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64"/>
      <c r="V702" s="135"/>
      <c r="W702" s="18"/>
      <c r="X702" s="377"/>
      <c r="Y702" s="364"/>
      <c r="Z702" s="135"/>
      <c r="AA702" s="18"/>
      <c r="AB702" s="377"/>
      <c r="AC702" s="364"/>
      <c r="AD702" s="374"/>
      <c r="AE702" s="135"/>
      <c r="AF702" s="18"/>
      <c r="AG702" s="377"/>
      <c r="AH702" s="10"/>
      <c r="AI702" s="10"/>
      <c r="AJ702" s="7"/>
    </row>
    <row r="703" spans="2:36" s="2" customFormat="1" ht="28.2" customHeight="1" thickTop="1">
      <c r="B703" s="359">
        <v>140</v>
      </c>
      <c r="C703" s="362"/>
      <c r="D703" s="362"/>
      <c r="E703" s="365"/>
      <c r="F703" s="365"/>
      <c r="G703" s="368"/>
      <c r="H703" s="368"/>
      <c r="I703" s="368"/>
      <c r="J703" s="368"/>
      <c r="K703" s="54"/>
      <c r="L703" s="17" t="str">
        <f>IF(ISBLANK(K703),"",VLOOKUP(K703,'(Linked) Hazard Risk Number HRN'!$B$6:$C$13,2,FALSE))</f>
        <v/>
      </c>
      <c r="M703" s="371"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21</v>
      </c>
      <c r="Q703" s="17">
        <f t="shared" ref="Q703" si="1104">COUNTIF((O703:O707), "C")</f>
        <v>0</v>
      </c>
      <c r="R703" s="17">
        <f t="shared" ref="R703:R706" si="1105">Q703</f>
        <v>0</v>
      </c>
      <c r="S703" s="17" t="str">
        <f t="shared" ref="S703" si="1106">IF(ISBLANK(K703),"",IF(L703&lt;2,"S1","S2"))</f>
        <v/>
      </c>
      <c r="T703" s="50"/>
      <c r="U703" s="362"/>
      <c r="V703" s="54"/>
      <c r="W703" s="17" t="str">
        <f>IF(ISBLANK(V703),"",VLOOKUP(V703,'(Linked) Hazard Risk Number HRN'!$B$6:$C$13,2,FALSE))</f>
        <v/>
      </c>
      <c r="X703" s="371" t="str">
        <f>IF(X705="","",IF(X705&gt;500,'(Linked) Hazard Risk Number HRN'!$C$37,IF(X705&gt;50,'(Linked) Hazard Risk Number HRN'!$C$36,IF(X705&gt;25,'(Linked) Hazard Risk Number HRN'!$C$35,IF(X705&gt;5,'(Linked) Hazard Risk Number HRN'!$C$34,IF(X705&gt;0,'(Linked) Hazard Risk Number HRN'!$C$33,""))))))</f>
        <v/>
      </c>
      <c r="Y703" s="362"/>
      <c r="Z703" s="54"/>
      <c r="AA703" s="17" t="str">
        <f>IF(ISBLANK(Z703),"",VLOOKUP(Z703,'(Linked) Hazard Risk Number HRN'!$B$6:$C$13,2,FALSE))</f>
        <v/>
      </c>
      <c r="AB703" s="371" t="str">
        <f>IF(AB705="","",IF(AB705&gt;500,'(Linked) Hazard Risk Number HRN'!$C$37,IF(AB705&gt;50,'(Linked) Hazard Risk Number HRN'!$C$36,IF(AB705&gt;25,'(Linked) Hazard Risk Number HRN'!$C$35,IF(AB705&gt;5,'(Linked) Hazard Risk Number HRN'!$C$34,IF(AB705&gt;0,'(Linked) Hazard Risk Number HRN'!$C$33,""))))))</f>
        <v/>
      </c>
      <c r="AC703" s="362"/>
      <c r="AD703" s="365"/>
      <c r="AE703" s="54"/>
      <c r="AF703" s="17" t="str">
        <f>IF(ISBLANK(AE703),"",VLOOKUP(AE703,'(Linked) Hazard Risk Number HRN'!$B$6:$C$13,2,FALSE))</f>
        <v/>
      </c>
      <c r="AG703" s="371"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60"/>
      <c r="C704" s="363"/>
      <c r="D704" s="363"/>
      <c r="E704" s="366"/>
      <c r="F704" s="366"/>
      <c r="G704" s="369"/>
      <c r="H704" s="369"/>
      <c r="I704" s="369"/>
      <c r="J704" s="369"/>
      <c r="K704" s="55"/>
      <c r="L704" s="18" t="str">
        <f>IF(ISBLANK(K704),"",VLOOKUP(K704,'(Linked) Hazard Risk Number HRN'!$B$16:$C$26,2,FALSE))</f>
        <v/>
      </c>
      <c r="M704" s="372"/>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63"/>
      <c r="V704" s="55"/>
      <c r="W704" s="18" t="str">
        <f>IF(ISBLANK(V704),"",VLOOKUP(V704,'(Linked) Hazard Risk Number HRN'!$B$16:$C$26,2,FALSE))</f>
        <v/>
      </c>
      <c r="X704" s="372"/>
      <c r="Y704" s="363"/>
      <c r="Z704" s="55"/>
      <c r="AA704" s="18" t="str">
        <f>IF(ISBLANK(Z704),"",VLOOKUP(Z704,'(Linked) Hazard Risk Number HRN'!$B$16:$C$26,2,FALSE))</f>
        <v/>
      </c>
      <c r="AB704" s="372"/>
      <c r="AC704" s="363"/>
      <c r="AD704" s="373"/>
      <c r="AE704" s="55"/>
      <c r="AF704" s="18" t="str">
        <f>IF(ISBLANK(AE704),"",VLOOKUP(AE704,'(Linked) Hazard Risk Number HRN'!$B$16:$C$26,2,FALSE))</f>
        <v/>
      </c>
      <c r="AG704" s="372"/>
      <c r="AH704" s="10"/>
      <c r="AI704" s="10"/>
      <c r="AJ704" s="19"/>
    </row>
    <row r="705" spans="2:36" s="2" customFormat="1" ht="28.2" customHeight="1" thickTop="1">
      <c r="B705" s="360"/>
      <c r="C705" s="363"/>
      <c r="D705" s="363"/>
      <c r="E705" s="366"/>
      <c r="F705" s="366"/>
      <c r="G705" s="369"/>
      <c r="H705" s="369"/>
      <c r="I705" s="369"/>
      <c r="J705" s="369"/>
      <c r="K705" s="56"/>
      <c r="L705" s="18" t="str">
        <f>IF(ISBLANK(K705),"",VLOOKUP(K705,'(Linked) Hazard Risk Number HRN'!$D$6:$E$14,2,FALSE))</f>
        <v/>
      </c>
      <c r="M705" s="375" t="str">
        <f>IF(OR(ISBLANK(K703),ISBLANK(K704),ISBLANK(K705),ISBLANK(K706)),"",L703*L704*L705*L706)</f>
        <v/>
      </c>
      <c r="N705" s="56"/>
      <c r="O705" s="18" t="str">
        <f>IF(ISBLANK(N705),"",VLOOKUP(N705,'(Linked) PLr Probability Factor'!$B$17:$C$20,2,FALSE))</f>
        <v/>
      </c>
      <c r="P705" s="18" t="s">
        <v>2</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63"/>
      <c r="V705" s="56"/>
      <c r="W705" s="18" t="str">
        <f>IF(ISBLANK(V705),"",VLOOKUP(V705,'(Linked) Hazard Risk Number HRN'!$D$6:$E$14,2,FALSE))</f>
        <v/>
      </c>
      <c r="X705" s="375" t="str">
        <f>IF(OR(ISBLANK(V703),ISBLANK(V704),ISBLANK(V705),ISBLANK(V706)),"",W703*W704*W705*W706)</f>
        <v/>
      </c>
      <c r="Y705" s="363"/>
      <c r="Z705" s="56"/>
      <c r="AA705" s="18" t="str">
        <f>IF(ISBLANK(Z705),"",VLOOKUP(Z705,'(Linked) Hazard Risk Number HRN'!$D$6:$E$14,2,FALSE))</f>
        <v/>
      </c>
      <c r="AB705" s="375" t="str">
        <f>IF(OR(ISBLANK(Z703),ISBLANK(Z704),ISBLANK(Z705),ISBLANK(Z706)),"",AA703*AA704*AA705*AA706)</f>
        <v/>
      </c>
      <c r="AC705" s="363"/>
      <c r="AD705" s="373"/>
      <c r="AE705" s="56"/>
      <c r="AF705" s="18" t="str">
        <f>IF(ISBLANK(AE705),"",VLOOKUP(AE705,'(Linked) Hazard Risk Number HRN'!$D$6:$E$14,2,FALSE))</f>
        <v/>
      </c>
      <c r="AG705" s="375" t="str">
        <f>IF(OR(ISBLANK(AE703),ISBLANK(AE704),ISBLANK(AE705),ISBLANK(AE706)),"",AF703*AF704*AF705*AF706)</f>
        <v/>
      </c>
      <c r="AH705" s="10"/>
      <c r="AI705" s="10"/>
      <c r="AJ705" s="20"/>
    </row>
    <row r="706" spans="2:36" s="2" customFormat="1" ht="28.2" customHeight="1">
      <c r="B706" s="360"/>
      <c r="C706" s="363"/>
      <c r="D706" s="363"/>
      <c r="E706" s="366"/>
      <c r="F706" s="366"/>
      <c r="G706" s="369"/>
      <c r="H706" s="369"/>
      <c r="I706" s="369"/>
      <c r="J706" s="369"/>
      <c r="K706" s="57"/>
      <c r="L706" s="30" t="str">
        <f>IF(ISBLANK(K706),"",VLOOKUP(K706,'(Linked) Hazard Risk Number HRN'!$D$17:$E$22,2,FALSE))</f>
        <v/>
      </c>
      <c r="M706" s="376"/>
      <c r="N706" s="56"/>
      <c r="O706" s="18" t="str">
        <f>IF(ISBLANK(N706),"",VLOOKUP(N706,'(Linked) PLr Probability Factor'!$B$23:$C$26,2,FALSE))</f>
        <v/>
      </c>
      <c r="P706" s="25" t="s">
        <v>22</v>
      </c>
      <c r="Q706" s="25">
        <f t="shared" ref="Q706" si="1110">SUM(R703:R705)</f>
        <v>0</v>
      </c>
      <c r="R706" s="25">
        <f t="shared" si="1105"/>
        <v>0</v>
      </c>
      <c r="S706" s="25"/>
      <c r="T706" s="51"/>
      <c r="U706" s="363"/>
      <c r="V706" s="57"/>
      <c r="W706" s="30" t="str">
        <f>IF(ISBLANK(V706),"",VLOOKUP(V706,'(Linked) Hazard Risk Number HRN'!$D$17:$E$22,2,FALSE))</f>
        <v/>
      </c>
      <c r="X706" s="376"/>
      <c r="Y706" s="363"/>
      <c r="Z706" s="57"/>
      <c r="AA706" s="30" t="str">
        <f>IF(ISBLANK(Z706),"",VLOOKUP(Z706,'(Linked) Hazard Risk Number HRN'!$D$17:$E$22,2,FALSE))</f>
        <v/>
      </c>
      <c r="AB706" s="376"/>
      <c r="AC706" s="363"/>
      <c r="AD706" s="373"/>
      <c r="AE706" s="57"/>
      <c r="AF706" s="30" t="str">
        <f>IF(ISBLANK(AE706),"",VLOOKUP(AE706,'(Linked) Hazard Risk Number HRN'!$D$17:$E$22,2,FALSE))</f>
        <v/>
      </c>
      <c r="AG706" s="376"/>
      <c r="AH706" s="10"/>
      <c r="AI706" s="10"/>
      <c r="AJ706" s="21"/>
    </row>
    <row r="707" spans="2:36" s="2" customFormat="1" ht="28.2" customHeight="1" thickBot="1">
      <c r="B707" s="361"/>
      <c r="C707" s="364"/>
      <c r="D707" s="364"/>
      <c r="E707" s="367"/>
      <c r="F707" s="367"/>
      <c r="G707" s="370"/>
      <c r="H707" s="370"/>
      <c r="I707" s="370"/>
      <c r="J707" s="370"/>
      <c r="K707" s="135"/>
      <c r="L707" s="18"/>
      <c r="M707" s="377"/>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64"/>
      <c r="V707" s="135"/>
      <c r="W707" s="18"/>
      <c r="X707" s="377"/>
      <c r="Y707" s="364"/>
      <c r="Z707" s="135"/>
      <c r="AA707" s="18"/>
      <c r="AB707" s="377"/>
      <c r="AC707" s="364"/>
      <c r="AD707" s="374"/>
      <c r="AE707" s="135"/>
      <c r="AF707" s="18"/>
      <c r="AG707" s="377"/>
      <c r="AH707" s="10"/>
      <c r="AI707" s="10"/>
      <c r="AJ707" s="7"/>
    </row>
    <row r="708" spans="2:36" s="2" customFormat="1" ht="28.2" customHeight="1" thickTop="1">
      <c r="B708" s="359">
        <v>141</v>
      </c>
      <c r="C708" s="362"/>
      <c r="D708" s="362"/>
      <c r="E708" s="365"/>
      <c r="F708" s="365"/>
      <c r="G708" s="368"/>
      <c r="H708" s="368"/>
      <c r="I708" s="368"/>
      <c r="J708" s="368"/>
      <c r="K708" s="54"/>
      <c r="L708" s="17" t="str">
        <f>IF(ISBLANK(K708),"",VLOOKUP(K708,'(Linked) Hazard Risk Number HRN'!$B$6:$C$13,2,FALSE))</f>
        <v/>
      </c>
      <c r="M708" s="371"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21</v>
      </c>
      <c r="Q708" s="17">
        <f t="shared" ref="Q708" si="1112">COUNTIF((O708:O712), "C")</f>
        <v>0</v>
      </c>
      <c r="R708" s="17">
        <f t="shared" ref="R708:R711" si="1113">Q708</f>
        <v>0</v>
      </c>
      <c r="S708" s="17" t="str">
        <f t="shared" ref="S708" si="1114">IF(ISBLANK(K708),"",IF(L708&lt;2,"S1","S2"))</f>
        <v/>
      </c>
      <c r="T708" s="50"/>
      <c r="U708" s="362"/>
      <c r="V708" s="54"/>
      <c r="W708" s="17" t="str">
        <f>IF(ISBLANK(V708),"",VLOOKUP(V708,'(Linked) Hazard Risk Number HRN'!$B$6:$C$13,2,FALSE))</f>
        <v/>
      </c>
      <c r="X708" s="371" t="str">
        <f>IF(X710="","",IF(X710&gt;500,'(Linked) Hazard Risk Number HRN'!$C$37,IF(X710&gt;50,'(Linked) Hazard Risk Number HRN'!$C$36,IF(X710&gt;25,'(Linked) Hazard Risk Number HRN'!$C$35,IF(X710&gt;5,'(Linked) Hazard Risk Number HRN'!$C$34,IF(X710&gt;0,'(Linked) Hazard Risk Number HRN'!$C$33,""))))))</f>
        <v/>
      </c>
      <c r="Y708" s="362"/>
      <c r="Z708" s="54"/>
      <c r="AA708" s="17" t="str">
        <f>IF(ISBLANK(Z708),"",VLOOKUP(Z708,'(Linked) Hazard Risk Number HRN'!$B$6:$C$13,2,FALSE))</f>
        <v/>
      </c>
      <c r="AB708" s="371" t="str">
        <f>IF(AB710="","",IF(AB710&gt;500,'(Linked) Hazard Risk Number HRN'!$C$37,IF(AB710&gt;50,'(Linked) Hazard Risk Number HRN'!$C$36,IF(AB710&gt;25,'(Linked) Hazard Risk Number HRN'!$C$35,IF(AB710&gt;5,'(Linked) Hazard Risk Number HRN'!$C$34,IF(AB710&gt;0,'(Linked) Hazard Risk Number HRN'!$C$33,""))))))</f>
        <v/>
      </c>
      <c r="AC708" s="362"/>
      <c r="AD708" s="365"/>
      <c r="AE708" s="54"/>
      <c r="AF708" s="17" t="str">
        <f>IF(ISBLANK(AE708),"",VLOOKUP(AE708,'(Linked) Hazard Risk Number HRN'!$B$6:$C$13,2,FALSE))</f>
        <v/>
      </c>
      <c r="AG708" s="371"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60"/>
      <c r="C709" s="363"/>
      <c r="D709" s="363"/>
      <c r="E709" s="366"/>
      <c r="F709" s="366"/>
      <c r="G709" s="369"/>
      <c r="H709" s="369"/>
      <c r="I709" s="369"/>
      <c r="J709" s="369"/>
      <c r="K709" s="55"/>
      <c r="L709" s="18" t="str">
        <f>IF(ISBLANK(K709),"",VLOOKUP(K709,'(Linked) Hazard Risk Number HRN'!$B$16:$C$26,2,FALSE))</f>
        <v/>
      </c>
      <c r="M709" s="372"/>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63"/>
      <c r="V709" s="55"/>
      <c r="W709" s="18" t="str">
        <f>IF(ISBLANK(V709),"",VLOOKUP(V709,'(Linked) Hazard Risk Number HRN'!$B$16:$C$26,2,FALSE))</f>
        <v/>
      </c>
      <c r="X709" s="372"/>
      <c r="Y709" s="363"/>
      <c r="Z709" s="55"/>
      <c r="AA709" s="18" t="str">
        <f>IF(ISBLANK(Z709),"",VLOOKUP(Z709,'(Linked) Hazard Risk Number HRN'!$B$16:$C$26,2,FALSE))</f>
        <v/>
      </c>
      <c r="AB709" s="372"/>
      <c r="AC709" s="363"/>
      <c r="AD709" s="373"/>
      <c r="AE709" s="55"/>
      <c r="AF709" s="18" t="str">
        <f>IF(ISBLANK(AE709),"",VLOOKUP(AE709,'(Linked) Hazard Risk Number HRN'!$B$16:$C$26,2,FALSE))</f>
        <v/>
      </c>
      <c r="AG709" s="372"/>
      <c r="AH709" s="10"/>
      <c r="AI709" s="10"/>
      <c r="AJ709" s="19"/>
    </row>
    <row r="710" spans="2:36" s="2" customFormat="1" ht="28.2" customHeight="1" thickTop="1">
      <c r="B710" s="360"/>
      <c r="C710" s="363"/>
      <c r="D710" s="363"/>
      <c r="E710" s="366"/>
      <c r="F710" s="366"/>
      <c r="G710" s="369"/>
      <c r="H710" s="369"/>
      <c r="I710" s="369"/>
      <c r="J710" s="369"/>
      <c r="K710" s="56"/>
      <c r="L710" s="18" t="str">
        <f>IF(ISBLANK(K710),"",VLOOKUP(K710,'(Linked) Hazard Risk Number HRN'!$D$6:$E$14,2,FALSE))</f>
        <v/>
      </c>
      <c r="M710" s="375" t="str">
        <f>IF(OR(ISBLANK(K708),ISBLANK(K709),ISBLANK(K710),ISBLANK(K711)),"",L708*L709*L710*L711)</f>
        <v/>
      </c>
      <c r="N710" s="56"/>
      <c r="O710" s="18" t="str">
        <f>IF(ISBLANK(N710),"",VLOOKUP(N710,'(Linked) PLr Probability Factor'!$B$17:$C$20,2,FALSE))</f>
        <v/>
      </c>
      <c r="P710" s="18" t="s">
        <v>2</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63"/>
      <c r="V710" s="56"/>
      <c r="W710" s="18" t="str">
        <f>IF(ISBLANK(V710),"",VLOOKUP(V710,'(Linked) Hazard Risk Number HRN'!$D$6:$E$14,2,FALSE))</f>
        <v/>
      </c>
      <c r="X710" s="375" t="str">
        <f>IF(OR(ISBLANK(V708),ISBLANK(V709),ISBLANK(V710),ISBLANK(V711)),"",W708*W709*W710*W711)</f>
        <v/>
      </c>
      <c r="Y710" s="363"/>
      <c r="Z710" s="56"/>
      <c r="AA710" s="18" t="str">
        <f>IF(ISBLANK(Z710),"",VLOOKUP(Z710,'(Linked) Hazard Risk Number HRN'!$D$6:$E$14,2,FALSE))</f>
        <v/>
      </c>
      <c r="AB710" s="375" t="str">
        <f>IF(OR(ISBLANK(Z708),ISBLANK(Z709),ISBLANK(Z710),ISBLANK(Z711)),"",AA708*AA709*AA710*AA711)</f>
        <v/>
      </c>
      <c r="AC710" s="363"/>
      <c r="AD710" s="373"/>
      <c r="AE710" s="56"/>
      <c r="AF710" s="18" t="str">
        <f>IF(ISBLANK(AE710),"",VLOOKUP(AE710,'(Linked) Hazard Risk Number HRN'!$D$6:$E$14,2,FALSE))</f>
        <v/>
      </c>
      <c r="AG710" s="375" t="str">
        <f>IF(OR(ISBLANK(AE708),ISBLANK(AE709),ISBLANK(AE710),ISBLANK(AE711)),"",AF708*AF709*AF710*AF711)</f>
        <v/>
      </c>
      <c r="AH710" s="10"/>
      <c r="AI710" s="10"/>
      <c r="AJ710" s="20"/>
    </row>
    <row r="711" spans="2:36" s="2" customFormat="1" ht="28.2" customHeight="1">
      <c r="B711" s="360"/>
      <c r="C711" s="363"/>
      <c r="D711" s="363"/>
      <c r="E711" s="366"/>
      <c r="F711" s="366"/>
      <c r="G711" s="369"/>
      <c r="H711" s="369"/>
      <c r="I711" s="369"/>
      <c r="J711" s="369"/>
      <c r="K711" s="57"/>
      <c r="L711" s="30" t="str">
        <f>IF(ISBLANK(K711),"",VLOOKUP(K711,'(Linked) Hazard Risk Number HRN'!$D$17:$E$22,2,FALSE))</f>
        <v/>
      </c>
      <c r="M711" s="376"/>
      <c r="N711" s="56"/>
      <c r="O711" s="18" t="str">
        <f>IF(ISBLANK(N711),"",VLOOKUP(N711,'(Linked) PLr Probability Factor'!$B$23:$C$26,2,FALSE))</f>
        <v/>
      </c>
      <c r="P711" s="25" t="s">
        <v>22</v>
      </c>
      <c r="Q711" s="25">
        <f t="shared" ref="Q711" si="1118">SUM(R708:R710)</f>
        <v>0</v>
      </c>
      <c r="R711" s="25">
        <f t="shared" si="1113"/>
        <v>0</v>
      </c>
      <c r="S711" s="25"/>
      <c r="T711" s="51"/>
      <c r="U711" s="363"/>
      <c r="V711" s="57"/>
      <c r="W711" s="30" t="str">
        <f>IF(ISBLANK(V711),"",VLOOKUP(V711,'(Linked) Hazard Risk Number HRN'!$D$17:$E$22,2,FALSE))</f>
        <v/>
      </c>
      <c r="X711" s="376"/>
      <c r="Y711" s="363"/>
      <c r="Z711" s="57"/>
      <c r="AA711" s="30" t="str">
        <f>IF(ISBLANK(Z711),"",VLOOKUP(Z711,'(Linked) Hazard Risk Number HRN'!$D$17:$E$22,2,FALSE))</f>
        <v/>
      </c>
      <c r="AB711" s="376"/>
      <c r="AC711" s="363"/>
      <c r="AD711" s="373"/>
      <c r="AE711" s="57"/>
      <c r="AF711" s="30" t="str">
        <f>IF(ISBLANK(AE711),"",VLOOKUP(AE711,'(Linked) Hazard Risk Number HRN'!$D$17:$E$22,2,FALSE))</f>
        <v/>
      </c>
      <c r="AG711" s="376"/>
      <c r="AH711" s="10"/>
      <c r="AI711" s="10"/>
      <c r="AJ711" s="21"/>
    </row>
    <row r="712" spans="2:36" s="2" customFormat="1" ht="28.2" customHeight="1" thickBot="1">
      <c r="B712" s="361"/>
      <c r="C712" s="364"/>
      <c r="D712" s="364"/>
      <c r="E712" s="367"/>
      <c r="F712" s="367"/>
      <c r="G712" s="370"/>
      <c r="H712" s="370"/>
      <c r="I712" s="370"/>
      <c r="J712" s="370"/>
      <c r="K712" s="135"/>
      <c r="L712" s="18"/>
      <c r="M712" s="377"/>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64"/>
      <c r="V712" s="135"/>
      <c r="W712" s="18"/>
      <c r="X712" s="377"/>
      <c r="Y712" s="364"/>
      <c r="Z712" s="135"/>
      <c r="AA712" s="18"/>
      <c r="AB712" s="377"/>
      <c r="AC712" s="364"/>
      <c r="AD712" s="374"/>
      <c r="AE712" s="135"/>
      <c r="AF712" s="18"/>
      <c r="AG712" s="377"/>
      <c r="AH712" s="10"/>
      <c r="AI712" s="10"/>
      <c r="AJ712" s="7"/>
    </row>
    <row r="713" spans="2:36" s="2" customFormat="1" ht="28.2" customHeight="1" thickTop="1">
      <c r="B713" s="359">
        <v>142</v>
      </c>
      <c r="C713" s="362"/>
      <c r="D713" s="362"/>
      <c r="E713" s="365"/>
      <c r="F713" s="365"/>
      <c r="G713" s="368"/>
      <c r="H713" s="368"/>
      <c r="I713" s="368"/>
      <c r="J713" s="368"/>
      <c r="K713" s="54"/>
      <c r="L713" s="17" t="str">
        <f>IF(ISBLANK(K713),"",VLOOKUP(K713,'(Linked) Hazard Risk Number HRN'!$B$6:$C$13,2,FALSE))</f>
        <v/>
      </c>
      <c r="M713" s="371"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21</v>
      </c>
      <c r="Q713" s="17">
        <f t="shared" ref="Q713" si="1120">COUNTIF((O713:O717), "C")</f>
        <v>0</v>
      </c>
      <c r="R713" s="17">
        <f t="shared" ref="R713:R716" si="1121">Q713</f>
        <v>0</v>
      </c>
      <c r="S713" s="17" t="str">
        <f t="shared" ref="S713" si="1122">IF(ISBLANK(K713),"",IF(L713&lt;2,"S1","S2"))</f>
        <v/>
      </c>
      <c r="T713" s="50"/>
      <c r="U713" s="362"/>
      <c r="V713" s="54"/>
      <c r="W713" s="17" t="str">
        <f>IF(ISBLANK(V713),"",VLOOKUP(V713,'(Linked) Hazard Risk Number HRN'!$B$6:$C$13,2,FALSE))</f>
        <v/>
      </c>
      <c r="X713" s="371" t="str">
        <f>IF(X715="","",IF(X715&gt;500,'(Linked) Hazard Risk Number HRN'!$C$37,IF(X715&gt;50,'(Linked) Hazard Risk Number HRN'!$C$36,IF(X715&gt;25,'(Linked) Hazard Risk Number HRN'!$C$35,IF(X715&gt;5,'(Linked) Hazard Risk Number HRN'!$C$34,IF(X715&gt;0,'(Linked) Hazard Risk Number HRN'!$C$33,""))))))</f>
        <v/>
      </c>
      <c r="Y713" s="362"/>
      <c r="Z713" s="54"/>
      <c r="AA713" s="17" t="str">
        <f>IF(ISBLANK(Z713),"",VLOOKUP(Z713,'(Linked) Hazard Risk Number HRN'!$B$6:$C$13,2,FALSE))</f>
        <v/>
      </c>
      <c r="AB713" s="371" t="str">
        <f>IF(AB715="","",IF(AB715&gt;500,'(Linked) Hazard Risk Number HRN'!$C$37,IF(AB715&gt;50,'(Linked) Hazard Risk Number HRN'!$C$36,IF(AB715&gt;25,'(Linked) Hazard Risk Number HRN'!$C$35,IF(AB715&gt;5,'(Linked) Hazard Risk Number HRN'!$C$34,IF(AB715&gt;0,'(Linked) Hazard Risk Number HRN'!$C$33,""))))))</f>
        <v/>
      </c>
      <c r="AC713" s="362"/>
      <c r="AD713" s="365"/>
      <c r="AE713" s="54"/>
      <c r="AF713" s="17" t="str">
        <f>IF(ISBLANK(AE713),"",VLOOKUP(AE713,'(Linked) Hazard Risk Number HRN'!$B$6:$C$13,2,FALSE))</f>
        <v/>
      </c>
      <c r="AG713" s="371"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60"/>
      <c r="C714" s="363"/>
      <c r="D714" s="363"/>
      <c r="E714" s="366"/>
      <c r="F714" s="366"/>
      <c r="G714" s="369"/>
      <c r="H714" s="369"/>
      <c r="I714" s="369"/>
      <c r="J714" s="369"/>
      <c r="K714" s="55"/>
      <c r="L714" s="18" t="str">
        <f>IF(ISBLANK(K714),"",VLOOKUP(K714,'(Linked) Hazard Risk Number HRN'!$B$16:$C$26,2,FALSE))</f>
        <v/>
      </c>
      <c r="M714" s="372"/>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63"/>
      <c r="V714" s="55"/>
      <c r="W714" s="18" t="str">
        <f>IF(ISBLANK(V714),"",VLOOKUP(V714,'(Linked) Hazard Risk Number HRN'!$B$16:$C$26,2,FALSE))</f>
        <v/>
      </c>
      <c r="X714" s="372"/>
      <c r="Y714" s="363"/>
      <c r="Z714" s="55"/>
      <c r="AA714" s="18" t="str">
        <f>IF(ISBLANK(Z714),"",VLOOKUP(Z714,'(Linked) Hazard Risk Number HRN'!$B$16:$C$26,2,FALSE))</f>
        <v/>
      </c>
      <c r="AB714" s="372"/>
      <c r="AC714" s="363"/>
      <c r="AD714" s="373"/>
      <c r="AE714" s="55"/>
      <c r="AF714" s="18" t="str">
        <f>IF(ISBLANK(AE714),"",VLOOKUP(AE714,'(Linked) Hazard Risk Number HRN'!$B$16:$C$26,2,FALSE))</f>
        <v/>
      </c>
      <c r="AG714" s="372"/>
      <c r="AH714" s="10"/>
      <c r="AI714" s="10"/>
      <c r="AJ714" s="19"/>
    </row>
    <row r="715" spans="2:36" s="2" customFormat="1" ht="28.2" customHeight="1" thickTop="1">
      <c r="B715" s="360"/>
      <c r="C715" s="363"/>
      <c r="D715" s="363"/>
      <c r="E715" s="366"/>
      <c r="F715" s="366"/>
      <c r="G715" s="369"/>
      <c r="H715" s="369"/>
      <c r="I715" s="369"/>
      <c r="J715" s="369"/>
      <c r="K715" s="56"/>
      <c r="L715" s="18" t="str">
        <f>IF(ISBLANK(K715),"",VLOOKUP(K715,'(Linked) Hazard Risk Number HRN'!$D$6:$E$14,2,FALSE))</f>
        <v/>
      </c>
      <c r="M715" s="375" t="str">
        <f>IF(OR(ISBLANK(K713),ISBLANK(K714),ISBLANK(K715),ISBLANK(K716)),"",L713*L714*L715*L716)</f>
        <v/>
      </c>
      <c r="N715" s="56"/>
      <c r="O715" s="18" t="str">
        <f>IF(ISBLANK(N715),"",VLOOKUP(N715,'(Linked) PLr Probability Factor'!$B$17:$C$20,2,FALSE))</f>
        <v/>
      </c>
      <c r="P715" s="18" t="s">
        <v>2</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63"/>
      <c r="V715" s="56"/>
      <c r="W715" s="18" t="str">
        <f>IF(ISBLANK(V715),"",VLOOKUP(V715,'(Linked) Hazard Risk Number HRN'!$D$6:$E$14,2,FALSE))</f>
        <v/>
      </c>
      <c r="X715" s="375" t="str">
        <f>IF(OR(ISBLANK(V713),ISBLANK(V714),ISBLANK(V715),ISBLANK(V716)),"",W713*W714*W715*W716)</f>
        <v/>
      </c>
      <c r="Y715" s="363"/>
      <c r="Z715" s="56"/>
      <c r="AA715" s="18" t="str">
        <f>IF(ISBLANK(Z715),"",VLOOKUP(Z715,'(Linked) Hazard Risk Number HRN'!$D$6:$E$14,2,FALSE))</f>
        <v/>
      </c>
      <c r="AB715" s="375" t="str">
        <f>IF(OR(ISBLANK(Z713),ISBLANK(Z714),ISBLANK(Z715),ISBLANK(Z716)),"",AA713*AA714*AA715*AA716)</f>
        <v/>
      </c>
      <c r="AC715" s="363"/>
      <c r="AD715" s="373"/>
      <c r="AE715" s="56"/>
      <c r="AF715" s="18" t="str">
        <f>IF(ISBLANK(AE715),"",VLOOKUP(AE715,'(Linked) Hazard Risk Number HRN'!$D$6:$E$14,2,FALSE))</f>
        <v/>
      </c>
      <c r="AG715" s="375" t="str">
        <f>IF(OR(ISBLANK(AE713),ISBLANK(AE714),ISBLANK(AE715),ISBLANK(AE716)),"",AF713*AF714*AF715*AF716)</f>
        <v/>
      </c>
      <c r="AH715" s="10"/>
      <c r="AI715" s="10"/>
      <c r="AJ715" s="20"/>
    </row>
    <row r="716" spans="2:36" s="2" customFormat="1" ht="28.2" customHeight="1">
      <c r="B716" s="360"/>
      <c r="C716" s="363"/>
      <c r="D716" s="363"/>
      <c r="E716" s="366"/>
      <c r="F716" s="366"/>
      <c r="G716" s="369"/>
      <c r="H716" s="369"/>
      <c r="I716" s="369"/>
      <c r="J716" s="369"/>
      <c r="K716" s="57"/>
      <c r="L716" s="30" t="str">
        <f>IF(ISBLANK(K716),"",VLOOKUP(K716,'(Linked) Hazard Risk Number HRN'!$D$17:$E$22,2,FALSE))</f>
        <v/>
      </c>
      <c r="M716" s="376"/>
      <c r="N716" s="56"/>
      <c r="O716" s="18" t="str">
        <f>IF(ISBLANK(N716),"",VLOOKUP(N716,'(Linked) PLr Probability Factor'!$B$23:$C$26,2,FALSE))</f>
        <v/>
      </c>
      <c r="P716" s="25" t="s">
        <v>22</v>
      </c>
      <c r="Q716" s="25">
        <f t="shared" ref="Q716" si="1126">SUM(R713:R715)</f>
        <v>0</v>
      </c>
      <c r="R716" s="25">
        <f t="shared" si="1121"/>
        <v>0</v>
      </c>
      <c r="S716" s="25"/>
      <c r="T716" s="51"/>
      <c r="U716" s="363"/>
      <c r="V716" s="57"/>
      <c r="W716" s="30" t="str">
        <f>IF(ISBLANK(V716),"",VLOOKUP(V716,'(Linked) Hazard Risk Number HRN'!$D$17:$E$22,2,FALSE))</f>
        <v/>
      </c>
      <c r="X716" s="376"/>
      <c r="Y716" s="363"/>
      <c r="Z716" s="57"/>
      <c r="AA716" s="30" t="str">
        <f>IF(ISBLANK(Z716),"",VLOOKUP(Z716,'(Linked) Hazard Risk Number HRN'!$D$17:$E$22,2,FALSE))</f>
        <v/>
      </c>
      <c r="AB716" s="376"/>
      <c r="AC716" s="363"/>
      <c r="AD716" s="373"/>
      <c r="AE716" s="57"/>
      <c r="AF716" s="30" t="str">
        <f>IF(ISBLANK(AE716),"",VLOOKUP(AE716,'(Linked) Hazard Risk Number HRN'!$D$17:$E$22,2,FALSE))</f>
        <v/>
      </c>
      <c r="AG716" s="376"/>
      <c r="AH716" s="10"/>
      <c r="AI716" s="10"/>
      <c r="AJ716" s="21"/>
    </row>
    <row r="717" spans="2:36" s="2" customFormat="1" ht="28.2" customHeight="1" thickBot="1">
      <c r="B717" s="361"/>
      <c r="C717" s="364"/>
      <c r="D717" s="364"/>
      <c r="E717" s="367"/>
      <c r="F717" s="367"/>
      <c r="G717" s="370"/>
      <c r="H717" s="370"/>
      <c r="I717" s="370"/>
      <c r="J717" s="370"/>
      <c r="K717" s="135"/>
      <c r="L717" s="18"/>
      <c r="M717" s="377"/>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64"/>
      <c r="V717" s="135"/>
      <c r="W717" s="18"/>
      <c r="X717" s="377"/>
      <c r="Y717" s="364"/>
      <c r="Z717" s="135"/>
      <c r="AA717" s="18"/>
      <c r="AB717" s="377"/>
      <c r="AC717" s="364"/>
      <c r="AD717" s="374"/>
      <c r="AE717" s="135"/>
      <c r="AF717" s="18"/>
      <c r="AG717" s="377"/>
      <c r="AH717" s="10"/>
      <c r="AI717" s="10"/>
      <c r="AJ717" s="7"/>
    </row>
    <row r="718" spans="2:36" s="2" customFormat="1" ht="28.2" customHeight="1" thickTop="1">
      <c r="B718" s="359">
        <v>143</v>
      </c>
      <c r="C718" s="362"/>
      <c r="D718" s="362"/>
      <c r="E718" s="365"/>
      <c r="F718" s="365"/>
      <c r="G718" s="368"/>
      <c r="H718" s="368"/>
      <c r="I718" s="368"/>
      <c r="J718" s="368"/>
      <c r="K718" s="54"/>
      <c r="L718" s="17" t="str">
        <f>IF(ISBLANK(K718),"",VLOOKUP(K718,'(Linked) Hazard Risk Number HRN'!$B$6:$C$13,2,FALSE))</f>
        <v/>
      </c>
      <c r="M718" s="371"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21</v>
      </c>
      <c r="Q718" s="17">
        <f t="shared" ref="Q718" si="1128">COUNTIF((O718:O722), "C")</f>
        <v>0</v>
      </c>
      <c r="R718" s="17">
        <f t="shared" ref="R718:R721" si="1129">Q718</f>
        <v>0</v>
      </c>
      <c r="S718" s="17" t="str">
        <f t="shared" ref="S718" si="1130">IF(ISBLANK(K718),"",IF(L718&lt;2,"S1","S2"))</f>
        <v/>
      </c>
      <c r="T718" s="50"/>
      <c r="U718" s="362"/>
      <c r="V718" s="54"/>
      <c r="W718" s="17" t="str">
        <f>IF(ISBLANK(V718),"",VLOOKUP(V718,'(Linked) Hazard Risk Number HRN'!$B$6:$C$13,2,FALSE))</f>
        <v/>
      </c>
      <c r="X718" s="371" t="str">
        <f>IF(X720="","",IF(X720&gt;500,'(Linked) Hazard Risk Number HRN'!$C$37,IF(X720&gt;50,'(Linked) Hazard Risk Number HRN'!$C$36,IF(X720&gt;25,'(Linked) Hazard Risk Number HRN'!$C$35,IF(X720&gt;5,'(Linked) Hazard Risk Number HRN'!$C$34,IF(X720&gt;0,'(Linked) Hazard Risk Number HRN'!$C$33,""))))))</f>
        <v/>
      </c>
      <c r="Y718" s="362"/>
      <c r="Z718" s="54"/>
      <c r="AA718" s="17" t="str">
        <f>IF(ISBLANK(Z718),"",VLOOKUP(Z718,'(Linked) Hazard Risk Number HRN'!$B$6:$C$13,2,FALSE))</f>
        <v/>
      </c>
      <c r="AB718" s="371" t="str">
        <f>IF(AB720="","",IF(AB720&gt;500,'(Linked) Hazard Risk Number HRN'!$C$37,IF(AB720&gt;50,'(Linked) Hazard Risk Number HRN'!$C$36,IF(AB720&gt;25,'(Linked) Hazard Risk Number HRN'!$C$35,IF(AB720&gt;5,'(Linked) Hazard Risk Number HRN'!$C$34,IF(AB720&gt;0,'(Linked) Hazard Risk Number HRN'!$C$33,""))))))</f>
        <v/>
      </c>
      <c r="AC718" s="362"/>
      <c r="AD718" s="365"/>
      <c r="AE718" s="54"/>
      <c r="AF718" s="17" t="str">
        <f>IF(ISBLANK(AE718),"",VLOOKUP(AE718,'(Linked) Hazard Risk Number HRN'!$B$6:$C$13,2,FALSE))</f>
        <v/>
      </c>
      <c r="AG718" s="371"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60"/>
      <c r="C719" s="363"/>
      <c r="D719" s="363"/>
      <c r="E719" s="366"/>
      <c r="F719" s="366"/>
      <c r="G719" s="369"/>
      <c r="H719" s="369"/>
      <c r="I719" s="369"/>
      <c r="J719" s="369"/>
      <c r="K719" s="55"/>
      <c r="L719" s="18" t="str">
        <f>IF(ISBLANK(K719),"",VLOOKUP(K719,'(Linked) Hazard Risk Number HRN'!$B$16:$C$26,2,FALSE))</f>
        <v/>
      </c>
      <c r="M719" s="372"/>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63"/>
      <c r="V719" s="55"/>
      <c r="W719" s="18" t="str">
        <f>IF(ISBLANK(V719),"",VLOOKUP(V719,'(Linked) Hazard Risk Number HRN'!$B$16:$C$26,2,FALSE))</f>
        <v/>
      </c>
      <c r="X719" s="372"/>
      <c r="Y719" s="363"/>
      <c r="Z719" s="55"/>
      <c r="AA719" s="18" t="str">
        <f>IF(ISBLANK(Z719),"",VLOOKUP(Z719,'(Linked) Hazard Risk Number HRN'!$B$16:$C$26,2,FALSE))</f>
        <v/>
      </c>
      <c r="AB719" s="372"/>
      <c r="AC719" s="363"/>
      <c r="AD719" s="373"/>
      <c r="AE719" s="55"/>
      <c r="AF719" s="18" t="str">
        <f>IF(ISBLANK(AE719),"",VLOOKUP(AE719,'(Linked) Hazard Risk Number HRN'!$B$16:$C$26,2,FALSE))</f>
        <v/>
      </c>
      <c r="AG719" s="372"/>
      <c r="AH719" s="10"/>
      <c r="AI719" s="10"/>
      <c r="AJ719" s="19"/>
    </row>
    <row r="720" spans="2:36" s="2" customFormat="1" ht="28.2" customHeight="1" thickTop="1">
      <c r="B720" s="360"/>
      <c r="C720" s="363"/>
      <c r="D720" s="363"/>
      <c r="E720" s="366"/>
      <c r="F720" s="366"/>
      <c r="G720" s="369"/>
      <c r="H720" s="369"/>
      <c r="I720" s="369"/>
      <c r="J720" s="369"/>
      <c r="K720" s="56"/>
      <c r="L720" s="18" t="str">
        <f>IF(ISBLANK(K720),"",VLOOKUP(K720,'(Linked) Hazard Risk Number HRN'!$D$6:$E$14,2,FALSE))</f>
        <v/>
      </c>
      <c r="M720" s="375" t="str">
        <f>IF(OR(ISBLANK(K718),ISBLANK(K719),ISBLANK(K720),ISBLANK(K721)),"",L718*L719*L720*L721)</f>
        <v/>
      </c>
      <c r="N720" s="56"/>
      <c r="O720" s="18" t="str">
        <f>IF(ISBLANK(N720),"",VLOOKUP(N720,'(Linked) PLr Probability Factor'!$B$17:$C$20,2,FALSE))</f>
        <v/>
      </c>
      <c r="P720" s="18" t="s">
        <v>2</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63"/>
      <c r="V720" s="56"/>
      <c r="W720" s="18" t="str">
        <f>IF(ISBLANK(V720),"",VLOOKUP(V720,'(Linked) Hazard Risk Number HRN'!$D$6:$E$14,2,FALSE))</f>
        <v/>
      </c>
      <c r="X720" s="375" t="str">
        <f>IF(OR(ISBLANK(V718),ISBLANK(V719),ISBLANK(V720),ISBLANK(V721)),"",W718*W719*W720*W721)</f>
        <v/>
      </c>
      <c r="Y720" s="363"/>
      <c r="Z720" s="56"/>
      <c r="AA720" s="18" t="str">
        <f>IF(ISBLANK(Z720),"",VLOOKUP(Z720,'(Linked) Hazard Risk Number HRN'!$D$6:$E$14,2,FALSE))</f>
        <v/>
      </c>
      <c r="AB720" s="375" t="str">
        <f>IF(OR(ISBLANK(Z718),ISBLANK(Z719),ISBLANK(Z720),ISBLANK(Z721)),"",AA718*AA719*AA720*AA721)</f>
        <v/>
      </c>
      <c r="AC720" s="363"/>
      <c r="AD720" s="373"/>
      <c r="AE720" s="56"/>
      <c r="AF720" s="18" t="str">
        <f>IF(ISBLANK(AE720),"",VLOOKUP(AE720,'(Linked) Hazard Risk Number HRN'!$D$6:$E$14,2,FALSE))</f>
        <v/>
      </c>
      <c r="AG720" s="375" t="str">
        <f>IF(OR(ISBLANK(AE718),ISBLANK(AE719),ISBLANK(AE720),ISBLANK(AE721)),"",AF718*AF719*AF720*AF721)</f>
        <v/>
      </c>
      <c r="AH720" s="10"/>
      <c r="AI720" s="10"/>
      <c r="AJ720" s="20"/>
    </row>
    <row r="721" spans="2:36" s="2" customFormat="1" ht="28.2" customHeight="1">
      <c r="B721" s="360"/>
      <c r="C721" s="363"/>
      <c r="D721" s="363"/>
      <c r="E721" s="366"/>
      <c r="F721" s="366"/>
      <c r="G721" s="369"/>
      <c r="H721" s="369"/>
      <c r="I721" s="369"/>
      <c r="J721" s="369"/>
      <c r="K721" s="57"/>
      <c r="L721" s="30" t="str">
        <f>IF(ISBLANK(K721),"",VLOOKUP(K721,'(Linked) Hazard Risk Number HRN'!$D$17:$E$22,2,FALSE))</f>
        <v/>
      </c>
      <c r="M721" s="376"/>
      <c r="N721" s="56"/>
      <c r="O721" s="18" t="str">
        <f>IF(ISBLANK(N721),"",VLOOKUP(N721,'(Linked) PLr Probability Factor'!$B$23:$C$26,2,FALSE))</f>
        <v/>
      </c>
      <c r="P721" s="25" t="s">
        <v>22</v>
      </c>
      <c r="Q721" s="25">
        <f t="shared" ref="Q721" si="1134">SUM(R718:R720)</f>
        <v>0</v>
      </c>
      <c r="R721" s="25">
        <f t="shared" si="1129"/>
        <v>0</v>
      </c>
      <c r="S721" s="25"/>
      <c r="T721" s="51"/>
      <c r="U721" s="363"/>
      <c r="V721" s="57"/>
      <c r="W721" s="30" t="str">
        <f>IF(ISBLANK(V721),"",VLOOKUP(V721,'(Linked) Hazard Risk Number HRN'!$D$17:$E$22,2,FALSE))</f>
        <v/>
      </c>
      <c r="X721" s="376"/>
      <c r="Y721" s="363"/>
      <c r="Z721" s="57"/>
      <c r="AA721" s="30" t="str">
        <f>IF(ISBLANK(Z721),"",VLOOKUP(Z721,'(Linked) Hazard Risk Number HRN'!$D$17:$E$22,2,FALSE))</f>
        <v/>
      </c>
      <c r="AB721" s="376"/>
      <c r="AC721" s="363"/>
      <c r="AD721" s="373"/>
      <c r="AE721" s="57"/>
      <c r="AF721" s="30" t="str">
        <f>IF(ISBLANK(AE721),"",VLOOKUP(AE721,'(Linked) Hazard Risk Number HRN'!$D$17:$E$22,2,FALSE))</f>
        <v/>
      </c>
      <c r="AG721" s="376"/>
      <c r="AH721" s="10"/>
      <c r="AI721" s="10"/>
      <c r="AJ721" s="21"/>
    </row>
    <row r="722" spans="2:36" s="2" customFormat="1" ht="28.2" customHeight="1" thickBot="1">
      <c r="B722" s="361"/>
      <c r="C722" s="364"/>
      <c r="D722" s="364"/>
      <c r="E722" s="367"/>
      <c r="F722" s="367"/>
      <c r="G722" s="370"/>
      <c r="H722" s="370"/>
      <c r="I722" s="370"/>
      <c r="J722" s="370"/>
      <c r="K722" s="135"/>
      <c r="L722" s="18"/>
      <c r="M722" s="377"/>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64"/>
      <c r="V722" s="135"/>
      <c r="W722" s="18"/>
      <c r="X722" s="377"/>
      <c r="Y722" s="364"/>
      <c r="Z722" s="135"/>
      <c r="AA722" s="18"/>
      <c r="AB722" s="377"/>
      <c r="AC722" s="364"/>
      <c r="AD722" s="374"/>
      <c r="AE722" s="135"/>
      <c r="AF722" s="18"/>
      <c r="AG722" s="377"/>
      <c r="AH722" s="10"/>
      <c r="AI722" s="10"/>
      <c r="AJ722" s="7"/>
    </row>
    <row r="723" spans="2:36" s="2" customFormat="1" ht="28.2" customHeight="1" thickTop="1">
      <c r="B723" s="359">
        <v>144</v>
      </c>
      <c r="C723" s="362"/>
      <c r="D723" s="362"/>
      <c r="E723" s="365"/>
      <c r="F723" s="365"/>
      <c r="G723" s="368"/>
      <c r="H723" s="368"/>
      <c r="I723" s="368"/>
      <c r="J723" s="368"/>
      <c r="K723" s="54"/>
      <c r="L723" s="17" t="str">
        <f>IF(ISBLANK(K723),"",VLOOKUP(K723,'(Linked) Hazard Risk Number HRN'!$B$6:$C$13,2,FALSE))</f>
        <v/>
      </c>
      <c r="M723" s="371"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21</v>
      </c>
      <c r="Q723" s="17">
        <f t="shared" ref="Q723" si="1136">COUNTIF((O723:O727), "C")</f>
        <v>0</v>
      </c>
      <c r="R723" s="17">
        <f t="shared" ref="R723:R726" si="1137">Q723</f>
        <v>0</v>
      </c>
      <c r="S723" s="17" t="str">
        <f t="shared" ref="S723" si="1138">IF(ISBLANK(K723),"",IF(L723&lt;2,"S1","S2"))</f>
        <v/>
      </c>
      <c r="T723" s="50"/>
      <c r="U723" s="362"/>
      <c r="V723" s="54"/>
      <c r="W723" s="17" t="str">
        <f>IF(ISBLANK(V723),"",VLOOKUP(V723,'(Linked) Hazard Risk Number HRN'!$B$6:$C$13,2,FALSE))</f>
        <v/>
      </c>
      <c r="X723" s="371" t="str">
        <f>IF(X725="","",IF(X725&gt;500,'(Linked) Hazard Risk Number HRN'!$C$37,IF(X725&gt;50,'(Linked) Hazard Risk Number HRN'!$C$36,IF(X725&gt;25,'(Linked) Hazard Risk Number HRN'!$C$35,IF(X725&gt;5,'(Linked) Hazard Risk Number HRN'!$C$34,IF(X725&gt;0,'(Linked) Hazard Risk Number HRN'!$C$33,""))))))</f>
        <v/>
      </c>
      <c r="Y723" s="362"/>
      <c r="Z723" s="54"/>
      <c r="AA723" s="17" t="str">
        <f>IF(ISBLANK(Z723),"",VLOOKUP(Z723,'(Linked) Hazard Risk Number HRN'!$B$6:$C$13,2,FALSE))</f>
        <v/>
      </c>
      <c r="AB723" s="371" t="str">
        <f>IF(AB725="","",IF(AB725&gt;500,'(Linked) Hazard Risk Number HRN'!$C$37,IF(AB725&gt;50,'(Linked) Hazard Risk Number HRN'!$C$36,IF(AB725&gt;25,'(Linked) Hazard Risk Number HRN'!$C$35,IF(AB725&gt;5,'(Linked) Hazard Risk Number HRN'!$C$34,IF(AB725&gt;0,'(Linked) Hazard Risk Number HRN'!$C$33,""))))))</f>
        <v/>
      </c>
      <c r="AC723" s="362"/>
      <c r="AD723" s="365"/>
      <c r="AE723" s="54"/>
      <c r="AF723" s="17" t="str">
        <f>IF(ISBLANK(AE723),"",VLOOKUP(AE723,'(Linked) Hazard Risk Number HRN'!$B$6:$C$13,2,FALSE))</f>
        <v/>
      </c>
      <c r="AG723" s="371"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60"/>
      <c r="C724" s="363"/>
      <c r="D724" s="363"/>
      <c r="E724" s="366"/>
      <c r="F724" s="366"/>
      <c r="G724" s="369"/>
      <c r="H724" s="369"/>
      <c r="I724" s="369"/>
      <c r="J724" s="369"/>
      <c r="K724" s="55"/>
      <c r="L724" s="18" t="str">
        <f>IF(ISBLANK(K724),"",VLOOKUP(K724,'(Linked) Hazard Risk Number HRN'!$B$16:$C$26,2,FALSE))</f>
        <v/>
      </c>
      <c r="M724" s="372"/>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63"/>
      <c r="V724" s="55"/>
      <c r="W724" s="18" t="str">
        <f>IF(ISBLANK(V724),"",VLOOKUP(V724,'(Linked) Hazard Risk Number HRN'!$B$16:$C$26,2,FALSE))</f>
        <v/>
      </c>
      <c r="X724" s="372"/>
      <c r="Y724" s="363"/>
      <c r="Z724" s="55"/>
      <c r="AA724" s="18" t="str">
        <f>IF(ISBLANK(Z724),"",VLOOKUP(Z724,'(Linked) Hazard Risk Number HRN'!$B$16:$C$26,2,FALSE))</f>
        <v/>
      </c>
      <c r="AB724" s="372"/>
      <c r="AC724" s="363"/>
      <c r="AD724" s="373"/>
      <c r="AE724" s="55"/>
      <c r="AF724" s="18" t="str">
        <f>IF(ISBLANK(AE724),"",VLOOKUP(AE724,'(Linked) Hazard Risk Number HRN'!$B$16:$C$26,2,FALSE))</f>
        <v/>
      </c>
      <c r="AG724" s="372"/>
      <c r="AH724" s="10"/>
      <c r="AI724" s="10"/>
      <c r="AJ724" s="19"/>
    </row>
    <row r="725" spans="2:36" s="2" customFormat="1" ht="28.2" customHeight="1" thickTop="1">
      <c r="B725" s="360"/>
      <c r="C725" s="363"/>
      <c r="D725" s="363"/>
      <c r="E725" s="366"/>
      <c r="F725" s="366"/>
      <c r="G725" s="369"/>
      <c r="H725" s="369"/>
      <c r="I725" s="369"/>
      <c r="J725" s="369"/>
      <c r="K725" s="56"/>
      <c r="L725" s="18" t="str">
        <f>IF(ISBLANK(K725),"",VLOOKUP(K725,'(Linked) Hazard Risk Number HRN'!$D$6:$E$14,2,FALSE))</f>
        <v/>
      </c>
      <c r="M725" s="375" t="str">
        <f>IF(OR(ISBLANK(K723),ISBLANK(K724),ISBLANK(K725),ISBLANK(K726)),"",L723*L724*L725*L726)</f>
        <v/>
      </c>
      <c r="N725" s="56"/>
      <c r="O725" s="18" t="str">
        <f>IF(ISBLANK(N725),"",VLOOKUP(N725,'(Linked) PLr Probability Factor'!$B$17:$C$20,2,FALSE))</f>
        <v/>
      </c>
      <c r="P725" s="18" t="s">
        <v>2</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63"/>
      <c r="V725" s="56"/>
      <c r="W725" s="18" t="str">
        <f>IF(ISBLANK(V725),"",VLOOKUP(V725,'(Linked) Hazard Risk Number HRN'!$D$6:$E$14,2,FALSE))</f>
        <v/>
      </c>
      <c r="X725" s="375" t="str">
        <f>IF(OR(ISBLANK(V723),ISBLANK(V724),ISBLANK(V725),ISBLANK(V726)),"",W723*W724*W725*W726)</f>
        <v/>
      </c>
      <c r="Y725" s="363"/>
      <c r="Z725" s="56"/>
      <c r="AA725" s="18" t="str">
        <f>IF(ISBLANK(Z725),"",VLOOKUP(Z725,'(Linked) Hazard Risk Number HRN'!$D$6:$E$14,2,FALSE))</f>
        <v/>
      </c>
      <c r="AB725" s="375" t="str">
        <f>IF(OR(ISBLANK(Z723),ISBLANK(Z724),ISBLANK(Z725),ISBLANK(Z726)),"",AA723*AA724*AA725*AA726)</f>
        <v/>
      </c>
      <c r="AC725" s="363"/>
      <c r="AD725" s="373"/>
      <c r="AE725" s="56"/>
      <c r="AF725" s="18" t="str">
        <f>IF(ISBLANK(AE725),"",VLOOKUP(AE725,'(Linked) Hazard Risk Number HRN'!$D$6:$E$14,2,FALSE))</f>
        <v/>
      </c>
      <c r="AG725" s="375" t="str">
        <f>IF(OR(ISBLANK(AE723),ISBLANK(AE724),ISBLANK(AE725),ISBLANK(AE726)),"",AF723*AF724*AF725*AF726)</f>
        <v/>
      </c>
      <c r="AH725" s="10"/>
      <c r="AI725" s="10"/>
      <c r="AJ725" s="20"/>
    </row>
    <row r="726" spans="2:36" s="2" customFormat="1" ht="28.2" customHeight="1">
      <c r="B726" s="360"/>
      <c r="C726" s="363"/>
      <c r="D726" s="363"/>
      <c r="E726" s="366"/>
      <c r="F726" s="366"/>
      <c r="G726" s="369"/>
      <c r="H726" s="369"/>
      <c r="I726" s="369"/>
      <c r="J726" s="369"/>
      <c r="K726" s="57"/>
      <c r="L726" s="30" t="str">
        <f>IF(ISBLANK(K726),"",VLOOKUP(K726,'(Linked) Hazard Risk Number HRN'!$D$17:$E$22,2,FALSE))</f>
        <v/>
      </c>
      <c r="M726" s="376"/>
      <c r="N726" s="56"/>
      <c r="O726" s="18" t="str">
        <f>IF(ISBLANK(N726),"",VLOOKUP(N726,'(Linked) PLr Probability Factor'!$B$23:$C$26,2,FALSE))</f>
        <v/>
      </c>
      <c r="P726" s="25" t="s">
        <v>22</v>
      </c>
      <c r="Q726" s="25">
        <f t="shared" ref="Q726" si="1142">SUM(R723:R725)</f>
        <v>0</v>
      </c>
      <c r="R726" s="25">
        <f t="shared" si="1137"/>
        <v>0</v>
      </c>
      <c r="S726" s="25"/>
      <c r="T726" s="51"/>
      <c r="U726" s="363"/>
      <c r="V726" s="57"/>
      <c r="W726" s="30" t="str">
        <f>IF(ISBLANK(V726),"",VLOOKUP(V726,'(Linked) Hazard Risk Number HRN'!$D$17:$E$22,2,FALSE))</f>
        <v/>
      </c>
      <c r="X726" s="376"/>
      <c r="Y726" s="363"/>
      <c r="Z726" s="57"/>
      <c r="AA726" s="30" t="str">
        <f>IF(ISBLANK(Z726),"",VLOOKUP(Z726,'(Linked) Hazard Risk Number HRN'!$D$17:$E$22,2,FALSE))</f>
        <v/>
      </c>
      <c r="AB726" s="376"/>
      <c r="AC726" s="363"/>
      <c r="AD726" s="373"/>
      <c r="AE726" s="57"/>
      <c r="AF726" s="30" t="str">
        <f>IF(ISBLANK(AE726),"",VLOOKUP(AE726,'(Linked) Hazard Risk Number HRN'!$D$17:$E$22,2,FALSE))</f>
        <v/>
      </c>
      <c r="AG726" s="376"/>
      <c r="AH726" s="10"/>
      <c r="AI726" s="10"/>
      <c r="AJ726" s="21"/>
    </row>
    <row r="727" spans="2:36" s="2" customFormat="1" ht="28.2" customHeight="1" thickBot="1">
      <c r="B727" s="361"/>
      <c r="C727" s="364"/>
      <c r="D727" s="364"/>
      <c r="E727" s="367"/>
      <c r="F727" s="367"/>
      <c r="G727" s="370"/>
      <c r="H727" s="370"/>
      <c r="I727" s="370"/>
      <c r="J727" s="370"/>
      <c r="K727" s="135"/>
      <c r="L727" s="18"/>
      <c r="M727" s="377"/>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64"/>
      <c r="V727" s="135"/>
      <c r="W727" s="18"/>
      <c r="X727" s="377"/>
      <c r="Y727" s="364"/>
      <c r="Z727" s="135"/>
      <c r="AA727" s="18"/>
      <c r="AB727" s="377"/>
      <c r="AC727" s="364"/>
      <c r="AD727" s="374"/>
      <c r="AE727" s="135"/>
      <c r="AF727" s="18"/>
      <c r="AG727" s="377"/>
      <c r="AH727" s="10"/>
      <c r="AI727" s="10"/>
      <c r="AJ727" s="7"/>
    </row>
    <row r="728" spans="2:36" s="2" customFormat="1" ht="28.2" customHeight="1" thickTop="1">
      <c r="B728" s="359">
        <v>145</v>
      </c>
      <c r="C728" s="362"/>
      <c r="D728" s="362"/>
      <c r="E728" s="365"/>
      <c r="F728" s="365"/>
      <c r="G728" s="368"/>
      <c r="H728" s="368"/>
      <c r="I728" s="368"/>
      <c r="J728" s="368"/>
      <c r="K728" s="54"/>
      <c r="L728" s="17" t="str">
        <f>IF(ISBLANK(K728),"",VLOOKUP(K728,'(Linked) Hazard Risk Number HRN'!$B$6:$C$13,2,FALSE))</f>
        <v/>
      </c>
      <c r="M728" s="371"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21</v>
      </c>
      <c r="Q728" s="17">
        <f t="shared" ref="Q728" si="1144">COUNTIF((O728:O732), "C")</f>
        <v>0</v>
      </c>
      <c r="R728" s="17">
        <f t="shared" ref="R728:R731" si="1145">Q728</f>
        <v>0</v>
      </c>
      <c r="S728" s="17" t="str">
        <f t="shared" ref="S728" si="1146">IF(ISBLANK(K728),"",IF(L728&lt;2,"S1","S2"))</f>
        <v/>
      </c>
      <c r="T728" s="50"/>
      <c r="U728" s="362"/>
      <c r="V728" s="54"/>
      <c r="W728" s="17" t="str">
        <f>IF(ISBLANK(V728),"",VLOOKUP(V728,'(Linked) Hazard Risk Number HRN'!$B$6:$C$13,2,FALSE))</f>
        <v/>
      </c>
      <c r="X728" s="371" t="str">
        <f>IF(X730="","",IF(X730&gt;500,'(Linked) Hazard Risk Number HRN'!$C$37,IF(X730&gt;50,'(Linked) Hazard Risk Number HRN'!$C$36,IF(X730&gt;25,'(Linked) Hazard Risk Number HRN'!$C$35,IF(X730&gt;5,'(Linked) Hazard Risk Number HRN'!$C$34,IF(X730&gt;0,'(Linked) Hazard Risk Number HRN'!$C$33,""))))))</f>
        <v/>
      </c>
      <c r="Y728" s="362"/>
      <c r="Z728" s="54"/>
      <c r="AA728" s="17" t="str">
        <f>IF(ISBLANK(Z728),"",VLOOKUP(Z728,'(Linked) Hazard Risk Number HRN'!$B$6:$C$13,2,FALSE))</f>
        <v/>
      </c>
      <c r="AB728" s="371" t="str">
        <f>IF(AB730="","",IF(AB730&gt;500,'(Linked) Hazard Risk Number HRN'!$C$37,IF(AB730&gt;50,'(Linked) Hazard Risk Number HRN'!$C$36,IF(AB730&gt;25,'(Linked) Hazard Risk Number HRN'!$C$35,IF(AB730&gt;5,'(Linked) Hazard Risk Number HRN'!$C$34,IF(AB730&gt;0,'(Linked) Hazard Risk Number HRN'!$C$33,""))))))</f>
        <v/>
      </c>
      <c r="AC728" s="362"/>
      <c r="AD728" s="365"/>
      <c r="AE728" s="54"/>
      <c r="AF728" s="17" t="str">
        <f>IF(ISBLANK(AE728),"",VLOOKUP(AE728,'(Linked) Hazard Risk Number HRN'!$B$6:$C$13,2,FALSE))</f>
        <v/>
      </c>
      <c r="AG728" s="371"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60"/>
      <c r="C729" s="363"/>
      <c r="D729" s="363"/>
      <c r="E729" s="366"/>
      <c r="F729" s="366"/>
      <c r="G729" s="369"/>
      <c r="H729" s="369"/>
      <c r="I729" s="369"/>
      <c r="J729" s="369"/>
      <c r="K729" s="55"/>
      <c r="L729" s="18" t="str">
        <f>IF(ISBLANK(K729),"",VLOOKUP(K729,'(Linked) Hazard Risk Number HRN'!$B$16:$C$26,2,FALSE))</f>
        <v/>
      </c>
      <c r="M729" s="372"/>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63"/>
      <c r="V729" s="55"/>
      <c r="W729" s="18" t="str">
        <f>IF(ISBLANK(V729),"",VLOOKUP(V729,'(Linked) Hazard Risk Number HRN'!$B$16:$C$26,2,FALSE))</f>
        <v/>
      </c>
      <c r="X729" s="372"/>
      <c r="Y729" s="363"/>
      <c r="Z729" s="55"/>
      <c r="AA729" s="18" t="str">
        <f>IF(ISBLANK(Z729),"",VLOOKUP(Z729,'(Linked) Hazard Risk Number HRN'!$B$16:$C$26,2,FALSE))</f>
        <v/>
      </c>
      <c r="AB729" s="372"/>
      <c r="AC729" s="363"/>
      <c r="AD729" s="373"/>
      <c r="AE729" s="55"/>
      <c r="AF729" s="18" t="str">
        <f>IF(ISBLANK(AE729),"",VLOOKUP(AE729,'(Linked) Hazard Risk Number HRN'!$B$16:$C$26,2,FALSE))</f>
        <v/>
      </c>
      <c r="AG729" s="372"/>
      <c r="AH729" s="10"/>
      <c r="AI729" s="10"/>
      <c r="AJ729" s="19"/>
    </row>
    <row r="730" spans="2:36" s="2" customFormat="1" ht="28.2" customHeight="1" thickTop="1">
      <c r="B730" s="360"/>
      <c r="C730" s="363"/>
      <c r="D730" s="363"/>
      <c r="E730" s="366"/>
      <c r="F730" s="366"/>
      <c r="G730" s="369"/>
      <c r="H730" s="369"/>
      <c r="I730" s="369"/>
      <c r="J730" s="369"/>
      <c r="K730" s="56"/>
      <c r="L730" s="18" t="str">
        <f>IF(ISBLANK(K730),"",VLOOKUP(K730,'(Linked) Hazard Risk Number HRN'!$D$6:$E$14,2,FALSE))</f>
        <v/>
      </c>
      <c r="M730" s="375" t="str">
        <f>IF(OR(ISBLANK(K728),ISBLANK(K729),ISBLANK(K730),ISBLANK(K731)),"",L728*L729*L730*L731)</f>
        <v/>
      </c>
      <c r="N730" s="56"/>
      <c r="O730" s="18" t="str">
        <f>IF(ISBLANK(N730),"",VLOOKUP(N730,'(Linked) PLr Probability Factor'!$B$17:$C$20,2,FALSE))</f>
        <v/>
      </c>
      <c r="P730" s="18" t="s">
        <v>2</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63"/>
      <c r="V730" s="56"/>
      <c r="W730" s="18" t="str">
        <f>IF(ISBLANK(V730),"",VLOOKUP(V730,'(Linked) Hazard Risk Number HRN'!$D$6:$E$14,2,FALSE))</f>
        <v/>
      </c>
      <c r="X730" s="375" t="str">
        <f>IF(OR(ISBLANK(V728),ISBLANK(V729),ISBLANK(V730),ISBLANK(V731)),"",W728*W729*W730*W731)</f>
        <v/>
      </c>
      <c r="Y730" s="363"/>
      <c r="Z730" s="56"/>
      <c r="AA730" s="18" t="str">
        <f>IF(ISBLANK(Z730),"",VLOOKUP(Z730,'(Linked) Hazard Risk Number HRN'!$D$6:$E$14,2,FALSE))</f>
        <v/>
      </c>
      <c r="AB730" s="375" t="str">
        <f>IF(OR(ISBLANK(Z728),ISBLANK(Z729),ISBLANK(Z730),ISBLANK(Z731)),"",AA728*AA729*AA730*AA731)</f>
        <v/>
      </c>
      <c r="AC730" s="363"/>
      <c r="AD730" s="373"/>
      <c r="AE730" s="56"/>
      <c r="AF730" s="18" t="str">
        <f>IF(ISBLANK(AE730),"",VLOOKUP(AE730,'(Linked) Hazard Risk Number HRN'!$D$6:$E$14,2,FALSE))</f>
        <v/>
      </c>
      <c r="AG730" s="375" t="str">
        <f>IF(OR(ISBLANK(AE728),ISBLANK(AE729),ISBLANK(AE730),ISBLANK(AE731)),"",AF728*AF729*AF730*AF731)</f>
        <v/>
      </c>
      <c r="AH730" s="10"/>
      <c r="AI730" s="10"/>
      <c r="AJ730" s="20"/>
    </row>
    <row r="731" spans="2:36" s="2" customFormat="1" ht="28.2" customHeight="1">
      <c r="B731" s="360"/>
      <c r="C731" s="363"/>
      <c r="D731" s="363"/>
      <c r="E731" s="366"/>
      <c r="F731" s="366"/>
      <c r="G731" s="369"/>
      <c r="H731" s="369"/>
      <c r="I731" s="369"/>
      <c r="J731" s="369"/>
      <c r="K731" s="57"/>
      <c r="L731" s="30" t="str">
        <f>IF(ISBLANK(K731),"",VLOOKUP(K731,'(Linked) Hazard Risk Number HRN'!$D$17:$E$22,2,FALSE))</f>
        <v/>
      </c>
      <c r="M731" s="376"/>
      <c r="N731" s="56"/>
      <c r="O731" s="18" t="str">
        <f>IF(ISBLANK(N731),"",VLOOKUP(N731,'(Linked) PLr Probability Factor'!$B$23:$C$26,2,FALSE))</f>
        <v/>
      </c>
      <c r="P731" s="25" t="s">
        <v>22</v>
      </c>
      <c r="Q731" s="25">
        <f t="shared" ref="Q731" si="1150">SUM(R728:R730)</f>
        <v>0</v>
      </c>
      <c r="R731" s="25">
        <f t="shared" si="1145"/>
        <v>0</v>
      </c>
      <c r="S731" s="25"/>
      <c r="T731" s="51"/>
      <c r="U731" s="363"/>
      <c r="V731" s="57"/>
      <c r="W731" s="30" t="str">
        <f>IF(ISBLANK(V731),"",VLOOKUP(V731,'(Linked) Hazard Risk Number HRN'!$D$17:$E$22,2,FALSE))</f>
        <v/>
      </c>
      <c r="X731" s="376"/>
      <c r="Y731" s="363"/>
      <c r="Z731" s="57"/>
      <c r="AA731" s="30" t="str">
        <f>IF(ISBLANK(Z731),"",VLOOKUP(Z731,'(Linked) Hazard Risk Number HRN'!$D$17:$E$22,2,FALSE))</f>
        <v/>
      </c>
      <c r="AB731" s="376"/>
      <c r="AC731" s="363"/>
      <c r="AD731" s="373"/>
      <c r="AE731" s="57"/>
      <c r="AF731" s="30" t="str">
        <f>IF(ISBLANK(AE731),"",VLOOKUP(AE731,'(Linked) Hazard Risk Number HRN'!$D$17:$E$22,2,FALSE))</f>
        <v/>
      </c>
      <c r="AG731" s="376"/>
      <c r="AH731" s="10"/>
      <c r="AI731" s="10"/>
      <c r="AJ731" s="21"/>
    </row>
    <row r="732" spans="2:36" s="2" customFormat="1" ht="28.2" customHeight="1" thickBot="1">
      <c r="B732" s="361"/>
      <c r="C732" s="364"/>
      <c r="D732" s="364"/>
      <c r="E732" s="367"/>
      <c r="F732" s="367"/>
      <c r="G732" s="370"/>
      <c r="H732" s="370"/>
      <c r="I732" s="370"/>
      <c r="J732" s="370"/>
      <c r="K732" s="135"/>
      <c r="L732" s="18"/>
      <c r="M732" s="377"/>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64"/>
      <c r="V732" s="135"/>
      <c r="W732" s="18"/>
      <c r="X732" s="377"/>
      <c r="Y732" s="364"/>
      <c r="Z732" s="135"/>
      <c r="AA732" s="18"/>
      <c r="AB732" s="377"/>
      <c r="AC732" s="364"/>
      <c r="AD732" s="374"/>
      <c r="AE732" s="135"/>
      <c r="AF732" s="18"/>
      <c r="AG732" s="377"/>
      <c r="AH732" s="10"/>
      <c r="AI732" s="10"/>
      <c r="AJ732" s="7"/>
    </row>
    <row r="733" spans="2:36" s="2" customFormat="1" ht="28.2" customHeight="1" thickTop="1">
      <c r="B733" s="359">
        <v>146</v>
      </c>
      <c r="C733" s="362"/>
      <c r="D733" s="362"/>
      <c r="E733" s="365"/>
      <c r="F733" s="365"/>
      <c r="G733" s="368"/>
      <c r="H733" s="368"/>
      <c r="I733" s="368"/>
      <c r="J733" s="368"/>
      <c r="K733" s="54"/>
      <c r="L733" s="17" t="str">
        <f>IF(ISBLANK(K733),"",VLOOKUP(K733,'(Linked) Hazard Risk Number HRN'!$B$6:$C$13,2,FALSE))</f>
        <v/>
      </c>
      <c r="M733" s="371"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21</v>
      </c>
      <c r="Q733" s="17">
        <f t="shared" ref="Q733" si="1152">COUNTIF((O733:O737), "C")</f>
        <v>0</v>
      </c>
      <c r="R733" s="17">
        <f t="shared" ref="R733:R736" si="1153">Q733</f>
        <v>0</v>
      </c>
      <c r="S733" s="17" t="str">
        <f t="shared" ref="S733" si="1154">IF(ISBLANK(K733),"",IF(L733&lt;2,"S1","S2"))</f>
        <v/>
      </c>
      <c r="T733" s="50"/>
      <c r="U733" s="362"/>
      <c r="V733" s="54"/>
      <c r="W733" s="17" t="str">
        <f>IF(ISBLANK(V733),"",VLOOKUP(V733,'(Linked) Hazard Risk Number HRN'!$B$6:$C$13,2,FALSE))</f>
        <v/>
      </c>
      <c r="X733" s="371" t="str">
        <f>IF(X735="","",IF(X735&gt;500,'(Linked) Hazard Risk Number HRN'!$C$37,IF(X735&gt;50,'(Linked) Hazard Risk Number HRN'!$C$36,IF(X735&gt;25,'(Linked) Hazard Risk Number HRN'!$C$35,IF(X735&gt;5,'(Linked) Hazard Risk Number HRN'!$C$34,IF(X735&gt;0,'(Linked) Hazard Risk Number HRN'!$C$33,""))))))</f>
        <v/>
      </c>
      <c r="Y733" s="362"/>
      <c r="Z733" s="54"/>
      <c r="AA733" s="17" t="str">
        <f>IF(ISBLANK(Z733),"",VLOOKUP(Z733,'(Linked) Hazard Risk Number HRN'!$B$6:$C$13,2,FALSE))</f>
        <v/>
      </c>
      <c r="AB733" s="371" t="str">
        <f>IF(AB735="","",IF(AB735&gt;500,'(Linked) Hazard Risk Number HRN'!$C$37,IF(AB735&gt;50,'(Linked) Hazard Risk Number HRN'!$C$36,IF(AB735&gt;25,'(Linked) Hazard Risk Number HRN'!$C$35,IF(AB735&gt;5,'(Linked) Hazard Risk Number HRN'!$C$34,IF(AB735&gt;0,'(Linked) Hazard Risk Number HRN'!$C$33,""))))))</f>
        <v/>
      </c>
      <c r="AC733" s="362"/>
      <c r="AD733" s="365"/>
      <c r="AE733" s="54"/>
      <c r="AF733" s="17" t="str">
        <f>IF(ISBLANK(AE733),"",VLOOKUP(AE733,'(Linked) Hazard Risk Number HRN'!$B$6:$C$13,2,FALSE))</f>
        <v/>
      </c>
      <c r="AG733" s="371"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60"/>
      <c r="C734" s="363"/>
      <c r="D734" s="363"/>
      <c r="E734" s="366"/>
      <c r="F734" s="366"/>
      <c r="G734" s="369"/>
      <c r="H734" s="369"/>
      <c r="I734" s="369"/>
      <c r="J734" s="369"/>
      <c r="K734" s="55"/>
      <c r="L734" s="18" t="str">
        <f>IF(ISBLANK(K734),"",VLOOKUP(K734,'(Linked) Hazard Risk Number HRN'!$B$16:$C$26,2,FALSE))</f>
        <v/>
      </c>
      <c r="M734" s="372"/>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63"/>
      <c r="V734" s="55"/>
      <c r="W734" s="18" t="str">
        <f>IF(ISBLANK(V734),"",VLOOKUP(V734,'(Linked) Hazard Risk Number HRN'!$B$16:$C$26,2,FALSE))</f>
        <v/>
      </c>
      <c r="X734" s="372"/>
      <c r="Y734" s="363"/>
      <c r="Z734" s="55"/>
      <c r="AA734" s="18" t="str">
        <f>IF(ISBLANK(Z734),"",VLOOKUP(Z734,'(Linked) Hazard Risk Number HRN'!$B$16:$C$26,2,FALSE))</f>
        <v/>
      </c>
      <c r="AB734" s="372"/>
      <c r="AC734" s="363"/>
      <c r="AD734" s="373"/>
      <c r="AE734" s="55"/>
      <c r="AF734" s="18" t="str">
        <f>IF(ISBLANK(AE734),"",VLOOKUP(AE734,'(Linked) Hazard Risk Number HRN'!$B$16:$C$26,2,FALSE))</f>
        <v/>
      </c>
      <c r="AG734" s="372"/>
      <c r="AH734" s="10"/>
      <c r="AI734" s="10"/>
      <c r="AJ734" s="19"/>
    </row>
    <row r="735" spans="2:36" s="2" customFormat="1" ht="28.2" customHeight="1" thickTop="1">
      <c r="B735" s="360"/>
      <c r="C735" s="363"/>
      <c r="D735" s="363"/>
      <c r="E735" s="366"/>
      <c r="F735" s="366"/>
      <c r="G735" s="369"/>
      <c r="H735" s="369"/>
      <c r="I735" s="369"/>
      <c r="J735" s="369"/>
      <c r="K735" s="56"/>
      <c r="L735" s="18" t="str">
        <f>IF(ISBLANK(K735),"",VLOOKUP(K735,'(Linked) Hazard Risk Number HRN'!$D$6:$E$14,2,FALSE))</f>
        <v/>
      </c>
      <c r="M735" s="375" t="str">
        <f>IF(OR(ISBLANK(K733),ISBLANK(K734),ISBLANK(K735),ISBLANK(K736)),"",L733*L734*L735*L736)</f>
        <v/>
      </c>
      <c r="N735" s="56"/>
      <c r="O735" s="18" t="str">
        <f>IF(ISBLANK(N735),"",VLOOKUP(N735,'(Linked) PLr Probability Factor'!$B$17:$C$20,2,FALSE))</f>
        <v/>
      </c>
      <c r="P735" s="18" t="s">
        <v>2</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63"/>
      <c r="V735" s="56"/>
      <c r="W735" s="18" t="str">
        <f>IF(ISBLANK(V735),"",VLOOKUP(V735,'(Linked) Hazard Risk Number HRN'!$D$6:$E$14,2,FALSE))</f>
        <v/>
      </c>
      <c r="X735" s="375" t="str">
        <f>IF(OR(ISBLANK(V733),ISBLANK(V734),ISBLANK(V735),ISBLANK(V736)),"",W733*W734*W735*W736)</f>
        <v/>
      </c>
      <c r="Y735" s="363"/>
      <c r="Z735" s="56"/>
      <c r="AA735" s="18" t="str">
        <f>IF(ISBLANK(Z735),"",VLOOKUP(Z735,'(Linked) Hazard Risk Number HRN'!$D$6:$E$14,2,FALSE))</f>
        <v/>
      </c>
      <c r="AB735" s="375" t="str">
        <f>IF(OR(ISBLANK(Z733),ISBLANK(Z734),ISBLANK(Z735),ISBLANK(Z736)),"",AA733*AA734*AA735*AA736)</f>
        <v/>
      </c>
      <c r="AC735" s="363"/>
      <c r="AD735" s="373"/>
      <c r="AE735" s="56"/>
      <c r="AF735" s="18" t="str">
        <f>IF(ISBLANK(AE735),"",VLOOKUP(AE735,'(Linked) Hazard Risk Number HRN'!$D$6:$E$14,2,FALSE))</f>
        <v/>
      </c>
      <c r="AG735" s="375" t="str">
        <f>IF(OR(ISBLANK(AE733),ISBLANK(AE734),ISBLANK(AE735),ISBLANK(AE736)),"",AF733*AF734*AF735*AF736)</f>
        <v/>
      </c>
      <c r="AH735" s="10"/>
      <c r="AI735" s="10"/>
      <c r="AJ735" s="20"/>
    </row>
    <row r="736" spans="2:36" s="2" customFormat="1" ht="28.2" customHeight="1">
      <c r="B736" s="360"/>
      <c r="C736" s="363"/>
      <c r="D736" s="363"/>
      <c r="E736" s="366"/>
      <c r="F736" s="366"/>
      <c r="G736" s="369"/>
      <c r="H736" s="369"/>
      <c r="I736" s="369"/>
      <c r="J736" s="369"/>
      <c r="K736" s="57"/>
      <c r="L736" s="30" t="str">
        <f>IF(ISBLANK(K736),"",VLOOKUP(K736,'(Linked) Hazard Risk Number HRN'!$D$17:$E$22,2,FALSE))</f>
        <v/>
      </c>
      <c r="M736" s="376"/>
      <c r="N736" s="56"/>
      <c r="O736" s="18" t="str">
        <f>IF(ISBLANK(N736),"",VLOOKUP(N736,'(Linked) PLr Probability Factor'!$B$23:$C$26,2,FALSE))</f>
        <v/>
      </c>
      <c r="P736" s="25" t="s">
        <v>22</v>
      </c>
      <c r="Q736" s="25">
        <f t="shared" ref="Q736" si="1158">SUM(R733:R735)</f>
        <v>0</v>
      </c>
      <c r="R736" s="25">
        <f t="shared" si="1153"/>
        <v>0</v>
      </c>
      <c r="S736" s="25"/>
      <c r="T736" s="51"/>
      <c r="U736" s="363"/>
      <c r="V736" s="57"/>
      <c r="W736" s="30" t="str">
        <f>IF(ISBLANK(V736),"",VLOOKUP(V736,'(Linked) Hazard Risk Number HRN'!$D$17:$E$22,2,FALSE))</f>
        <v/>
      </c>
      <c r="X736" s="376"/>
      <c r="Y736" s="363"/>
      <c r="Z736" s="57"/>
      <c r="AA736" s="30" t="str">
        <f>IF(ISBLANK(Z736),"",VLOOKUP(Z736,'(Linked) Hazard Risk Number HRN'!$D$17:$E$22,2,FALSE))</f>
        <v/>
      </c>
      <c r="AB736" s="376"/>
      <c r="AC736" s="363"/>
      <c r="AD736" s="373"/>
      <c r="AE736" s="57"/>
      <c r="AF736" s="30" t="str">
        <f>IF(ISBLANK(AE736),"",VLOOKUP(AE736,'(Linked) Hazard Risk Number HRN'!$D$17:$E$22,2,FALSE))</f>
        <v/>
      </c>
      <c r="AG736" s="376"/>
      <c r="AH736" s="10"/>
      <c r="AI736" s="10"/>
      <c r="AJ736" s="21"/>
    </row>
    <row r="737" spans="2:36" s="2" customFormat="1" ht="28.2" customHeight="1" thickBot="1">
      <c r="B737" s="361"/>
      <c r="C737" s="364"/>
      <c r="D737" s="364"/>
      <c r="E737" s="367"/>
      <c r="F737" s="367"/>
      <c r="G737" s="370"/>
      <c r="H737" s="370"/>
      <c r="I737" s="370"/>
      <c r="J737" s="370"/>
      <c r="K737" s="135"/>
      <c r="L737" s="18"/>
      <c r="M737" s="377"/>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64"/>
      <c r="V737" s="135"/>
      <c r="W737" s="18"/>
      <c r="X737" s="377"/>
      <c r="Y737" s="364"/>
      <c r="Z737" s="135"/>
      <c r="AA737" s="18"/>
      <c r="AB737" s="377"/>
      <c r="AC737" s="364"/>
      <c r="AD737" s="374"/>
      <c r="AE737" s="135"/>
      <c r="AF737" s="18"/>
      <c r="AG737" s="377"/>
      <c r="AH737" s="10"/>
      <c r="AI737" s="10"/>
      <c r="AJ737" s="7"/>
    </row>
    <row r="738" spans="2:36" s="2" customFormat="1" ht="28.2" customHeight="1" thickTop="1">
      <c r="B738" s="359">
        <v>147</v>
      </c>
      <c r="C738" s="362"/>
      <c r="D738" s="362"/>
      <c r="E738" s="365"/>
      <c r="F738" s="365"/>
      <c r="G738" s="368"/>
      <c r="H738" s="368"/>
      <c r="I738" s="368"/>
      <c r="J738" s="368"/>
      <c r="K738" s="54"/>
      <c r="L738" s="17" t="str">
        <f>IF(ISBLANK(K738),"",VLOOKUP(K738,'(Linked) Hazard Risk Number HRN'!$B$6:$C$13,2,FALSE))</f>
        <v/>
      </c>
      <c r="M738" s="371"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21</v>
      </c>
      <c r="Q738" s="17">
        <f t="shared" ref="Q738" si="1160">COUNTIF((O738:O742), "C")</f>
        <v>0</v>
      </c>
      <c r="R738" s="17">
        <f t="shared" ref="R738:R741" si="1161">Q738</f>
        <v>0</v>
      </c>
      <c r="S738" s="17" t="str">
        <f t="shared" ref="S738" si="1162">IF(ISBLANK(K738),"",IF(L738&lt;2,"S1","S2"))</f>
        <v/>
      </c>
      <c r="T738" s="50"/>
      <c r="U738" s="362"/>
      <c r="V738" s="54"/>
      <c r="W738" s="17" t="str">
        <f>IF(ISBLANK(V738),"",VLOOKUP(V738,'(Linked) Hazard Risk Number HRN'!$B$6:$C$13,2,FALSE))</f>
        <v/>
      </c>
      <c r="X738" s="371" t="str">
        <f>IF(X740="","",IF(X740&gt;500,'(Linked) Hazard Risk Number HRN'!$C$37,IF(X740&gt;50,'(Linked) Hazard Risk Number HRN'!$C$36,IF(X740&gt;25,'(Linked) Hazard Risk Number HRN'!$C$35,IF(X740&gt;5,'(Linked) Hazard Risk Number HRN'!$C$34,IF(X740&gt;0,'(Linked) Hazard Risk Number HRN'!$C$33,""))))))</f>
        <v/>
      </c>
      <c r="Y738" s="362"/>
      <c r="Z738" s="54"/>
      <c r="AA738" s="17" t="str">
        <f>IF(ISBLANK(Z738),"",VLOOKUP(Z738,'(Linked) Hazard Risk Number HRN'!$B$6:$C$13,2,FALSE))</f>
        <v/>
      </c>
      <c r="AB738" s="371" t="str">
        <f>IF(AB740="","",IF(AB740&gt;500,'(Linked) Hazard Risk Number HRN'!$C$37,IF(AB740&gt;50,'(Linked) Hazard Risk Number HRN'!$C$36,IF(AB740&gt;25,'(Linked) Hazard Risk Number HRN'!$C$35,IF(AB740&gt;5,'(Linked) Hazard Risk Number HRN'!$C$34,IF(AB740&gt;0,'(Linked) Hazard Risk Number HRN'!$C$33,""))))))</f>
        <v/>
      </c>
      <c r="AC738" s="362"/>
      <c r="AD738" s="365"/>
      <c r="AE738" s="54"/>
      <c r="AF738" s="17" t="str">
        <f>IF(ISBLANK(AE738),"",VLOOKUP(AE738,'(Linked) Hazard Risk Number HRN'!$B$6:$C$13,2,FALSE))</f>
        <v/>
      </c>
      <c r="AG738" s="371"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60"/>
      <c r="C739" s="363"/>
      <c r="D739" s="363"/>
      <c r="E739" s="366"/>
      <c r="F739" s="366"/>
      <c r="G739" s="369"/>
      <c r="H739" s="369"/>
      <c r="I739" s="369"/>
      <c r="J739" s="369"/>
      <c r="K739" s="55"/>
      <c r="L739" s="18" t="str">
        <f>IF(ISBLANK(K739),"",VLOOKUP(K739,'(Linked) Hazard Risk Number HRN'!$B$16:$C$26,2,FALSE))</f>
        <v/>
      </c>
      <c r="M739" s="372"/>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63"/>
      <c r="V739" s="55"/>
      <c r="W739" s="18" t="str">
        <f>IF(ISBLANK(V739),"",VLOOKUP(V739,'(Linked) Hazard Risk Number HRN'!$B$16:$C$26,2,FALSE))</f>
        <v/>
      </c>
      <c r="X739" s="372"/>
      <c r="Y739" s="363"/>
      <c r="Z739" s="55"/>
      <c r="AA739" s="18" t="str">
        <f>IF(ISBLANK(Z739),"",VLOOKUP(Z739,'(Linked) Hazard Risk Number HRN'!$B$16:$C$26,2,FALSE))</f>
        <v/>
      </c>
      <c r="AB739" s="372"/>
      <c r="AC739" s="363"/>
      <c r="AD739" s="373"/>
      <c r="AE739" s="55"/>
      <c r="AF739" s="18" t="str">
        <f>IF(ISBLANK(AE739),"",VLOOKUP(AE739,'(Linked) Hazard Risk Number HRN'!$B$16:$C$26,2,FALSE))</f>
        <v/>
      </c>
      <c r="AG739" s="372"/>
      <c r="AH739" s="10"/>
      <c r="AI739" s="10"/>
      <c r="AJ739" s="19"/>
    </row>
    <row r="740" spans="2:36" s="2" customFormat="1" ht="28.2" customHeight="1" thickTop="1">
      <c r="B740" s="360"/>
      <c r="C740" s="363"/>
      <c r="D740" s="363"/>
      <c r="E740" s="366"/>
      <c r="F740" s="366"/>
      <c r="G740" s="369"/>
      <c r="H740" s="369"/>
      <c r="I740" s="369"/>
      <c r="J740" s="369"/>
      <c r="K740" s="56"/>
      <c r="L740" s="18" t="str">
        <f>IF(ISBLANK(K740),"",VLOOKUP(K740,'(Linked) Hazard Risk Number HRN'!$D$6:$E$14,2,FALSE))</f>
        <v/>
      </c>
      <c r="M740" s="375" t="str">
        <f>IF(OR(ISBLANK(K738),ISBLANK(K739),ISBLANK(K740),ISBLANK(K741)),"",L738*L739*L740*L741)</f>
        <v/>
      </c>
      <c r="N740" s="56"/>
      <c r="O740" s="18" t="str">
        <f>IF(ISBLANK(N740),"",VLOOKUP(N740,'(Linked) PLr Probability Factor'!$B$17:$C$20,2,FALSE))</f>
        <v/>
      </c>
      <c r="P740" s="18" t="s">
        <v>2</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63"/>
      <c r="V740" s="56"/>
      <c r="W740" s="18" t="str">
        <f>IF(ISBLANK(V740),"",VLOOKUP(V740,'(Linked) Hazard Risk Number HRN'!$D$6:$E$14,2,FALSE))</f>
        <v/>
      </c>
      <c r="X740" s="375" t="str">
        <f>IF(OR(ISBLANK(V738),ISBLANK(V739),ISBLANK(V740),ISBLANK(V741)),"",W738*W739*W740*W741)</f>
        <v/>
      </c>
      <c r="Y740" s="363"/>
      <c r="Z740" s="56"/>
      <c r="AA740" s="18" t="str">
        <f>IF(ISBLANK(Z740),"",VLOOKUP(Z740,'(Linked) Hazard Risk Number HRN'!$D$6:$E$14,2,FALSE))</f>
        <v/>
      </c>
      <c r="AB740" s="375" t="str">
        <f>IF(OR(ISBLANK(Z738),ISBLANK(Z739),ISBLANK(Z740),ISBLANK(Z741)),"",AA738*AA739*AA740*AA741)</f>
        <v/>
      </c>
      <c r="AC740" s="363"/>
      <c r="AD740" s="373"/>
      <c r="AE740" s="56"/>
      <c r="AF740" s="18" t="str">
        <f>IF(ISBLANK(AE740),"",VLOOKUP(AE740,'(Linked) Hazard Risk Number HRN'!$D$6:$E$14,2,FALSE))</f>
        <v/>
      </c>
      <c r="AG740" s="375" t="str">
        <f>IF(OR(ISBLANK(AE738),ISBLANK(AE739),ISBLANK(AE740),ISBLANK(AE741)),"",AF738*AF739*AF740*AF741)</f>
        <v/>
      </c>
      <c r="AH740" s="10"/>
      <c r="AI740" s="10"/>
      <c r="AJ740" s="20"/>
    </row>
    <row r="741" spans="2:36" s="2" customFormat="1" ht="28.2" customHeight="1">
      <c r="B741" s="360"/>
      <c r="C741" s="363"/>
      <c r="D741" s="363"/>
      <c r="E741" s="366"/>
      <c r="F741" s="366"/>
      <c r="G741" s="369"/>
      <c r="H741" s="369"/>
      <c r="I741" s="369"/>
      <c r="J741" s="369"/>
      <c r="K741" s="57"/>
      <c r="L741" s="30" t="str">
        <f>IF(ISBLANK(K741),"",VLOOKUP(K741,'(Linked) Hazard Risk Number HRN'!$D$17:$E$22,2,FALSE))</f>
        <v/>
      </c>
      <c r="M741" s="376"/>
      <c r="N741" s="56"/>
      <c r="O741" s="18" t="str">
        <f>IF(ISBLANK(N741),"",VLOOKUP(N741,'(Linked) PLr Probability Factor'!$B$23:$C$26,2,FALSE))</f>
        <v/>
      </c>
      <c r="P741" s="25" t="s">
        <v>22</v>
      </c>
      <c r="Q741" s="25">
        <f t="shared" ref="Q741" si="1166">SUM(R738:R740)</f>
        <v>0</v>
      </c>
      <c r="R741" s="25">
        <f t="shared" si="1161"/>
        <v>0</v>
      </c>
      <c r="S741" s="25"/>
      <c r="T741" s="51"/>
      <c r="U741" s="363"/>
      <c r="V741" s="57"/>
      <c r="W741" s="30" t="str">
        <f>IF(ISBLANK(V741),"",VLOOKUP(V741,'(Linked) Hazard Risk Number HRN'!$D$17:$E$22,2,FALSE))</f>
        <v/>
      </c>
      <c r="X741" s="376"/>
      <c r="Y741" s="363"/>
      <c r="Z741" s="57"/>
      <c r="AA741" s="30" t="str">
        <f>IF(ISBLANK(Z741),"",VLOOKUP(Z741,'(Linked) Hazard Risk Number HRN'!$D$17:$E$22,2,FALSE))</f>
        <v/>
      </c>
      <c r="AB741" s="376"/>
      <c r="AC741" s="363"/>
      <c r="AD741" s="373"/>
      <c r="AE741" s="57"/>
      <c r="AF741" s="30" t="str">
        <f>IF(ISBLANK(AE741),"",VLOOKUP(AE741,'(Linked) Hazard Risk Number HRN'!$D$17:$E$22,2,FALSE))</f>
        <v/>
      </c>
      <c r="AG741" s="376"/>
      <c r="AH741" s="10"/>
      <c r="AI741" s="10"/>
      <c r="AJ741" s="21"/>
    </row>
    <row r="742" spans="2:36" s="2" customFormat="1" ht="28.2" customHeight="1" thickBot="1">
      <c r="B742" s="361"/>
      <c r="C742" s="364"/>
      <c r="D742" s="364"/>
      <c r="E742" s="367"/>
      <c r="F742" s="367"/>
      <c r="G742" s="370"/>
      <c r="H742" s="370"/>
      <c r="I742" s="370"/>
      <c r="J742" s="370"/>
      <c r="K742" s="135"/>
      <c r="L742" s="18"/>
      <c r="M742" s="377"/>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64"/>
      <c r="V742" s="135"/>
      <c r="W742" s="18"/>
      <c r="X742" s="377"/>
      <c r="Y742" s="364"/>
      <c r="Z742" s="135"/>
      <c r="AA742" s="18"/>
      <c r="AB742" s="377"/>
      <c r="AC742" s="364"/>
      <c r="AD742" s="374"/>
      <c r="AE742" s="135"/>
      <c r="AF742" s="18"/>
      <c r="AG742" s="377"/>
      <c r="AH742" s="10"/>
      <c r="AI742" s="10"/>
      <c r="AJ742" s="7"/>
    </row>
    <row r="743" spans="2:36" s="2" customFormat="1" ht="28.2" customHeight="1" thickTop="1">
      <c r="B743" s="359">
        <v>148</v>
      </c>
      <c r="C743" s="362"/>
      <c r="D743" s="362"/>
      <c r="E743" s="365"/>
      <c r="F743" s="365"/>
      <c r="G743" s="368"/>
      <c r="H743" s="368"/>
      <c r="I743" s="368"/>
      <c r="J743" s="368"/>
      <c r="K743" s="54"/>
      <c r="L743" s="17" t="str">
        <f>IF(ISBLANK(K743),"",VLOOKUP(K743,'(Linked) Hazard Risk Number HRN'!$B$6:$C$13,2,FALSE))</f>
        <v/>
      </c>
      <c r="M743" s="371"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21</v>
      </c>
      <c r="Q743" s="17">
        <f t="shared" ref="Q743" si="1168">COUNTIF((O743:O747), "C")</f>
        <v>0</v>
      </c>
      <c r="R743" s="17">
        <f t="shared" ref="R743:R746" si="1169">Q743</f>
        <v>0</v>
      </c>
      <c r="S743" s="17" t="str">
        <f t="shared" ref="S743" si="1170">IF(ISBLANK(K743),"",IF(L743&lt;2,"S1","S2"))</f>
        <v/>
      </c>
      <c r="T743" s="50"/>
      <c r="U743" s="362"/>
      <c r="V743" s="54"/>
      <c r="W743" s="17" t="str">
        <f>IF(ISBLANK(V743),"",VLOOKUP(V743,'(Linked) Hazard Risk Number HRN'!$B$6:$C$13,2,FALSE))</f>
        <v/>
      </c>
      <c r="X743" s="371" t="str">
        <f>IF(X745="","",IF(X745&gt;500,'(Linked) Hazard Risk Number HRN'!$C$37,IF(X745&gt;50,'(Linked) Hazard Risk Number HRN'!$C$36,IF(X745&gt;25,'(Linked) Hazard Risk Number HRN'!$C$35,IF(X745&gt;5,'(Linked) Hazard Risk Number HRN'!$C$34,IF(X745&gt;0,'(Linked) Hazard Risk Number HRN'!$C$33,""))))))</f>
        <v/>
      </c>
      <c r="Y743" s="362"/>
      <c r="Z743" s="54"/>
      <c r="AA743" s="17" t="str">
        <f>IF(ISBLANK(Z743),"",VLOOKUP(Z743,'(Linked) Hazard Risk Number HRN'!$B$6:$C$13,2,FALSE))</f>
        <v/>
      </c>
      <c r="AB743" s="371" t="str">
        <f>IF(AB745="","",IF(AB745&gt;500,'(Linked) Hazard Risk Number HRN'!$C$37,IF(AB745&gt;50,'(Linked) Hazard Risk Number HRN'!$C$36,IF(AB745&gt;25,'(Linked) Hazard Risk Number HRN'!$C$35,IF(AB745&gt;5,'(Linked) Hazard Risk Number HRN'!$C$34,IF(AB745&gt;0,'(Linked) Hazard Risk Number HRN'!$C$33,""))))))</f>
        <v/>
      </c>
      <c r="AC743" s="362"/>
      <c r="AD743" s="365"/>
      <c r="AE743" s="54"/>
      <c r="AF743" s="17" t="str">
        <f>IF(ISBLANK(AE743),"",VLOOKUP(AE743,'(Linked) Hazard Risk Number HRN'!$B$6:$C$13,2,FALSE))</f>
        <v/>
      </c>
      <c r="AG743" s="371"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60"/>
      <c r="C744" s="363"/>
      <c r="D744" s="363"/>
      <c r="E744" s="366"/>
      <c r="F744" s="366"/>
      <c r="G744" s="369"/>
      <c r="H744" s="369"/>
      <c r="I744" s="369"/>
      <c r="J744" s="369"/>
      <c r="K744" s="55"/>
      <c r="L744" s="18" t="str">
        <f>IF(ISBLANK(K744),"",VLOOKUP(K744,'(Linked) Hazard Risk Number HRN'!$B$16:$C$26,2,FALSE))</f>
        <v/>
      </c>
      <c r="M744" s="372"/>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63"/>
      <c r="V744" s="55"/>
      <c r="W744" s="18" t="str">
        <f>IF(ISBLANK(V744),"",VLOOKUP(V744,'(Linked) Hazard Risk Number HRN'!$B$16:$C$26,2,FALSE))</f>
        <v/>
      </c>
      <c r="X744" s="372"/>
      <c r="Y744" s="363"/>
      <c r="Z744" s="55"/>
      <c r="AA744" s="18" t="str">
        <f>IF(ISBLANK(Z744),"",VLOOKUP(Z744,'(Linked) Hazard Risk Number HRN'!$B$16:$C$26,2,FALSE))</f>
        <v/>
      </c>
      <c r="AB744" s="372"/>
      <c r="AC744" s="363"/>
      <c r="AD744" s="373"/>
      <c r="AE744" s="55"/>
      <c r="AF744" s="18" t="str">
        <f>IF(ISBLANK(AE744),"",VLOOKUP(AE744,'(Linked) Hazard Risk Number HRN'!$B$16:$C$26,2,FALSE))</f>
        <v/>
      </c>
      <c r="AG744" s="372"/>
      <c r="AH744" s="10"/>
      <c r="AI744" s="10"/>
      <c r="AJ744" s="19"/>
    </row>
    <row r="745" spans="2:36" s="2" customFormat="1" ht="28.2" customHeight="1" thickTop="1">
      <c r="B745" s="360"/>
      <c r="C745" s="363"/>
      <c r="D745" s="363"/>
      <c r="E745" s="366"/>
      <c r="F745" s="366"/>
      <c r="G745" s="369"/>
      <c r="H745" s="369"/>
      <c r="I745" s="369"/>
      <c r="J745" s="369"/>
      <c r="K745" s="56"/>
      <c r="L745" s="18" t="str">
        <f>IF(ISBLANK(K745),"",VLOOKUP(K745,'(Linked) Hazard Risk Number HRN'!$D$6:$E$14,2,FALSE))</f>
        <v/>
      </c>
      <c r="M745" s="375" t="str">
        <f>IF(OR(ISBLANK(K743),ISBLANK(K744),ISBLANK(K745),ISBLANK(K746)),"",L743*L744*L745*L746)</f>
        <v/>
      </c>
      <c r="N745" s="56"/>
      <c r="O745" s="18" t="str">
        <f>IF(ISBLANK(N745),"",VLOOKUP(N745,'(Linked) PLr Probability Factor'!$B$17:$C$20,2,FALSE))</f>
        <v/>
      </c>
      <c r="P745" s="18" t="s">
        <v>2</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63"/>
      <c r="V745" s="56"/>
      <c r="W745" s="18" t="str">
        <f>IF(ISBLANK(V745),"",VLOOKUP(V745,'(Linked) Hazard Risk Number HRN'!$D$6:$E$14,2,FALSE))</f>
        <v/>
      </c>
      <c r="X745" s="375" t="str">
        <f>IF(OR(ISBLANK(V743),ISBLANK(V744),ISBLANK(V745),ISBLANK(V746)),"",W743*W744*W745*W746)</f>
        <v/>
      </c>
      <c r="Y745" s="363"/>
      <c r="Z745" s="56"/>
      <c r="AA745" s="18" t="str">
        <f>IF(ISBLANK(Z745),"",VLOOKUP(Z745,'(Linked) Hazard Risk Number HRN'!$D$6:$E$14,2,FALSE))</f>
        <v/>
      </c>
      <c r="AB745" s="375" t="str">
        <f>IF(OR(ISBLANK(Z743),ISBLANK(Z744),ISBLANK(Z745),ISBLANK(Z746)),"",AA743*AA744*AA745*AA746)</f>
        <v/>
      </c>
      <c r="AC745" s="363"/>
      <c r="AD745" s="373"/>
      <c r="AE745" s="56"/>
      <c r="AF745" s="18" t="str">
        <f>IF(ISBLANK(AE745),"",VLOOKUP(AE745,'(Linked) Hazard Risk Number HRN'!$D$6:$E$14,2,FALSE))</f>
        <v/>
      </c>
      <c r="AG745" s="375" t="str">
        <f>IF(OR(ISBLANK(AE743),ISBLANK(AE744),ISBLANK(AE745),ISBLANK(AE746)),"",AF743*AF744*AF745*AF746)</f>
        <v/>
      </c>
      <c r="AH745" s="10"/>
      <c r="AI745" s="10"/>
      <c r="AJ745" s="20"/>
    </row>
    <row r="746" spans="2:36" s="2" customFormat="1" ht="28.2" customHeight="1">
      <c r="B746" s="360"/>
      <c r="C746" s="363"/>
      <c r="D746" s="363"/>
      <c r="E746" s="366"/>
      <c r="F746" s="366"/>
      <c r="G746" s="369"/>
      <c r="H746" s="369"/>
      <c r="I746" s="369"/>
      <c r="J746" s="369"/>
      <c r="K746" s="57"/>
      <c r="L746" s="30" t="str">
        <f>IF(ISBLANK(K746),"",VLOOKUP(K746,'(Linked) Hazard Risk Number HRN'!$D$17:$E$22,2,FALSE))</f>
        <v/>
      </c>
      <c r="M746" s="376"/>
      <c r="N746" s="56"/>
      <c r="O746" s="18" t="str">
        <f>IF(ISBLANK(N746),"",VLOOKUP(N746,'(Linked) PLr Probability Factor'!$B$23:$C$26,2,FALSE))</f>
        <v/>
      </c>
      <c r="P746" s="25" t="s">
        <v>22</v>
      </c>
      <c r="Q746" s="25">
        <f t="shared" ref="Q746" si="1174">SUM(R743:R745)</f>
        <v>0</v>
      </c>
      <c r="R746" s="25">
        <f t="shared" si="1169"/>
        <v>0</v>
      </c>
      <c r="S746" s="25"/>
      <c r="T746" s="51"/>
      <c r="U746" s="363"/>
      <c r="V746" s="57"/>
      <c r="W746" s="30" t="str">
        <f>IF(ISBLANK(V746),"",VLOOKUP(V746,'(Linked) Hazard Risk Number HRN'!$D$17:$E$22,2,FALSE))</f>
        <v/>
      </c>
      <c r="X746" s="376"/>
      <c r="Y746" s="363"/>
      <c r="Z746" s="57"/>
      <c r="AA746" s="30" t="str">
        <f>IF(ISBLANK(Z746),"",VLOOKUP(Z746,'(Linked) Hazard Risk Number HRN'!$D$17:$E$22,2,FALSE))</f>
        <v/>
      </c>
      <c r="AB746" s="376"/>
      <c r="AC746" s="363"/>
      <c r="AD746" s="373"/>
      <c r="AE746" s="57"/>
      <c r="AF746" s="30" t="str">
        <f>IF(ISBLANK(AE746),"",VLOOKUP(AE746,'(Linked) Hazard Risk Number HRN'!$D$17:$E$22,2,FALSE))</f>
        <v/>
      </c>
      <c r="AG746" s="376"/>
      <c r="AH746" s="10"/>
      <c r="AI746" s="10"/>
      <c r="AJ746" s="21"/>
    </row>
    <row r="747" spans="2:36" s="2" customFormat="1" ht="28.2" customHeight="1" thickBot="1">
      <c r="B747" s="361"/>
      <c r="C747" s="364"/>
      <c r="D747" s="364"/>
      <c r="E747" s="367"/>
      <c r="F747" s="367"/>
      <c r="G747" s="370"/>
      <c r="H747" s="370"/>
      <c r="I747" s="370"/>
      <c r="J747" s="370"/>
      <c r="K747" s="135"/>
      <c r="L747" s="18"/>
      <c r="M747" s="377"/>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64"/>
      <c r="V747" s="135"/>
      <c r="W747" s="18"/>
      <c r="X747" s="377"/>
      <c r="Y747" s="364"/>
      <c r="Z747" s="135"/>
      <c r="AA747" s="18"/>
      <c r="AB747" s="377"/>
      <c r="AC747" s="364"/>
      <c r="AD747" s="374"/>
      <c r="AE747" s="135"/>
      <c r="AF747" s="18"/>
      <c r="AG747" s="377"/>
      <c r="AH747" s="10"/>
      <c r="AI747" s="10"/>
      <c r="AJ747" s="7"/>
    </row>
    <row r="748" spans="2:36" s="2" customFormat="1" ht="28.2" customHeight="1" thickTop="1">
      <c r="B748" s="359">
        <v>149</v>
      </c>
      <c r="C748" s="362"/>
      <c r="D748" s="362"/>
      <c r="E748" s="365"/>
      <c r="F748" s="365"/>
      <c r="G748" s="368"/>
      <c r="H748" s="368"/>
      <c r="I748" s="368"/>
      <c r="J748" s="368"/>
      <c r="K748" s="54"/>
      <c r="L748" s="17" t="str">
        <f>IF(ISBLANK(K748),"",VLOOKUP(K748,'(Linked) Hazard Risk Number HRN'!$B$6:$C$13,2,FALSE))</f>
        <v/>
      </c>
      <c r="M748" s="371"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21</v>
      </c>
      <c r="Q748" s="17">
        <f t="shared" ref="Q748" si="1176">COUNTIF((O748:O752), "C")</f>
        <v>0</v>
      </c>
      <c r="R748" s="17">
        <f t="shared" ref="R748:R751" si="1177">Q748</f>
        <v>0</v>
      </c>
      <c r="S748" s="17" t="str">
        <f t="shared" ref="S748" si="1178">IF(ISBLANK(K748),"",IF(L748&lt;2,"S1","S2"))</f>
        <v/>
      </c>
      <c r="T748" s="50"/>
      <c r="U748" s="362"/>
      <c r="V748" s="54"/>
      <c r="W748" s="17" t="str">
        <f>IF(ISBLANK(V748),"",VLOOKUP(V748,'(Linked) Hazard Risk Number HRN'!$B$6:$C$13,2,FALSE))</f>
        <v/>
      </c>
      <c r="X748" s="371" t="str">
        <f>IF(X750="","",IF(X750&gt;500,'(Linked) Hazard Risk Number HRN'!$C$37,IF(X750&gt;50,'(Linked) Hazard Risk Number HRN'!$C$36,IF(X750&gt;25,'(Linked) Hazard Risk Number HRN'!$C$35,IF(X750&gt;5,'(Linked) Hazard Risk Number HRN'!$C$34,IF(X750&gt;0,'(Linked) Hazard Risk Number HRN'!$C$33,""))))))</f>
        <v/>
      </c>
      <c r="Y748" s="362"/>
      <c r="Z748" s="54"/>
      <c r="AA748" s="17" t="str">
        <f>IF(ISBLANK(Z748),"",VLOOKUP(Z748,'(Linked) Hazard Risk Number HRN'!$B$6:$C$13,2,FALSE))</f>
        <v/>
      </c>
      <c r="AB748" s="371" t="str">
        <f>IF(AB750="","",IF(AB750&gt;500,'(Linked) Hazard Risk Number HRN'!$C$37,IF(AB750&gt;50,'(Linked) Hazard Risk Number HRN'!$C$36,IF(AB750&gt;25,'(Linked) Hazard Risk Number HRN'!$C$35,IF(AB750&gt;5,'(Linked) Hazard Risk Number HRN'!$C$34,IF(AB750&gt;0,'(Linked) Hazard Risk Number HRN'!$C$33,""))))))</f>
        <v/>
      </c>
      <c r="AC748" s="362"/>
      <c r="AD748" s="365"/>
      <c r="AE748" s="54"/>
      <c r="AF748" s="17" t="str">
        <f>IF(ISBLANK(AE748),"",VLOOKUP(AE748,'(Linked) Hazard Risk Number HRN'!$B$6:$C$13,2,FALSE))</f>
        <v/>
      </c>
      <c r="AG748" s="371"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60"/>
      <c r="C749" s="363"/>
      <c r="D749" s="363"/>
      <c r="E749" s="366"/>
      <c r="F749" s="366"/>
      <c r="G749" s="369"/>
      <c r="H749" s="369"/>
      <c r="I749" s="369"/>
      <c r="J749" s="369"/>
      <c r="K749" s="55"/>
      <c r="L749" s="18" t="str">
        <f>IF(ISBLANK(K749),"",VLOOKUP(K749,'(Linked) Hazard Risk Number HRN'!$B$16:$C$26,2,FALSE))</f>
        <v/>
      </c>
      <c r="M749" s="372"/>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63"/>
      <c r="V749" s="55"/>
      <c r="W749" s="18" t="str">
        <f>IF(ISBLANK(V749),"",VLOOKUP(V749,'(Linked) Hazard Risk Number HRN'!$B$16:$C$26,2,FALSE))</f>
        <v/>
      </c>
      <c r="X749" s="372"/>
      <c r="Y749" s="363"/>
      <c r="Z749" s="55"/>
      <c r="AA749" s="18" t="str">
        <f>IF(ISBLANK(Z749),"",VLOOKUP(Z749,'(Linked) Hazard Risk Number HRN'!$B$16:$C$26,2,FALSE))</f>
        <v/>
      </c>
      <c r="AB749" s="372"/>
      <c r="AC749" s="363"/>
      <c r="AD749" s="373"/>
      <c r="AE749" s="55"/>
      <c r="AF749" s="18" t="str">
        <f>IF(ISBLANK(AE749),"",VLOOKUP(AE749,'(Linked) Hazard Risk Number HRN'!$B$16:$C$26,2,FALSE))</f>
        <v/>
      </c>
      <c r="AG749" s="372"/>
      <c r="AH749" s="10"/>
      <c r="AI749" s="10"/>
      <c r="AJ749" s="19"/>
    </row>
    <row r="750" spans="2:36" s="2" customFormat="1" ht="28.2" customHeight="1" thickTop="1">
      <c r="B750" s="360"/>
      <c r="C750" s="363"/>
      <c r="D750" s="363"/>
      <c r="E750" s="366"/>
      <c r="F750" s="366"/>
      <c r="G750" s="369"/>
      <c r="H750" s="369"/>
      <c r="I750" s="369"/>
      <c r="J750" s="369"/>
      <c r="K750" s="56"/>
      <c r="L750" s="18" t="str">
        <f>IF(ISBLANK(K750),"",VLOOKUP(K750,'(Linked) Hazard Risk Number HRN'!$D$6:$E$14,2,FALSE))</f>
        <v/>
      </c>
      <c r="M750" s="375" t="str">
        <f>IF(OR(ISBLANK(K748),ISBLANK(K749),ISBLANK(K750),ISBLANK(K751)),"",L748*L749*L750*L751)</f>
        <v/>
      </c>
      <c r="N750" s="56"/>
      <c r="O750" s="18" t="str">
        <f>IF(ISBLANK(N750),"",VLOOKUP(N750,'(Linked) PLr Probability Factor'!$B$17:$C$20,2,FALSE))</f>
        <v/>
      </c>
      <c r="P750" s="18" t="s">
        <v>2</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63"/>
      <c r="V750" s="56"/>
      <c r="W750" s="18" t="str">
        <f>IF(ISBLANK(V750),"",VLOOKUP(V750,'(Linked) Hazard Risk Number HRN'!$D$6:$E$14,2,FALSE))</f>
        <v/>
      </c>
      <c r="X750" s="375" t="str">
        <f>IF(OR(ISBLANK(V748),ISBLANK(V749),ISBLANK(V750),ISBLANK(V751)),"",W748*W749*W750*W751)</f>
        <v/>
      </c>
      <c r="Y750" s="363"/>
      <c r="Z750" s="56"/>
      <c r="AA750" s="18" t="str">
        <f>IF(ISBLANK(Z750),"",VLOOKUP(Z750,'(Linked) Hazard Risk Number HRN'!$D$6:$E$14,2,FALSE))</f>
        <v/>
      </c>
      <c r="AB750" s="375" t="str">
        <f>IF(OR(ISBLANK(Z748),ISBLANK(Z749),ISBLANK(Z750),ISBLANK(Z751)),"",AA748*AA749*AA750*AA751)</f>
        <v/>
      </c>
      <c r="AC750" s="363"/>
      <c r="AD750" s="373"/>
      <c r="AE750" s="56"/>
      <c r="AF750" s="18" t="str">
        <f>IF(ISBLANK(AE750),"",VLOOKUP(AE750,'(Linked) Hazard Risk Number HRN'!$D$6:$E$14,2,FALSE))</f>
        <v/>
      </c>
      <c r="AG750" s="375" t="str">
        <f>IF(OR(ISBLANK(AE748),ISBLANK(AE749),ISBLANK(AE750),ISBLANK(AE751)),"",AF748*AF749*AF750*AF751)</f>
        <v/>
      </c>
      <c r="AH750" s="10"/>
      <c r="AI750" s="10"/>
      <c r="AJ750" s="20"/>
    </row>
    <row r="751" spans="2:36" s="2" customFormat="1" ht="28.2" customHeight="1">
      <c r="B751" s="360"/>
      <c r="C751" s="363"/>
      <c r="D751" s="363"/>
      <c r="E751" s="366"/>
      <c r="F751" s="366"/>
      <c r="G751" s="369"/>
      <c r="H751" s="369"/>
      <c r="I751" s="369"/>
      <c r="J751" s="369"/>
      <c r="K751" s="57"/>
      <c r="L751" s="30" t="str">
        <f>IF(ISBLANK(K751),"",VLOOKUP(K751,'(Linked) Hazard Risk Number HRN'!$D$17:$E$22,2,FALSE))</f>
        <v/>
      </c>
      <c r="M751" s="376"/>
      <c r="N751" s="56"/>
      <c r="O751" s="18" t="str">
        <f>IF(ISBLANK(N751),"",VLOOKUP(N751,'(Linked) PLr Probability Factor'!$B$23:$C$26,2,FALSE))</f>
        <v/>
      </c>
      <c r="P751" s="25" t="s">
        <v>22</v>
      </c>
      <c r="Q751" s="25">
        <f t="shared" ref="Q751" si="1182">SUM(R748:R750)</f>
        <v>0</v>
      </c>
      <c r="R751" s="25">
        <f t="shared" si="1177"/>
        <v>0</v>
      </c>
      <c r="S751" s="25"/>
      <c r="T751" s="51"/>
      <c r="U751" s="363"/>
      <c r="V751" s="57"/>
      <c r="W751" s="30" t="str">
        <f>IF(ISBLANK(V751),"",VLOOKUP(V751,'(Linked) Hazard Risk Number HRN'!$D$17:$E$22,2,FALSE))</f>
        <v/>
      </c>
      <c r="X751" s="376"/>
      <c r="Y751" s="363"/>
      <c r="Z751" s="57"/>
      <c r="AA751" s="30" t="str">
        <f>IF(ISBLANK(Z751),"",VLOOKUP(Z751,'(Linked) Hazard Risk Number HRN'!$D$17:$E$22,2,FALSE))</f>
        <v/>
      </c>
      <c r="AB751" s="376"/>
      <c r="AC751" s="363"/>
      <c r="AD751" s="373"/>
      <c r="AE751" s="57"/>
      <c r="AF751" s="30" t="str">
        <f>IF(ISBLANK(AE751),"",VLOOKUP(AE751,'(Linked) Hazard Risk Number HRN'!$D$17:$E$22,2,FALSE))</f>
        <v/>
      </c>
      <c r="AG751" s="376"/>
      <c r="AH751" s="10"/>
      <c r="AI751" s="10"/>
      <c r="AJ751" s="21"/>
    </row>
    <row r="752" spans="2:36" s="2" customFormat="1" ht="28.2" customHeight="1" thickBot="1">
      <c r="B752" s="361"/>
      <c r="C752" s="364"/>
      <c r="D752" s="364"/>
      <c r="E752" s="367"/>
      <c r="F752" s="367"/>
      <c r="G752" s="370"/>
      <c r="H752" s="370"/>
      <c r="I752" s="370"/>
      <c r="J752" s="370"/>
      <c r="K752" s="135"/>
      <c r="L752" s="18"/>
      <c r="M752" s="377"/>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64"/>
      <c r="V752" s="135"/>
      <c r="W752" s="18"/>
      <c r="X752" s="377"/>
      <c r="Y752" s="364"/>
      <c r="Z752" s="135"/>
      <c r="AA752" s="18"/>
      <c r="AB752" s="377"/>
      <c r="AC752" s="364"/>
      <c r="AD752" s="374"/>
      <c r="AE752" s="135"/>
      <c r="AF752" s="18"/>
      <c r="AG752" s="377"/>
      <c r="AH752" s="10"/>
      <c r="AI752" s="10"/>
      <c r="AJ752" s="7"/>
    </row>
    <row r="753" spans="2:36" s="2" customFormat="1" ht="28.2" customHeight="1" thickTop="1">
      <c r="B753" s="359">
        <v>150</v>
      </c>
      <c r="C753" s="362"/>
      <c r="D753" s="362"/>
      <c r="E753" s="365"/>
      <c r="F753" s="365"/>
      <c r="G753" s="368"/>
      <c r="H753" s="368"/>
      <c r="I753" s="368"/>
      <c r="J753" s="368"/>
      <c r="K753" s="54"/>
      <c r="L753" s="17" t="str">
        <f>IF(ISBLANK(K753),"",VLOOKUP(K753,'(Linked) Hazard Risk Number HRN'!$B$6:$C$13,2,FALSE))</f>
        <v/>
      </c>
      <c r="M753" s="371"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21</v>
      </c>
      <c r="Q753" s="17">
        <f t="shared" ref="Q753" si="1184">COUNTIF((O753:O757), "C")</f>
        <v>0</v>
      </c>
      <c r="R753" s="17">
        <f t="shared" ref="R753:R756" si="1185">Q753</f>
        <v>0</v>
      </c>
      <c r="S753" s="17" t="str">
        <f t="shared" ref="S753" si="1186">IF(ISBLANK(K753),"",IF(L753&lt;2,"S1","S2"))</f>
        <v/>
      </c>
      <c r="T753" s="50"/>
      <c r="U753" s="362"/>
      <c r="V753" s="54"/>
      <c r="W753" s="17" t="str">
        <f>IF(ISBLANK(V753),"",VLOOKUP(V753,'(Linked) Hazard Risk Number HRN'!$B$6:$C$13,2,FALSE))</f>
        <v/>
      </c>
      <c r="X753" s="371" t="str">
        <f>IF(X755="","",IF(X755&gt;500,'(Linked) Hazard Risk Number HRN'!$C$37,IF(X755&gt;50,'(Linked) Hazard Risk Number HRN'!$C$36,IF(X755&gt;25,'(Linked) Hazard Risk Number HRN'!$C$35,IF(X755&gt;5,'(Linked) Hazard Risk Number HRN'!$C$34,IF(X755&gt;0,'(Linked) Hazard Risk Number HRN'!$C$33,""))))))</f>
        <v/>
      </c>
      <c r="Y753" s="362"/>
      <c r="Z753" s="54"/>
      <c r="AA753" s="17" t="str">
        <f>IF(ISBLANK(Z753),"",VLOOKUP(Z753,'(Linked) Hazard Risk Number HRN'!$B$6:$C$13,2,FALSE))</f>
        <v/>
      </c>
      <c r="AB753" s="371" t="str">
        <f>IF(AB755="","",IF(AB755&gt;500,'(Linked) Hazard Risk Number HRN'!$C$37,IF(AB755&gt;50,'(Linked) Hazard Risk Number HRN'!$C$36,IF(AB755&gt;25,'(Linked) Hazard Risk Number HRN'!$C$35,IF(AB755&gt;5,'(Linked) Hazard Risk Number HRN'!$C$34,IF(AB755&gt;0,'(Linked) Hazard Risk Number HRN'!$C$33,""))))))</f>
        <v/>
      </c>
      <c r="AC753" s="362"/>
      <c r="AD753" s="365"/>
      <c r="AE753" s="54"/>
      <c r="AF753" s="17" t="str">
        <f>IF(ISBLANK(AE753),"",VLOOKUP(AE753,'(Linked) Hazard Risk Number HRN'!$B$6:$C$13,2,FALSE))</f>
        <v/>
      </c>
      <c r="AG753" s="371"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60"/>
      <c r="C754" s="363"/>
      <c r="D754" s="363"/>
      <c r="E754" s="366"/>
      <c r="F754" s="366"/>
      <c r="G754" s="369"/>
      <c r="H754" s="369"/>
      <c r="I754" s="369"/>
      <c r="J754" s="369"/>
      <c r="K754" s="55"/>
      <c r="L754" s="18" t="str">
        <f>IF(ISBLANK(K754),"",VLOOKUP(K754,'(Linked) Hazard Risk Number HRN'!$B$16:$C$26,2,FALSE))</f>
        <v/>
      </c>
      <c r="M754" s="372"/>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63"/>
      <c r="V754" s="55"/>
      <c r="W754" s="18" t="str">
        <f>IF(ISBLANK(V754),"",VLOOKUP(V754,'(Linked) Hazard Risk Number HRN'!$B$16:$C$26,2,FALSE))</f>
        <v/>
      </c>
      <c r="X754" s="372"/>
      <c r="Y754" s="363"/>
      <c r="Z754" s="55"/>
      <c r="AA754" s="18" t="str">
        <f>IF(ISBLANK(Z754),"",VLOOKUP(Z754,'(Linked) Hazard Risk Number HRN'!$B$16:$C$26,2,FALSE))</f>
        <v/>
      </c>
      <c r="AB754" s="372"/>
      <c r="AC754" s="363"/>
      <c r="AD754" s="373"/>
      <c r="AE754" s="55"/>
      <c r="AF754" s="18" t="str">
        <f>IF(ISBLANK(AE754),"",VLOOKUP(AE754,'(Linked) Hazard Risk Number HRN'!$B$16:$C$26,2,FALSE))</f>
        <v/>
      </c>
      <c r="AG754" s="372"/>
      <c r="AH754" s="10"/>
      <c r="AI754" s="10"/>
      <c r="AJ754" s="19"/>
    </row>
    <row r="755" spans="2:36" s="2" customFormat="1" ht="28.2" customHeight="1" thickTop="1">
      <c r="B755" s="360"/>
      <c r="C755" s="363"/>
      <c r="D755" s="363"/>
      <c r="E755" s="366"/>
      <c r="F755" s="366"/>
      <c r="G755" s="369"/>
      <c r="H755" s="369"/>
      <c r="I755" s="369"/>
      <c r="J755" s="369"/>
      <c r="K755" s="56"/>
      <c r="L755" s="18" t="str">
        <f>IF(ISBLANK(K755),"",VLOOKUP(K755,'(Linked) Hazard Risk Number HRN'!$D$6:$E$14,2,FALSE))</f>
        <v/>
      </c>
      <c r="M755" s="375" t="str">
        <f>IF(OR(ISBLANK(K753),ISBLANK(K754),ISBLANK(K755),ISBLANK(K756)),"",L753*L754*L755*L756)</f>
        <v/>
      </c>
      <c r="N755" s="56"/>
      <c r="O755" s="18" t="str">
        <f>IF(ISBLANK(N755),"",VLOOKUP(N755,'(Linked) PLr Probability Factor'!$B$17:$C$20,2,FALSE))</f>
        <v/>
      </c>
      <c r="P755" s="18" t="s">
        <v>2</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63"/>
      <c r="V755" s="56"/>
      <c r="W755" s="18" t="str">
        <f>IF(ISBLANK(V755),"",VLOOKUP(V755,'(Linked) Hazard Risk Number HRN'!$D$6:$E$14,2,FALSE))</f>
        <v/>
      </c>
      <c r="X755" s="375" t="str">
        <f>IF(OR(ISBLANK(V753),ISBLANK(V754),ISBLANK(V755),ISBLANK(V756)),"",W753*W754*W755*W756)</f>
        <v/>
      </c>
      <c r="Y755" s="363"/>
      <c r="Z755" s="56"/>
      <c r="AA755" s="18" t="str">
        <f>IF(ISBLANK(Z755),"",VLOOKUP(Z755,'(Linked) Hazard Risk Number HRN'!$D$6:$E$14,2,FALSE))</f>
        <v/>
      </c>
      <c r="AB755" s="375" t="str">
        <f>IF(OR(ISBLANK(Z753),ISBLANK(Z754),ISBLANK(Z755),ISBLANK(Z756)),"",AA753*AA754*AA755*AA756)</f>
        <v/>
      </c>
      <c r="AC755" s="363"/>
      <c r="AD755" s="373"/>
      <c r="AE755" s="56"/>
      <c r="AF755" s="18" t="str">
        <f>IF(ISBLANK(AE755),"",VLOOKUP(AE755,'(Linked) Hazard Risk Number HRN'!$D$6:$E$14,2,FALSE))</f>
        <v/>
      </c>
      <c r="AG755" s="375" t="str">
        <f>IF(OR(ISBLANK(AE753),ISBLANK(AE754),ISBLANK(AE755),ISBLANK(AE756)),"",AF753*AF754*AF755*AF756)</f>
        <v/>
      </c>
      <c r="AH755" s="10"/>
      <c r="AI755" s="10"/>
      <c r="AJ755" s="20"/>
    </row>
    <row r="756" spans="2:36" s="2" customFormat="1" ht="28.2" customHeight="1">
      <c r="B756" s="360"/>
      <c r="C756" s="363"/>
      <c r="D756" s="363"/>
      <c r="E756" s="366"/>
      <c r="F756" s="366"/>
      <c r="G756" s="369"/>
      <c r="H756" s="369"/>
      <c r="I756" s="369"/>
      <c r="J756" s="369"/>
      <c r="K756" s="57"/>
      <c r="L756" s="30" t="str">
        <f>IF(ISBLANK(K756),"",VLOOKUP(K756,'(Linked) Hazard Risk Number HRN'!$D$17:$E$22,2,FALSE))</f>
        <v/>
      </c>
      <c r="M756" s="376"/>
      <c r="N756" s="56"/>
      <c r="O756" s="18" t="str">
        <f>IF(ISBLANK(N756),"",VLOOKUP(N756,'(Linked) PLr Probability Factor'!$B$23:$C$26,2,FALSE))</f>
        <v/>
      </c>
      <c r="P756" s="25" t="s">
        <v>22</v>
      </c>
      <c r="Q756" s="25">
        <f t="shared" ref="Q756" si="1190">SUM(R753:R755)</f>
        <v>0</v>
      </c>
      <c r="R756" s="25">
        <f t="shared" si="1185"/>
        <v>0</v>
      </c>
      <c r="S756" s="25"/>
      <c r="T756" s="51"/>
      <c r="U756" s="363"/>
      <c r="V756" s="57"/>
      <c r="W756" s="30" t="str">
        <f>IF(ISBLANK(V756),"",VLOOKUP(V756,'(Linked) Hazard Risk Number HRN'!$D$17:$E$22,2,FALSE))</f>
        <v/>
      </c>
      <c r="X756" s="376"/>
      <c r="Y756" s="363"/>
      <c r="Z756" s="57"/>
      <c r="AA756" s="30" t="str">
        <f>IF(ISBLANK(Z756),"",VLOOKUP(Z756,'(Linked) Hazard Risk Number HRN'!$D$17:$E$22,2,FALSE))</f>
        <v/>
      </c>
      <c r="AB756" s="376"/>
      <c r="AC756" s="363"/>
      <c r="AD756" s="373"/>
      <c r="AE756" s="57"/>
      <c r="AF756" s="30" t="str">
        <f>IF(ISBLANK(AE756),"",VLOOKUP(AE756,'(Linked) Hazard Risk Number HRN'!$D$17:$E$22,2,FALSE))</f>
        <v/>
      </c>
      <c r="AG756" s="376"/>
      <c r="AH756" s="10"/>
      <c r="AI756" s="10"/>
      <c r="AJ756" s="21"/>
    </row>
    <row r="757" spans="2:36" s="2" customFormat="1" ht="28.2" customHeight="1" thickBot="1">
      <c r="B757" s="361"/>
      <c r="C757" s="364"/>
      <c r="D757" s="364"/>
      <c r="E757" s="367"/>
      <c r="F757" s="367"/>
      <c r="G757" s="370"/>
      <c r="H757" s="370"/>
      <c r="I757" s="370"/>
      <c r="J757" s="370"/>
      <c r="K757" s="135"/>
      <c r="L757" s="18"/>
      <c r="M757" s="377"/>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64"/>
      <c r="V757" s="135"/>
      <c r="W757" s="18"/>
      <c r="X757" s="377"/>
      <c r="Y757" s="364"/>
      <c r="Z757" s="135"/>
      <c r="AA757" s="18"/>
      <c r="AB757" s="377"/>
      <c r="AC757" s="364"/>
      <c r="AD757" s="374"/>
      <c r="AE757" s="135"/>
      <c r="AF757" s="18"/>
      <c r="AG757" s="377"/>
      <c r="AH757" s="10"/>
      <c r="AI757" s="10"/>
      <c r="AJ757" s="7"/>
    </row>
    <row r="758" spans="2:36" s="2" customFormat="1" ht="28.2" customHeight="1" thickTop="1">
      <c r="B758" s="359">
        <v>151</v>
      </c>
      <c r="C758" s="362"/>
      <c r="D758" s="362"/>
      <c r="E758" s="365"/>
      <c r="F758" s="365"/>
      <c r="G758" s="368"/>
      <c r="H758" s="368"/>
      <c r="I758" s="368"/>
      <c r="J758" s="368"/>
      <c r="K758" s="54"/>
      <c r="L758" s="17" t="str">
        <f>IF(ISBLANK(K758),"",VLOOKUP(K758,'(Linked) Hazard Risk Number HRN'!$B$6:$C$13,2,FALSE))</f>
        <v/>
      </c>
      <c r="M758" s="371"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21</v>
      </c>
      <c r="Q758" s="17">
        <f t="shared" ref="Q758" si="1192">COUNTIF((O758:O762), "C")</f>
        <v>0</v>
      </c>
      <c r="R758" s="17">
        <f t="shared" ref="R758:R761" si="1193">Q758</f>
        <v>0</v>
      </c>
      <c r="S758" s="17" t="str">
        <f t="shared" ref="S758" si="1194">IF(ISBLANK(K758),"",IF(L758&lt;2,"S1","S2"))</f>
        <v/>
      </c>
      <c r="T758" s="50"/>
      <c r="U758" s="362"/>
      <c r="V758" s="54"/>
      <c r="W758" s="17" t="str">
        <f>IF(ISBLANK(V758),"",VLOOKUP(V758,'(Linked) Hazard Risk Number HRN'!$B$6:$C$13,2,FALSE))</f>
        <v/>
      </c>
      <c r="X758" s="371" t="str">
        <f>IF(X760="","",IF(X760&gt;500,'(Linked) Hazard Risk Number HRN'!$C$37,IF(X760&gt;50,'(Linked) Hazard Risk Number HRN'!$C$36,IF(X760&gt;25,'(Linked) Hazard Risk Number HRN'!$C$35,IF(X760&gt;5,'(Linked) Hazard Risk Number HRN'!$C$34,IF(X760&gt;0,'(Linked) Hazard Risk Number HRN'!$C$33,""))))))</f>
        <v/>
      </c>
      <c r="Y758" s="362"/>
      <c r="Z758" s="54"/>
      <c r="AA758" s="17" t="str">
        <f>IF(ISBLANK(Z758),"",VLOOKUP(Z758,'(Linked) Hazard Risk Number HRN'!$B$6:$C$13,2,FALSE))</f>
        <v/>
      </c>
      <c r="AB758" s="371" t="str">
        <f>IF(AB760="","",IF(AB760&gt;500,'(Linked) Hazard Risk Number HRN'!$C$37,IF(AB760&gt;50,'(Linked) Hazard Risk Number HRN'!$C$36,IF(AB760&gt;25,'(Linked) Hazard Risk Number HRN'!$C$35,IF(AB760&gt;5,'(Linked) Hazard Risk Number HRN'!$C$34,IF(AB760&gt;0,'(Linked) Hazard Risk Number HRN'!$C$33,""))))))</f>
        <v/>
      </c>
      <c r="AC758" s="362"/>
      <c r="AD758" s="365"/>
      <c r="AE758" s="54"/>
      <c r="AF758" s="17" t="str">
        <f>IF(ISBLANK(AE758),"",VLOOKUP(AE758,'(Linked) Hazard Risk Number HRN'!$B$6:$C$13,2,FALSE))</f>
        <v/>
      </c>
      <c r="AG758" s="371"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60"/>
      <c r="C759" s="363"/>
      <c r="D759" s="363"/>
      <c r="E759" s="366"/>
      <c r="F759" s="366"/>
      <c r="G759" s="369"/>
      <c r="H759" s="369"/>
      <c r="I759" s="369"/>
      <c r="J759" s="369"/>
      <c r="K759" s="55"/>
      <c r="L759" s="18" t="str">
        <f>IF(ISBLANK(K759),"",VLOOKUP(K759,'(Linked) Hazard Risk Number HRN'!$B$16:$C$26,2,FALSE))</f>
        <v/>
      </c>
      <c r="M759" s="372"/>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63"/>
      <c r="V759" s="55"/>
      <c r="W759" s="18" t="str">
        <f>IF(ISBLANK(V759),"",VLOOKUP(V759,'(Linked) Hazard Risk Number HRN'!$B$16:$C$26,2,FALSE))</f>
        <v/>
      </c>
      <c r="X759" s="372"/>
      <c r="Y759" s="363"/>
      <c r="Z759" s="55"/>
      <c r="AA759" s="18" t="str">
        <f>IF(ISBLANK(Z759),"",VLOOKUP(Z759,'(Linked) Hazard Risk Number HRN'!$B$16:$C$26,2,FALSE))</f>
        <v/>
      </c>
      <c r="AB759" s="372"/>
      <c r="AC759" s="363"/>
      <c r="AD759" s="373"/>
      <c r="AE759" s="55"/>
      <c r="AF759" s="18" t="str">
        <f>IF(ISBLANK(AE759),"",VLOOKUP(AE759,'(Linked) Hazard Risk Number HRN'!$B$16:$C$26,2,FALSE))</f>
        <v/>
      </c>
      <c r="AG759" s="372"/>
      <c r="AH759" s="10"/>
      <c r="AI759" s="10"/>
      <c r="AJ759" s="19"/>
    </row>
    <row r="760" spans="2:36" s="2" customFormat="1" ht="28.2" customHeight="1" thickTop="1">
      <c r="B760" s="360"/>
      <c r="C760" s="363"/>
      <c r="D760" s="363"/>
      <c r="E760" s="366"/>
      <c r="F760" s="366"/>
      <c r="G760" s="369"/>
      <c r="H760" s="369"/>
      <c r="I760" s="369"/>
      <c r="J760" s="369"/>
      <c r="K760" s="56"/>
      <c r="L760" s="18" t="str">
        <f>IF(ISBLANK(K760),"",VLOOKUP(K760,'(Linked) Hazard Risk Number HRN'!$D$6:$E$14,2,FALSE))</f>
        <v/>
      </c>
      <c r="M760" s="375" t="str">
        <f>IF(OR(ISBLANK(K758),ISBLANK(K759),ISBLANK(K760),ISBLANK(K761)),"",L758*L759*L760*L761)</f>
        <v/>
      </c>
      <c r="N760" s="56"/>
      <c r="O760" s="18" t="str">
        <f>IF(ISBLANK(N760),"",VLOOKUP(N760,'(Linked) PLr Probability Factor'!$B$17:$C$20,2,FALSE))</f>
        <v/>
      </c>
      <c r="P760" s="18" t="s">
        <v>2</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63"/>
      <c r="V760" s="56"/>
      <c r="W760" s="18" t="str">
        <f>IF(ISBLANK(V760),"",VLOOKUP(V760,'(Linked) Hazard Risk Number HRN'!$D$6:$E$14,2,FALSE))</f>
        <v/>
      </c>
      <c r="X760" s="375" t="str">
        <f>IF(OR(ISBLANK(V758),ISBLANK(V759),ISBLANK(V760),ISBLANK(V761)),"",W758*W759*W760*W761)</f>
        <v/>
      </c>
      <c r="Y760" s="363"/>
      <c r="Z760" s="56"/>
      <c r="AA760" s="18" t="str">
        <f>IF(ISBLANK(Z760),"",VLOOKUP(Z760,'(Linked) Hazard Risk Number HRN'!$D$6:$E$14,2,FALSE))</f>
        <v/>
      </c>
      <c r="AB760" s="375" t="str">
        <f>IF(OR(ISBLANK(Z758),ISBLANK(Z759),ISBLANK(Z760),ISBLANK(Z761)),"",AA758*AA759*AA760*AA761)</f>
        <v/>
      </c>
      <c r="AC760" s="363"/>
      <c r="AD760" s="373"/>
      <c r="AE760" s="56"/>
      <c r="AF760" s="18" t="str">
        <f>IF(ISBLANK(AE760),"",VLOOKUP(AE760,'(Linked) Hazard Risk Number HRN'!$D$6:$E$14,2,FALSE))</f>
        <v/>
      </c>
      <c r="AG760" s="375" t="str">
        <f>IF(OR(ISBLANK(AE758),ISBLANK(AE759),ISBLANK(AE760),ISBLANK(AE761)),"",AF758*AF759*AF760*AF761)</f>
        <v/>
      </c>
      <c r="AH760" s="10"/>
      <c r="AI760" s="10"/>
      <c r="AJ760" s="20"/>
    </row>
    <row r="761" spans="2:36" s="2" customFormat="1" ht="28.2" customHeight="1">
      <c r="B761" s="360"/>
      <c r="C761" s="363"/>
      <c r="D761" s="363"/>
      <c r="E761" s="366"/>
      <c r="F761" s="366"/>
      <c r="G761" s="369"/>
      <c r="H761" s="369"/>
      <c r="I761" s="369"/>
      <c r="J761" s="369"/>
      <c r="K761" s="57"/>
      <c r="L761" s="30" t="str">
        <f>IF(ISBLANK(K761),"",VLOOKUP(K761,'(Linked) Hazard Risk Number HRN'!$D$17:$E$22,2,FALSE))</f>
        <v/>
      </c>
      <c r="M761" s="376"/>
      <c r="N761" s="56"/>
      <c r="O761" s="18" t="str">
        <f>IF(ISBLANK(N761),"",VLOOKUP(N761,'(Linked) PLr Probability Factor'!$B$23:$C$26,2,FALSE))</f>
        <v/>
      </c>
      <c r="P761" s="25" t="s">
        <v>22</v>
      </c>
      <c r="Q761" s="25">
        <f t="shared" ref="Q761" si="1198">SUM(R758:R760)</f>
        <v>0</v>
      </c>
      <c r="R761" s="25">
        <f t="shared" si="1193"/>
        <v>0</v>
      </c>
      <c r="S761" s="25"/>
      <c r="T761" s="51"/>
      <c r="U761" s="363"/>
      <c r="V761" s="57"/>
      <c r="W761" s="30" t="str">
        <f>IF(ISBLANK(V761),"",VLOOKUP(V761,'(Linked) Hazard Risk Number HRN'!$D$17:$E$22,2,FALSE))</f>
        <v/>
      </c>
      <c r="X761" s="376"/>
      <c r="Y761" s="363"/>
      <c r="Z761" s="57"/>
      <c r="AA761" s="30" t="str">
        <f>IF(ISBLANK(Z761),"",VLOOKUP(Z761,'(Linked) Hazard Risk Number HRN'!$D$17:$E$22,2,FALSE))</f>
        <v/>
      </c>
      <c r="AB761" s="376"/>
      <c r="AC761" s="363"/>
      <c r="AD761" s="373"/>
      <c r="AE761" s="57"/>
      <c r="AF761" s="30" t="str">
        <f>IF(ISBLANK(AE761),"",VLOOKUP(AE761,'(Linked) Hazard Risk Number HRN'!$D$17:$E$22,2,FALSE))</f>
        <v/>
      </c>
      <c r="AG761" s="376"/>
      <c r="AH761" s="10"/>
      <c r="AI761" s="10"/>
      <c r="AJ761" s="21"/>
    </row>
    <row r="762" spans="2:36" s="2" customFormat="1" ht="28.2" customHeight="1" thickBot="1">
      <c r="B762" s="361"/>
      <c r="C762" s="364"/>
      <c r="D762" s="364"/>
      <c r="E762" s="367"/>
      <c r="F762" s="367"/>
      <c r="G762" s="370"/>
      <c r="H762" s="370"/>
      <c r="I762" s="370"/>
      <c r="J762" s="370"/>
      <c r="K762" s="135"/>
      <c r="L762" s="18"/>
      <c r="M762" s="377"/>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64"/>
      <c r="V762" s="135"/>
      <c r="W762" s="18"/>
      <c r="X762" s="377"/>
      <c r="Y762" s="364"/>
      <c r="Z762" s="135"/>
      <c r="AA762" s="18"/>
      <c r="AB762" s="377"/>
      <c r="AC762" s="364"/>
      <c r="AD762" s="374"/>
      <c r="AE762" s="135"/>
      <c r="AF762" s="18"/>
      <c r="AG762" s="377"/>
      <c r="AH762" s="10"/>
      <c r="AI762" s="10"/>
      <c r="AJ762" s="7"/>
    </row>
    <row r="763" spans="2:36" s="2" customFormat="1" ht="28.2" customHeight="1" thickTop="1">
      <c r="B763" s="359">
        <v>152</v>
      </c>
      <c r="C763" s="362"/>
      <c r="D763" s="362"/>
      <c r="E763" s="365"/>
      <c r="F763" s="365"/>
      <c r="G763" s="368"/>
      <c r="H763" s="368"/>
      <c r="I763" s="368"/>
      <c r="J763" s="368"/>
      <c r="K763" s="54"/>
      <c r="L763" s="17" t="str">
        <f>IF(ISBLANK(K763),"",VLOOKUP(K763,'(Linked) Hazard Risk Number HRN'!$B$6:$C$13,2,FALSE))</f>
        <v/>
      </c>
      <c r="M763" s="371"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21</v>
      </c>
      <c r="Q763" s="17">
        <f t="shared" ref="Q763" si="1200">COUNTIF((O763:O767), "C")</f>
        <v>0</v>
      </c>
      <c r="R763" s="17">
        <f t="shared" ref="R763:R766" si="1201">Q763</f>
        <v>0</v>
      </c>
      <c r="S763" s="17" t="str">
        <f t="shared" ref="S763" si="1202">IF(ISBLANK(K763),"",IF(L763&lt;2,"S1","S2"))</f>
        <v/>
      </c>
      <c r="T763" s="50"/>
      <c r="U763" s="362"/>
      <c r="V763" s="54"/>
      <c r="W763" s="17" t="str">
        <f>IF(ISBLANK(V763),"",VLOOKUP(V763,'(Linked) Hazard Risk Number HRN'!$B$6:$C$13,2,FALSE))</f>
        <v/>
      </c>
      <c r="X763" s="371" t="str">
        <f>IF(X765="","",IF(X765&gt;500,'(Linked) Hazard Risk Number HRN'!$C$37,IF(X765&gt;50,'(Linked) Hazard Risk Number HRN'!$C$36,IF(X765&gt;25,'(Linked) Hazard Risk Number HRN'!$C$35,IF(X765&gt;5,'(Linked) Hazard Risk Number HRN'!$C$34,IF(X765&gt;0,'(Linked) Hazard Risk Number HRN'!$C$33,""))))))</f>
        <v/>
      </c>
      <c r="Y763" s="362"/>
      <c r="Z763" s="54"/>
      <c r="AA763" s="17" t="str">
        <f>IF(ISBLANK(Z763),"",VLOOKUP(Z763,'(Linked) Hazard Risk Number HRN'!$B$6:$C$13,2,FALSE))</f>
        <v/>
      </c>
      <c r="AB763" s="371" t="str">
        <f>IF(AB765="","",IF(AB765&gt;500,'(Linked) Hazard Risk Number HRN'!$C$37,IF(AB765&gt;50,'(Linked) Hazard Risk Number HRN'!$C$36,IF(AB765&gt;25,'(Linked) Hazard Risk Number HRN'!$C$35,IF(AB765&gt;5,'(Linked) Hazard Risk Number HRN'!$C$34,IF(AB765&gt;0,'(Linked) Hazard Risk Number HRN'!$C$33,""))))))</f>
        <v/>
      </c>
      <c r="AC763" s="362"/>
      <c r="AD763" s="365"/>
      <c r="AE763" s="54"/>
      <c r="AF763" s="17" t="str">
        <f>IF(ISBLANK(AE763),"",VLOOKUP(AE763,'(Linked) Hazard Risk Number HRN'!$B$6:$C$13,2,FALSE))</f>
        <v/>
      </c>
      <c r="AG763" s="371"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60"/>
      <c r="C764" s="363"/>
      <c r="D764" s="363"/>
      <c r="E764" s="366"/>
      <c r="F764" s="366"/>
      <c r="G764" s="369"/>
      <c r="H764" s="369"/>
      <c r="I764" s="369"/>
      <c r="J764" s="369"/>
      <c r="K764" s="55"/>
      <c r="L764" s="18" t="str">
        <f>IF(ISBLANK(K764),"",VLOOKUP(K764,'(Linked) Hazard Risk Number HRN'!$B$16:$C$26,2,FALSE))</f>
        <v/>
      </c>
      <c r="M764" s="372"/>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63"/>
      <c r="V764" s="55"/>
      <c r="W764" s="18" t="str">
        <f>IF(ISBLANK(V764),"",VLOOKUP(V764,'(Linked) Hazard Risk Number HRN'!$B$16:$C$26,2,FALSE))</f>
        <v/>
      </c>
      <c r="X764" s="372"/>
      <c r="Y764" s="363"/>
      <c r="Z764" s="55"/>
      <c r="AA764" s="18" t="str">
        <f>IF(ISBLANK(Z764),"",VLOOKUP(Z764,'(Linked) Hazard Risk Number HRN'!$B$16:$C$26,2,FALSE))</f>
        <v/>
      </c>
      <c r="AB764" s="372"/>
      <c r="AC764" s="363"/>
      <c r="AD764" s="373"/>
      <c r="AE764" s="55"/>
      <c r="AF764" s="18" t="str">
        <f>IF(ISBLANK(AE764),"",VLOOKUP(AE764,'(Linked) Hazard Risk Number HRN'!$B$16:$C$26,2,FALSE))</f>
        <v/>
      </c>
      <c r="AG764" s="372"/>
      <c r="AH764" s="10"/>
      <c r="AI764" s="10"/>
      <c r="AJ764" s="19"/>
    </row>
    <row r="765" spans="2:36" s="2" customFormat="1" ht="28.2" customHeight="1" thickTop="1">
      <c r="B765" s="360"/>
      <c r="C765" s="363"/>
      <c r="D765" s="363"/>
      <c r="E765" s="366"/>
      <c r="F765" s="366"/>
      <c r="G765" s="369"/>
      <c r="H765" s="369"/>
      <c r="I765" s="369"/>
      <c r="J765" s="369"/>
      <c r="K765" s="56"/>
      <c r="L765" s="18" t="str">
        <f>IF(ISBLANK(K765),"",VLOOKUP(K765,'(Linked) Hazard Risk Number HRN'!$D$6:$E$14,2,FALSE))</f>
        <v/>
      </c>
      <c r="M765" s="375" t="str">
        <f>IF(OR(ISBLANK(K763),ISBLANK(K764),ISBLANK(K765),ISBLANK(K766)),"",L763*L764*L765*L766)</f>
        <v/>
      </c>
      <c r="N765" s="56"/>
      <c r="O765" s="18" t="str">
        <f>IF(ISBLANK(N765),"",VLOOKUP(N765,'(Linked) PLr Probability Factor'!$B$17:$C$20,2,FALSE))</f>
        <v/>
      </c>
      <c r="P765" s="18" t="s">
        <v>2</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63"/>
      <c r="V765" s="56"/>
      <c r="W765" s="18" t="str">
        <f>IF(ISBLANK(V765),"",VLOOKUP(V765,'(Linked) Hazard Risk Number HRN'!$D$6:$E$14,2,FALSE))</f>
        <v/>
      </c>
      <c r="X765" s="375" t="str">
        <f>IF(OR(ISBLANK(V763),ISBLANK(V764),ISBLANK(V765),ISBLANK(V766)),"",W763*W764*W765*W766)</f>
        <v/>
      </c>
      <c r="Y765" s="363"/>
      <c r="Z765" s="56"/>
      <c r="AA765" s="18" t="str">
        <f>IF(ISBLANK(Z765),"",VLOOKUP(Z765,'(Linked) Hazard Risk Number HRN'!$D$6:$E$14,2,FALSE))</f>
        <v/>
      </c>
      <c r="AB765" s="375" t="str">
        <f>IF(OR(ISBLANK(Z763),ISBLANK(Z764),ISBLANK(Z765),ISBLANK(Z766)),"",AA763*AA764*AA765*AA766)</f>
        <v/>
      </c>
      <c r="AC765" s="363"/>
      <c r="AD765" s="373"/>
      <c r="AE765" s="56"/>
      <c r="AF765" s="18" t="str">
        <f>IF(ISBLANK(AE765),"",VLOOKUP(AE765,'(Linked) Hazard Risk Number HRN'!$D$6:$E$14,2,FALSE))</f>
        <v/>
      </c>
      <c r="AG765" s="375" t="str">
        <f>IF(OR(ISBLANK(AE763),ISBLANK(AE764),ISBLANK(AE765),ISBLANK(AE766)),"",AF763*AF764*AF765*AF766)</f>
        <v/>
      </c>
      <c r="AH765" s="10"/>
      <c r="AI765" s="10"/>
      <c r="AJ765" s="20"/>
    </row>
    <row r="766" spans="2:36" s="2" customFormat="1" ht="28.2" customHeight="1">
      <c r="B766" s="360"/>
      <c r="C766" s="363"/>
      <c r="D766" s="363"/>
      <c r="E766" s="366"/>
      <c r="F766" s="366"/>
      <c r="G766" s="369"/>
      <c r="H766" s="369"/>
      <c r="I766" s="369"/>
      <c r="J766" s="369"/>
      <c r="K766" s="57"/>
      <c r="L766" s="30" t="str">
        <f>IF(ISBLANK(K766),"",VLOOKUP(K766,'(Linked) Hazard Risk Number HRN'!$D$17:$E$22,2,FALSE))</f>
        <v/>
      </c>
      <c r="M766" s="376"/>
      <c r="N766" s="56"/>
      <c r="O766" s="18" t="str">
        <f>IF(ISBLANK(N766),"",VLOOKUP(N766,'(Linked) PLr Probability Factor'!$B$23:$C$26,2,FALSE))</f>
        <v/>
      </c>
      <c r="P766" s="25" t="s">
        <v>22</v>
      </c>
      <c r="Q766" s="25">
        <f t="shared" ref="Q766" si="1206">SUM(R763:R765)</f>
        <v>0</v>
      </c>
      <c r="R766" s="25">
        <f t="shared" si="1201"/>
        <v>0</v>
      </c>
      <c r="S766" s="25"/>
      <c r="T766" s="51"/>
      <c r="U766" s="363"/>
      <c r="V766" s="57"/>
      <c r="W766" s="30" t="str">
        <f>IF(ISBLANK(V766),"",VLOOKUP(V766,'(Linked) Hazard Risk Number HRN'!$D$17:$E$22,2,FALSE))</f>
        <v/>
      </c>
      <c r="X766" s="376"/>
      <c r="Y766" s="363"/>
      <c r="Z766" s="57"/>
      <c r="AA766" s="30" t="str">
        <f>IF(ISBLANK(Z766),"",VLOOKUP(Z766,'(Linked) Hazard Risk Number HRN'!$D$17:$E$22,2,FALSE))</f>
        <v/>
      </c>
      <c r="AB766" s="376"/>
      <c r="AC766" s="363"/>
      <c r="AD766" s="373"/>
      <c r="AE766" s="57"/>
      <c r="AF766" s="30" t="str">
        <f>IF(ISBLANK(AE766),"",VLOOKUP(AE766,'(Linked) Hazard Risk Number HRN'!$D$17:$E$22,2,FALSE))</f>
        <v/>
      </c>
      <c r="AG766" s="376"/>
      <c r="AH766" s="10"/>
      <c r="AI766" s="10"/>
      <c r="AJ766" s="21"/>
    </row>
    <row r="767" spans="2:36" s="2" customFormat="1" ht="28.2" customHeight="1" thickBot="1">
      <c r="B767" s="361"/>
      <c r="C767" s="364"/>
      <c r="D767" s="364"/>
      <c r="E767" s="367"/>
      <c r="F767" s="367"/>
      <c r="G767" s="370"/>
      <c r="H767" s="370"/>
      <c r="I767" s="370"/>
      <c r="J767" s="370"/>
      <c r="K767" s="135"/>
      <c r="L767" s="18"/>
      <c r="M767" s="377"/>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64"/>
      <c r="V767" s="135"/>
      <c r="W767" s="18"/>
      <c r="X767" s="377"/>
      <c r="Y767" s="364"/>
      <c r="Z767" s="135"/>
      <c r="AA767" s="18"/>
      <c r="AB767" s="377"/>
      <c r="AC767" s="364"/>
      <c r="AD767" s="374"/>
      <c r="AE767" s="135"/>
      <c r="AF767" s="18"/>
      <c r="AG767" s="377"/>
      <c r="AH767" s="10"/>
      <c r="AI767" s="10"/>
      <c r="AJ767" s="7"/>
    </row>
    <row r="768" spans="2:36" s="2" customFormat="1" ht="28.2" customHeight="1" thickTop="1">
      <c r="B768" s="359">
        <v>153</v>
      </c>
      <c r="C768" s="362"/>
      <c r="D768" s="362"/>
      <c r="E768" s="365"/>
      <c r="F768" s="365"/>
      <c r="G768" s="368"/>
      <c r="H768" s="368"/>
      <c r="I768" s="368"/>
      <c r="J768" s="368"/>
      <c r="K768" s="54"/>
      <c r="L768" s="17" t="str">
        <f>IF(ISBLANK(K768),"",VLOOKUP(K768,'(Linked) Hazard Risk Number HRN'!$B$6:$C$13,2,FALSE))</f>
        <v/>
      </c>
      <c r="M768" s="371"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21</v>
      </c>
      <c r="Q768" s="17">
        <f t="shared" ref="Q768" si="1208">COUNTIF((O768:O772), "C")</f>
        <v>0</v>
      </c>
      <c r="R768" s="17">
        <f t="shared" ref="R768:R771" si="1209">Q768</f>
        <v>0</v>
      </c>
      <c r="S768" s="17" t="str">
        <f t="shared" ref="S768" si="1210">IF(ISBLANK(K768),"",IF(L768&lt;2,"S1","S2"))</f>
        <v/>
      </c>
      <c r="T768" s="50"/>
      <c r="U768" s="362"/>
      <c r="V768" s="54"/>
      <c r="W768" s="17" t="str">
        <f>IF(ISBLANK(V768),"",VLOOKUP(V768,'(Linked) Hazard Risk Number HRN'!$B$6:$C$13,2,FALSE))</f>
        <v/>
      </c>
      <c r="X768" s="371" t="str">
        <f>IF(X770="","",IF(X770&gt;500,'(Linked) Hazard Risk Number HRN'!$C$37,IF(X770&gt;50,'(Linked) Hazard Risk Number HRN'!$C$36,IF(X770&gt;25,'(Linked) Hazard Risk Number HRN'!$C$35,IF(X770&gt;5,'(Linked) Hazard Risk Number HRN'!$C$34,IF(X770&gt;0,'(Linked) Hazard Risk Number HRN'!$C$33,""))))))</f>
        <v/>
      </c>
      <c r="Y768" s="362"/>
      <c r="Z768" s="54"/>
      <c r="AA768" s="17" t="str">
        <f>IF(ISBLANK(Z768),"",VLOOKUP(Z768,'(Linked) Hazard Risk Number HRN'!$B$6:$C$13,2,FALSE))</f>
        <v/>
      </c>
      <c r="AB768" s="371" t="str">
        <f>IF(AB770="","",IF(AB770&gt;500,'(Linked) Hazard Risk Number HRN'!$C$37,IF(AB770&gt;50,'(Linked) Hazard Risk Number HRN'!$C$36,IF(AB770&gt;25,'(Linked) Hazard Risk Number HRN'!$C$35,IF(AB770&gt;5,'(Linked) Hazard Risk Number HRN'!$C$34,IF(AB770&gt;0,'(Linked) Hazard Risk Number HRN'!$C$33,""))))))</f>
        <v/>
      </c>
      <c r="AC768" s="362"/>
      <c r="AD768" s="365"/>
      <c r="AE768" s="54"/>
      <c r="AF768" s="17" t="str">
        <f>IF(ISBLANK(AE768),"",VLOOKUP(AE768,'(Linked) Hazard Risk Number HRN'!$B$6:$C$13,2,FALSE))</f>
        <v/>
      </c>
      <c r="AG768" s="371"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60"/>
      <c r="C769" s="363"/>
      <c r="D769" s="363"/>
      <c r="E769" s="366"/>
      <c r="F769" s="366"/>
      <c r="G769" s="369"/>
      <c r="H769" s="369"/>
      <c r="I769" s="369"/>
      <c r="J769" s="369"/>
      <c r="K769" s="55"/>
      <c r="L769" s="18" t="str">
        <f>IF(ISBLANK(K769),"",VLOOKUP(K769,'(Linked) Hazard Risk Number HRN'!$B$16:$C$26,2,FALSE))</f>
        <v/>
      </c>
      <c r="M769" s="372"/>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63"/>
      <c r="V769" s="55"/>
      <c r="W769" s="18" t="str">
        <f>IF(ISBLANK(V769),"",VLOOKUP(V769,'(Linked) Hazard Risk Number HRN'!$B$16:$C$26,2,FALSE))</f>
        <v/>
      </c>
      <c r="X769" s="372"/>
      <c r="Y769" s="363"/>
      <c r="Z769" s="55"/>
      <c r="AA769" s="18" t="str">
        <f>IF(ISBLANK(Z769),"",VLOOKUP(Z769,'(Linked) Hazard Risk Number HRN'!$B$16:$C$26,2,FALSE))</f>
        <v/>
      </c>
      <c r="AB769" s="372"/>
      <c r="AC769" s="363"/>
      <c r="AD769" s="373"/>
      <c r="AE769" s="55"/>
      <c r="AF769" s="18" t="str">
        <f>IF(ISBLANK(AE769),"",VLOOKUP(AE769,'(Linked) Hazard Risk Number HRN'!$B$16:$C$26,2,FALSE))</f>
        <v/>
      </c>
      <c r="AG769" s="372"/>
      <c r="AH769" s="10"/>
      <c r="AI769" s="10"/>
      <c r="AJ769" s="19"/>
    </row>
    <row r="770" spans="2:36" s="2" customFormat="1" ht="28.2" customHeight="1" thickTop="1">
      <c r="B770" s="360"/>
      <c r="C770" s="363"/>
      <c r="D770" s="363"/>
      <c r="E770" s="366"/>
      <c r="F770" s="366"/>
      <c r="G770" s="369"/>
      <c r="H770" s="369"/>
      <c r="I770" s="369"/>
      <c r="J770" s="369"/>
      <c r="K770" s="56"/>
      <c r="L770" s="18" t="str">
        <f>IF(ISBLANK(K770),"",VLOOKUP(K770,'(Linked) Hazard Risk Number HRN'!$D$6:$E$14,2,FALSE))</f>
        <v/>
      </c>
      <c r="M770" s="375" t="str">
        <f>IF(OR(ISBLANK(K768),ISBLANK(K769),ISBLANK(K770),ISBLANK(K771)),"",L768*L769*L770*L771)</f>
        <v/>
      </c>
      <c r="N770" s="56"/>
      <c r="O770" s="18" t="str">
        <f>IF(ISBLANK(N770),"",VLOOKUP(N770,'(Linked) PLr Probability Factor'!$B$17:$C$20,2,FALSE))</f>
        <v/>
      </c>
      <c r="P770" s="18" t="s">
        <v>2</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63"/>
      <c r="V770" s="56"/>
      <c r="W770" s="18" t="str">
        <f>IF(ISBLANK(V770),"",VLOOKUP(V770,'(Linked) Hazard Risk Number HRN'!$D$6:$E$14,2,FALSE))</f>
        <v/>
      </c>
      <c r="X770" s="375" t="str">
        <f>IF(OR(ISBLANK(V768),ISBLANK(V769),ISBLANK(V770),ISBLANK(V771)),"",W768*W769*W770*W771)</f>
        <v/>
      </c>
      <c r="Y770" s="363"/>
      <c r="Z770" s="56"/>
      <c r="AA770" s="18" t="str">
        <f>IF(ISBLANK(Z770),"",VLOOKUP(Z770,'(Linked) Hazard Risk Number HRN'!$D$6:$E$14,2,FALSE))</f>
        <v/>
      </c>
      <c r="AB770" s="375" t="str">
        <f>IF(OR(ISBLANK(Z768),ISBLANK(Z769),ISBLANK(Z770),ISBLANK(Z771)),"",AA768*AA769*AA770*AA771)</f>
        <v/>
      </c>
      <c r="AC770" s="363"/>
      <c r="AD770" s="373"/>
      <c r="AE770" s="56"/>
      <c r="AF770" s="18" t="str">
        <f>IF(ISBLANK(AE770),"",VLOOKUP(AE770,'(Linked) Hazard Risk Number HRN'!$D$6:$E$14,2,FALSE))</f>
        <v/>
      </c>
      <c r="AG770" s="375" t="str">
        <f>IF(OR(ISBLANK(AE768),ISBLANK(AE769),ISBLANK(AE770),ISBLANK(AE771)),"",AF768*AF769*AF770*AF771)</f>
        <v/>
      </c>
      <c r="AH770" s="10"/>
      <c r="AI770" s="10"/>
      <c r="AJ770" s="20"/>
    </row>
    <row r="771" spans="2:36" s="2" customFormat="1" ht="28.2" customHeight="1">
      <c r="B771" s="360"/>
      <c r="C771" s="363"/>
      <c r="D771" s="363"/>
      <c r="E771" s="366"/>
      <c r="F771" s="366"/>
      <c r="G771" s="369"/>
      <c r="H771" s="369"/>
      <c r="I771" s="369"/>
      <c r="J771" s="369"/>
      <c r="K771" s="57"/>
      <c r="L771" s="30" t="str">
        <f>IF(ISBLANK(K771),"",VLOOKUP(K771,'(Linked) Hazard Risk Number HRN'!$D$17:$E$22,2,FALSE))</f>
        <v/>
      </c>
      <c r="M771" s="376"/>
      <c r="N771" s="56"/>
      <c r="O771" s="18" t="str">
        <f>IF(ISBLANK(N771),"",VLOOKUP(N771,'(Linked) PLr Probability Factor'!$B$23:$C$26,2,FALSE))</f>
        <v/>
      </c>
      <c r="P771" s="25" t="s">
        <v>22</v>
      </c>
      <c r="Q771" s="25">
        <f t="shared" ref="Q771" si="1214">SUM(R768:R770)</f>
        <v>0</v>
      </c>
      <c r="R771" s="25">
        <f t="shared" si="1209"/>
        <v>0</v>
      </c>
      <c r="S771" s="25"/>
      <c r="T771" s="51"/>
      <c r="U771" s="363"/>
      <c r="V771" s="57"/>
      <c r="W771" s="30" t="str">
        <f>IF(ISBLANK(V771),"",VLOOKUP(V771,'(Linked) Hazard Risk Number HRN'!$D$17:$E$22,2,FALSE))</f>
        <v/>
      </c>
      <c r="X771" s="376"/>
      <c r="Y771" s="363"/>
      <c r="Z771" s="57"/>
      <c r="AA771" s="30" t="str">
        <f>IF(ISBLANK(Z771),"",VLOOKUP(Z771,'(Linked) Hazard Risk Number HRN'!$D$17:$E$22,2,FALSE))</f>
        <v/>
      </c>
      <c r="AB771" s="376"/>
      <c r="AC771" s="363"/>
      <c r="AD771" s="373"/>
      <c r="AE771" s="57"/>
      <c r="AF771" s="30" t="str">
        <f>IF(ISBLANK(AE771),"",VLOOKUP(AE771,'(Linked) Hazard Risk Number HRN'!$D$17:$E$22,2,FALSE))</f>
        <v/>
      </c>
      <c r="AG771" s="376"/>
      <c r="AH771" s="10"/>
      <c r="AI771" s="10"/>
      <c r="AJ771" s="21"/>
    </row>
    <row r="772" spans="2:36" s="2" customFormat="1" ht="28.2" customHeight="1" thickBot="1">
      <c r="B772" s="361"/>
      <c r="C772" s="364"/>
      <c r="D772" s="364"/>
      <c r="E772" s="367"/>
      <c r="F772" s="367"/>
      <c r="G772" s="370"/>
      <c r="H772" s="370"/>
      <c r="I772" s="370"/>
      <c r="J772" s="370"/>
      <c r="K772" s="135"/>
      <c r="L772" s="18"/>
      <c r="M772" s="377"/>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64"/>
      <c r="V772" s="135"/>
      <c r="W772" s="18"/>
      <c r="X772" s="377"/>
      <c r="Y772" s="364"/>
      <c r="Z772" s="135"/>
      <c r="AA772" s="18"/>
      <c r="AB772" s="377"/>
      <c r="AC772" s="364"/>
      <c r="AD772" s="374"/>
      <c r="AE772" s="135"/>
      <c r="AF772" s="18"/>
      <c r="AG772" s="377"/>
      <c r="AH772" s="10"/>
      <c r="AI772" s="10"/>
      <c r="AJ772" s="7"/>
    </row>
    <row r="773" spans="2:36" s="2" customFormat="1" ht="28.2" customHeight="1" thickTop="1">
      <c r="B773" s="359">
        <v>154</v>
      </c>
      <c r="C773" s="362"/>
      <c r="D773" s="362"/>
      <c r="E773" s="365"/>
      <c r="F773" s="365"/>
      <c r="G773" s="368"/>
      <c r="H773" s="368"/>
      <c r="I773" s="368"/>
      <c r="J773" s="368"/>
      <c r="K773" s="54"/>
      <c r="L773" s="17" t="str">
        <f>IF(ISBLANK(K773),"",VLOOKUP(K773,'(Linked) Hazard Risk Number HRN'!$B$6:$C$13,2,FALSE))</f>
        <v/>
      </c>
      <c r="M773" s="371"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21</v>
      </c>
      <c r="Q773" s="17">
        <f t="shared" ref="Q773" si="1216">COUNTIF((O773:O777), "C")</f>
        <v>0</v>
      </c>
      <c r="R773" s="17">
        <f t="shared" ref="R773:R776" si="1217">Q773</f>
        <v>0</v>
      </c>
      <c r="S773" s="17" t="str">
        <f t="shared" ref="S773" si="1218">IF(ISBLANK(K773),"",IF(L773&lt;2,"S1","S2"))</f>
        <v/>
      </c>
      <c r="T773" s="50"/>
      <c r="U773" s="362"/>
      <c r="V773" s="54"/>
      <c r="W773" s="17" t="str">
        <f>IF(ISBLANK(V773),"",VLOOKUP(V773,'(Linked) Hazard Risk Number HRN'!$B$6:$C$13,2,FALSE))</f>
        <v/>
      </c>
      <c r="X773" s="371" t="str">
        <f>IF(X775="","",IF(X775&gt;500,'(Linked) Hazard Risk Number HRN'!$C$37,IF(X775&gt;50,'(Linked) Hazard Risk Number HRN'!$C$36,IF(X775&gt;25,'(Linked) Hazard Risk Number HRN'!$C$35,IF(X775&gt;5,'(Linked) Hazard Risk Number HRN'!$C$34,IF(X775&gt;0,'(Linked) Hazard Risk Number HRN'!$C$33,""))))))</f>
        <v/>
      </c>
      <c r="Y773" s="362"/>
      <c r="Z773" s="54"/>
      <c r="AA773" s="17" t="str">
        <f>IF(ISBLANK(Z773),"",VLOOKUP(Z773,'(Linked) Hazard Risk Number HRN'!$B$6:$C$13,2,FALSE))</f>
        <v/>
      </c>
      <c r="AB773" s="371" t="str">
        <f>IF(AB775="","",IF(AB775&gt;500,'(Linked) Hazard Risk Number HRN'!$C$37,IF(AB775&gt;50,'(Linked) Hazard Risk Number HRN'!$C$36,IF(AB775&gt;25,'(Linked) Hazard Risk Number HRN'!$C$35,IF(AB775&gt;5,'(Linked) Hazard Risk Number HRN'!$C$34,IF(AB775&gt;0,'(Linked) Hazard Risk Number HRN'!$C$33,""))))))</f>
        <v/>
      </c>
      <c r="AC773" s="362"/>
      <c r="AD773" s="365"/>
      <c r="AE773" s="54"/>
      <c r="AF773" s="17" t="str">
        <f>IF(ISBLANK(AE773),"",VLOOKUP(AE773,'(Linked) Hazard Risk Number HRN'!$B$6:$C$13,2,FALSE))</f>
        <v/>
      </c>
      <c r="AG773" s="371"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60"/>
      <c r="C774" s="363"/>
      <c r="D774" s="363"/>
      <c r="E774" s="366"/>
      <c r="F774" s="366"/>
      <c r="G774" s="369"/>
      <c r="H774" s="369"/>
      <c r="I774" s="369"/>
      <c r="J774" s="369"/>
      <c r="K774" s="55"/>
      <c r="L774" s="18" t="str">
        <f>IF(ISBLANK(K774),"",VLOOKUP(K774,'(Linked) Hazard Risk Number HRN'!$B$16:$C$26,2,FALSE))</f>
        <v/>
      </c>
      <c r="M774" s="372"/>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63"/>
      <c r="V774" s="55"/>
      <c r="W774" s="18" t="str">
        <f>IF(ISBLANK(V774),"",VLOOKUP(V774,'(Linked) Hazard Risk Number HRN'!$B$16:$C$26,2,FALSE))</f>
        <v/>
      </c>
      <c r="X774" s="372"/>
      <c r="Y774" s="363"/>
      <c r="Z774" s="55"/>
      <c r="AA774" s="18" t="str">
        <f>IF(ISBLANK(Z774),"",VLOOKUP(Z774,'(Linked) Hazard Risk Number HRN'!$B$16:$C$26,2,FALSE))</f>
        <v/>
      </c>
      <c r="AB774" s="372"/>
      <c r="AC774" s="363"/>
      <c r="AD774" s="373"/>
      <c r="AE774" s="55"/>
      <c r="AF774" s="18" t="str">
        <f>IF(ISBLANK(AE774),"",VLOOKUP(AE774,'(Linked) Hazard Risk Number HRN'!$B$16:$C$26,2,FALSE))</f>
        <v/>
      </c>
      <c r="AG774" s="372"/>
      <c r="AH774" s="10"/>
      <c r="AI774" s="10"/>
      <c r="AJ774" s="19"/>
    </row>
    <row r="775" spans="2:36" s="2" customFormat="1" ht="28.2" customHeight="1" thickTop="1">
      <c r="B775" s="360"/>
      <c r="C775" s="363"/>
      <c r="D775" s="363"/>
      <c r="E775" s="366"/>
      <c r="F775" s="366"/>
      <c r="G775" s="369"/>
      <c r="H775" s="369"/>
      <c r="I775" s="369"/>
      <c r="J775" s="369"/>
      <c r="K775" s="56"/>
      <c r="L775" s="18" t="str">
        <f>IF(ISBLANK(K775),"",VLOOKUP(K775,'(Linked) Hazard Risk Number HRN'!$D$6:$E$14,2,FALSE))</f>
        <v/>
      </c>
      <c r="M775" s="375" t="str">
        <f>IF(OR(ISBLANK(K773),ISBLANK(K774),ISBLANK(K775),ISBLANK(K776)),"",L773*L774*L775*L776)</f>
        <v/>
      </c>
      <c r="N775" s="56"/>
      <c r="O775" s="18" t="str">
        <f>IF(ISBLANK(N775),"",VLOOKUP(N775,'(Linked) PLr Probability Factor'!$B$17:$C$20,2,FALSE))</f>
        <v/>
      </c>
      <c r="P775" s="18" t="s">
        <v>2</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63"/>
      <c r="V775" s="56"/>
      <c r="W775" s="18" t="str">
        <f>IF(ISBLANK(V775),"",VLOOKUP(V775,'(Linked) Hazard Risk Number HRN'!$D$6:$E$14,2,FALSE))</f>
        <v/>
      </c>
      <c r="X775" s="375" t="str">
        <f>IF(OR(ISBLANK(V773),ISBLANK(V774),ISBLANK(V775),ISBLANK(V776)),"",W773*W774*W775*W776)</f>
        <v/>
      </c>
      <c r="Y775" s="363"/>
      <c r="Z775" s="56"/>
      <c r="AA775" s="18" t="str">
        <f>IF(ISBLANK(Z775),"",VLOOKUP(Z775,'(Linked) Hazard Risk Number HRN'!$D$6:$E$14,2,FALSE))</f>
        <v/>
      </c>
      <c r="AB775" s="375" t="str">
        <f>IF(OR(ISBLANK(Z773),ISBLANK(Z774),ISBLANK(Z775),ISBLANK(Z776)),"",AA773*AA774*AA775*AA776)</f>
        <v/>
      </c>
      <c r="AC775" s="363"/>
      <c r="AD775" s="373"/>
      <c r="AE775" s="56"/>
      <c r="AF775" s="18" t="str">
        <f>IF(ISBLANK(AE775),"",VLOOKUP(AE775,'(Linked) Hazard Risk Number HRN'!$D$6:$E$14,2,FALSE))</f>
        <v/>
      </c>
      <c r="AG775" s="375" t="str">
        <f>IF(OR(ISBLANK(AE773),ISBLANK(AE774),ISBLANK(AE775),ISBLANK(AE776)),"",AF773*AF774*AF775*AF776)</f>
        <v/>
      </c>
      <c r="AH775" s="10"/>
      <c r="AI775" s="10"/>
      <c r="AJ775" s="20"/>
    </row>
    <row r="776" spans="2:36" s="2" customFormat="1" ht="28.2" customHeight="1">
      <c r="B776" s="360"/>
      <c r="C776" s="363"/>
      <c r="D776" s="363"/>
      <c r="E776" s="366"/>
      <c r="F776" s="366"/>
      <c r="G776" s="369"/>
      <c r="H776" s="369"/>
      <c r="I776" s="369"/>
      <c r="J776" s="369"/>
      <c r="K776" s="57"/>
      <c r="L776" s="30" t="str">
        <f>IF(ISBLANK(K776),"",VLOOKUP(K776,'(Linked) Hazard Risk Number HRN'!$D$17:$E$22,2,FALSE))</f>
        <v/>
      </c>
      <c r="M776" s="376"/>
      <c r="N776" s="56"/>
      <c r="O776" s="18" t="str">
        <f>IF(ISBLANK(N776),"",VLOOKUP(N776,'(Linked) PLr Probability Factor'!$B$23:$C$26,2,FALSE))</f>
        <v/>
      </c>
      <c r="P776" s="25" t="s">
        <v>22</v>
      </c>
      <c r="Q776" s="25">
        <f t="shared" ref="Q776" si="1222">SUM(R773:R775)</f>
        <v>0</v>
      </c>
      <c r="R776" s="25">
        <f t="shared" si="1217"/>
        <v>0</v>
      </c>
      <c r="S776" s="25"/>
      <c r="T776" s="51"/>
      <c r="U776" s="363"/>
      <c r="V776" s="57"/>
      <c r="W776" s="30" t="str">
        <f>IF(ISBLANK(V776),"",VLOOKUP(V776,'(Linked) Hazard Risk Number HRN'!$D$17:$E$22,2,FALSE))</f>
        <v/>
      </c>
      <c r="X776" s="376"/>
      <c r="Y776" s="363"/>
      <c r="Z776" s="57"/>
      <c r="AA776" s="30" t="str">
        <f>IF(ISBLANK(Z776),"",VLOOKUP(Z776,'(Linked) Hazard Risk Number HRN'!$D$17:$E$22,2,FALSE))</f>
        <v/>
      </c>
      <c r="AB776" s="376"/>
      <c r="AC776" s="363"/>
      <c r="AD776" s="373"/>
      <c r="AE776" s="57"/>
      <c r="AF776" s="30" t="str">
        <f>IF(ISBLANK(AE776),"",VLOOKUP(AE776,'(Linked) Hazard Risk Number HRN'!$D$17:$E$22,2,FALSE))</f>
        <v/>
      </c>
      <c r="AG776" s="376"/>
      <c r="AH776" s="10"/>
      <c r="AI776" s="10"/>
      <c r="AJ776" s="21"/>
    </row>
    <row r="777" spans="2:36" s="2" customFormat="1" ht="28.2" customHeight="1" thickBot="1">
      <c r="B777" s="361"/>
      <c r="C777" s="364"/>
      <c r="D777" s="364"/>
      <c r="E777" s="367"/>
      <c r="F777" s="367"/>
      <c r="G777" s="370"/>
      <c r="H777" s="370"/>
      <c r="I777" s="370"/>
      <c r="J777" s="370"/>
      <c r="K777" s="135"/>
      <c r="L777" s="18"/>
      <c r="M777" s="377"/>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64"/>
      <c r="V777" s="135"/>
      <c r="W777" s="18"/>
      <c r="X777" s="377"/>
      <c r="Y777" s="364"/>
      <c r="Z777" s="135"/>
      <c r="AA777" s="18"/>
      <c r="AB777" s="377"/>
      <c r="AC777" s="364"/>
      <c r="AD777" s="374"/>
      <c r="AE777" s="135"/>
      <c r="AF777" s="18"/>
      <c r="AG777" s="377"/>
      <c r="AH777" s="10"/>
      <c r="AI777" s="10"/>
      <c r="AJ777" s="7"/>
    </row>
    <row r="778" spans="2:36" s="2" customFormat="1" ht="28.2" customHeight="1" thickTop="1">
      <c r="B778" s="359">
        <v>155</v>
      </c>
      <c r="C778" s="362"/>
      <c r="D778" s="362"/>
      <c r="E778" s="365"/>
      <c r="F778" s="365"/>
      <c r="G778" s="368"/>
      <c r="H778" s="368"/>
      <c r="I778" s="368"/>
      <c r="J778" s="368"/>
      <c r="K778" s="54"/>
      <c r="L778" s="17" t="str">
        <f>IF(ISBLANK(K778),"",VLOOKUP(K778,'(Linked) Hazard Risk Number HRN'!$B$6:$C$13,2,FALSE))</f>
        <v/>
      </c>
      <c r="M778" s="371"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21</v>
      </c>
      <c r="Q778" s="17">
        <f t="shared" ref="Q778" si="1224">COUNTIF((O778:O782), "C")</f>
        <v>0</v>
      </c>
      <c r="R778" s="17">
        <f t="shared" ref="R778:R781" si="1225">Q778</f>
        <v>0</v>
      </c>
      <c r="S778" s="17" t="str">
        <f t="shared" ref="S778" si="1226">IF(ISBLANK(K778),"",IF(L778&lt;2,"S1","S2"))</f>
        <v/>
      </c>
      <c r="T778" s="50"/>
      <c r="U778" s="362"/>
      <c r="V778" s="54"/>
      <c r="W778" s="17" t="str">
        <f>IF(ISBLANK(V778),"",VLOOKUP(V778,'(Linked) Hazard Risk Number HRN'!$B$6:$C$13,2,FALSE))</f>
        <v/>
      </c>
      <c r="X778" s="371" t="str">
        <f>IF(X780="","",IF(X780&gt;500,'(Linked) Hazard Risk Number HRN'!$C$37,IF(X780&gt;50,'(Linked) Hazard Risk Number HRN'!$C$36,IF(X780&gt;25,'(Linked) Hazard Risk Number HRN'!$C$35,IF(X780&gt;5,'(Linked) Hazard Risk Number HRN'!$C$34,IF(X780&gt;0,'(Linked) Hazard Risk Number HRN'!$C$33,""))))))</f>
        <v/>
      </c>
      <c r="Y778" s="362"/>
      <c r="Z778" s="54"/>
      <c r="AA778" s="17" t="str">
        <f>IF(ISBLANK(Z778),"",VLOOKUP(Z778,'(Linked) Hazard Risk Number HRN'!$B$6:$C$13,2,FALSE))</f>
        <v/>
      </c>
      <c r="AB778" s="371" t="str">
        <f>IF(AB780="","",IF(AB780&gt;500,'(Linked) Hazard Risk Number HRN'!$C$37,IF(AB780&gt;50,'(Linked) Hazard Risk Number HRN'!$C$36,IF(AB780&gt;25,'(Linked) Hazard Risk Number HRN'!$C$35,IF(AB780&gt;5,'(Linked) Hazard Risk Number HRN'!$C$34,IF(AB780&gt;0,'(Linked) Hazard Risk Number HRN'!$C$33,""))))))</f>
        <v/>
      </c>
      <c r="AC778" s="362"/>
      <c r="AD778" s="365"/>
      <c r="AE778" s="54"/>
      <c r="AF778" s="17" t="str">
        <f>IF(ISBLANK(AE778),"",VLOOKUP(AE778,'(Linked) Hazard Risk Number HRN'!$B$6:$C$13,2,FALSE))</f>
        <v/>
      </c>
      <c r="AG778" s="371"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60"/>
      <c r="C779" s="363"/>
      <c r="D779" s="363"/>
      <c r="E779" s="366"/>
      <c r="F779" s="366"/>
      <c r="G779" s="369"/>
      <c r="H779" s="369"/>
      <c r="I779" s="369"/>
      <c r="J779" s="369"/>
      <c r="K779" s="55"/>
      <c r="L779" s="18" t="str">
        <f>IF(ISBLANK(K779),"",VLOOKUP(K779,'(Linked) Hazard Risk Number HRN'!$B$16:$C$26,2,FALSE))</f>
        <v/>
      </c>
      <c r="M779" s="372"/>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63"/>
      <c r="V779" s="55"/>
      <c r="W779" s="18" t="str">
        <f>IF(ISBLANK(V779),"",VLOOKUP(V779,'(Linked) Hazard Risk Number HRN'!$B$16:$C$26,2,FALSE))</f>
        <v/>
      </c>
      <c r="X779" s="372"/>
      <c r="Y779" s="363"/>
      <c r="Z779" s="55"/>
      <c r="AA779" s="18" t="str">
        <f>IF(ISBLANK(Z779),"",VLOOKUP(Z779,'(Linked) Hazard Risk Number HRN'!$B$16:$C$26,2,FALSE))</f>
        <v/>
      </c>
      <c r="AB779" s="372"/>
      <c r="AC779" s="363"/>
      <c r="AD779" s="373"/>
      <c r="AE779" s="55"/>
      <c r="AF779" s="18" t="str">
        <f>IF(ISBLANK(AE779),"",VLOOKUP(AE779,'(Linked) Hazard Risk Number HRN'!$B$16:$C$26,2,FALSE))</f>
        <v/>
      </c>
      <c r="AG779" s="372"/>
      <c r="AH779" s="10"/>
      <c r="AI779" s="10"/>
      <c r="AJ779" s="19"/>
    </row>
    <row r="780" spans="2:36" s="2" customFormat="1" ht="28.2" customHeight="1" thickTop="1">
      <c r="B780" s="360"/>
      <c r="C780" s="363"/>
      <c r="D780" s="363"/>
      <c r="E780" s="366"/>
      <c r="F780" s="366"/>
      <c r="G780" s="369"/>
      <c r="H780" s="369"/>
      <c r="I780" s="369"/>
      <c r="J780" s="369"/>
      <c r="K780" s="56"/>
      <c r="L780" s="18" t="str">
        <f>IF(ISBLANK(K780),"",VLOOKUP(K780,'(Linked) Hazard Risk Number HRN'!$D$6:$E$14,2,FALSE))</f>
        <v/>
      </c>
      <c r="M780" s="375" t="str">
        <f>IF(OR(ISBLANK(K778),ISBLANK(K779),ISBLANK(K780),ISBLANK(K781)),"",L778*L779*L780*L781)</f>
        <v/>
      </c>
      <c r="N780" s="56"/>
      <c r="O780" s="18" t="str">
        <f>IF(ISBLANK(N780),"",VLOOKUP(N780,'(Linked) PLr Probability Factor'!$B$17:$C$20,2,FALSE))</f>
        <v/>
      </c>
      <c r="P780" s="18" t="s">
        <v>2</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63"/>
      <c r="V780" s="56"/>
      <c r="W780" s="18" t="str">
        <f>IF(ISBLANK(V780),"",VLOOKUP(V780,'(Linked) Hazard Risk Number HRN'!$D$6:$E$14,2,FALSE))</f>
        <v/>
      </c>
      <c r="X780" s="375" t="str">
        <f>IF(OR(ISBLANK(V778),ISBLANK(V779),ISBLANK(V780),ISBLANK(V781)),"",W778*W779*W780*W781)</f>
        <v/>
      </c>
      <c r="Y780" s="363"/>
      <c r="Z780" s="56"/>
      <c r="AA780" s="18" t="str">
        <f>IF(ISBLANK(Z780),"",VLOOKUP(Z780,'(Linked) Hazard Risk Number HRN'!$D$6:$E$14,2,FALSE))</f>
        <v/>
      </c>
      <c r="AB780" s="375" t="str">
        <f>IF(OR(ISBLANK(Z778),ISBLANK(Z779),ISBLANK(Z780),ISBLANK(Z781)),"",AA778*AA779*AA780*AA781)</f>
        <v/>
      </c>
      <c r="AC780" s="363"/>
      <c r="AD780" s="373"/>
      <c r="AE780" s="56"/>
      <c r="AF780" s="18" t="str">
        <f>IF(ISBLANK(AE780),"",VLOOKUP(AE780,'(Linked) Hazard Risk Number HRN'!$D$6:$E$14,2,FALSE))</f>
        <v/>
      </c>
      <c r="AG780" s="375" t="str">
        <f>IF(OR(ISBLANK(AE778),ISBLANK(AE779),ISBLANK(AE780),ISBLANK(AE781)),"",AF778*AF779*AF780*AF781)</f>
        <v/>
      </c>
      <c r="AH780" s="10"/>
      <c r="AI780" s="10"/>
      <c r="AJ780" s="20"/>
    </row>
    <row r="781" spans="2:36" s="2" customFormat="1" ht="28.2" customHeight="1">
      <c r="B781" s="360"/>
      <c r="C781" s="363"/>
      <c r="D781" s="363"/>
      <c r="E781" s="366"/>
      <c r="F781" s="366"/>
      <c r="G781" s="369"/>
      <c r="H781" s="369"/>
      <c r="I781" s="369"/>
      <c r="J781" s="369"/>
      <c r="K781" s="57"/>
      <c r="L781" s="30" t="str">
        <f>IF(ISBLANK(K781),"",VLOOKUP(K781,'(Linked) Hazard Risk Number HRN'!$D$17:$E$22,2,FALSE))</f>
        <v/>
      </c>
      <c r="M781" s="376"/>
      <c r="N781" s="56"/>
      <c r="O781" s="18" t="str">
        <f>IF(ISBLANK(N781),"",VLOOKUP(N781,'(Linked) PLr Probability Factor'!$B$23:$C$26,2,FALSE))</f>
        <v/>
      </c>
      <c r="P781" s="25" t="s">
        <v>22</v>
      </c>
      <c r="Q781" s="25">
        <f t="shared" ref="Q781" si="1230">SUM(R778:R780)</f>
        <v>0</v>
      </c>
      <c r="R781" s="25">
        <f t="shared" si="1225"/>
        <v>0</v>
      </c>
      <c r="S781" s="25"/>
      <c r="T781" s="51"/>
      <c r="U781" s="363"/>
      <c r="V781" s="57"/>
      <c r="W781" s="30" t="str">
        <f>IF(ISBLANK(V781),"",VLOOKUP(V781,'(Linked) Hazard Risk Number HRN'!$D$17:$E$22,2,FALSE))</f>
        <v/>
      </c>
      <c r="X781" s="376"/>
      <c r="Y781" s="363"/>
      <c r="Z781" s="57"/>
      <c r="AA781" s="30" t="str">
        <f>IF(ISBLANK(Z781),"",VLOOKUP(Z781,'(Linked) Hazard Risk Number HRN'!$D$17:$E$22,2,FALSE))</f>
        <v/>
      </c>
      <c r="AB781" s="376"/>
      <c r="AC781" s="363"/>
      <c r="AD781" s="373"/>
      <c r="AE781" s="57"/>
      <c r="AF781" s="30" t="str">
        <f>IF(ISBLANK(AE781),"",VLOOKUP(AE781,'(Linked) Hazard Risk Number HRN'!$D$17:$E$22,2,FALSE))</f>
        <v/>
      </c>
      <c r="AG781" s="376"/>
      <c r="AH781" s="10"/>
      <c r="AI781" s="10"/>
      <c r="AJ781" s="21"/>
    </row>
    <row r="782" spans="2:36" s="2" customFormat="1" ht="28.2" customHeight="1" thickBot="1">
      <c r="B782" s="361"/>
      <c r="C782" s="364"/>
      <c r="D782" s="364"/>
      <c r="E782" s="367"/>
      <c r="F782" s="367"/>
      <c r="G782" s="370"/>
      <c r="H782" s="370"/>
      <c r="I782" s="370"/>
      <c r="J782" s="370"/>
      <c r="K782" s="135"/>
      <c r="L782" s="18"/>
      <c r="M782" s="377"/>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64"/>
      <c r="V782" s="135"/>
      <c r="W782" s="18"/>
      <c r="X782" s="377"/>
      <c r="Y782" s="364"/>
      <c r="Z782" s="135"/>
      <c r="AA782" s="18"/>
      <c r="AB782" s="377"/>
      <c r="AC782" s="364"/>
      <c r="AD782" s="374"/>
      <c r="AE782" s="135"/>
      <c r="AF782" s="18"/>
      <c r="AG782" s="377"/>
      <c r="AH782" s="10"/>
      <c r="AI782" s="10"/>
      <c r="AJ782" s="7"/>
    </row>
    <row r="783" spans="2:36" s="2" customFormat="1" ht="28.2" customHeight="1" thickTop="1">
      <c r="B783" s="359">
        <v>156</v>
      </c>
      <c r="C783" s="362"/>
      <c r="D783" s="362"/>
      <c r="E783" s="365"/>
      <c r="F783" s="365"/>
      <c r="G783" s="368"/>
      <c r="H783" s="368"/>
      <c r="I783" s="368"/>
      <c r="J783" s="368"/>
      <c r="K783" s="54"/>
      <c r="L783" s="17" t="str">
        <f>IF(ISBLANK(K783),"",VLOOKUP(K783,'(Linked) Hazard Risk Number HRN'!$B$6:$C$13,2,FALSE))</f>
        <v/>
      </c>
      <c r="M783" s="371"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21</v>
      </c>
      <c r="Q783" s="17">
        <f t="shared" ref="Q783" si="1232">COUNTIF((O783:O787), "C")</f>
        <v>0</v>
      </c>
      <c r="R783" s="17">
        <f t="shared" ref="R783:R786" si="1233">Q783</f>
        <v>0</v>
      </c>
      <c r="S783" s="17" t="str">
        <f t="shared" ref="S783" si="1234">IF(ISBLANK(K783),"",IF(L783&lt;2,"S1","S2"))</f>
        <v/>
      </c>
      <c r="T783" s="50"/>
      <c r="U783" s="362"/>
      <c r="V783" s="54"/>
      <c r="W783" s="17" t="str">
        <f>IF(ISBLANK(V783),"",VLOOKUP(V783,'(Linked) Hazard Risk Number HRN'!$B$6:$C$13,2,FALSE))</f>
        <v/>
      </c>
      <c r="X783" s="371" t="str">
        <f>IF(X785="","",IF(X785&gt;500,'(Linked) Hazard Risk Number HRN'!$C$37,IF(X785&gt;50,'(Linked) Hazard Risk Number HRN'!$C$36,IF(X785&gt;25,'(Linked) Hazard Risk Number HRN'!$C$35,IF(X785&gt;5,'(Linked) Hazard Risk Number HRN'!$C$34,IF(X785&gt;0,'(Linked) Hazard Risk Number HRN'!$C$33,""))))))</f>
        <v/>
      </c>
      <c r="Y783" s="362"/>
      <c r="Z783" s="54"/>
      <c r="AA783" s="17" t="str">
        <f>IF(ISBLANK(Z783),"",VLOOKUP(Z783,'(Linked) Hazard Risk Number HRN'!$B$6:$C$13,2,FALSE))</f>
        <v/>
      </c>
      <c r="AB783" s="371" t="str">
        <f>IF(AB785="","",IF(AB785&gt;500,'(Linked) Hazard Risk Number HRN'!$C$37,IF(AB785&gt;50,'(Linked) Hazard Risk Number HRN'!$C$36,IF(AB785&gt;25,'(Linked) Hazard Risk Number HRN'!$C$35,IF(AB785&gt;5,'(Linked) Hazard Risk Number HRN'!$C$34,IF(AB785&gt;0,'(Linked) Hazard Risk Number HRN'!$C$33,""))))))</f>
        <v/>
      </c>
      <c r="AC783" s="362"/>
      <c r="AD783" s="365"/>
      <c r="AE783" s="54"/>
      <c r="AF783" s="17" t="str">
        <f>IF(ISBLANK(AE783),"",VLOOKUP(AE783,'(Linked) Hazard Risk Number HRN'!$B$6:$C$13,2,FALSE))</f>
        <v/>
      </c>
      <c r="AG783" s="371"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60"/>
      <c r="C784" s="363"/>
      <c r="D784" s="363"/>
      <c r="E784" s="366"/>
      <c r="F784" s="366"/>
      <c r="G784" s="369"/>
      <c r="H784" s="369"/>
      <c r="I784" s="369"/>
      <c r="J784" s="369"/>
      <c r="K784" s="55"/>
      <c r="L784" s="18" t="str">
        <f>IF(ISBLANK(K784),"",VLOOKUP(K784,'(Linked) Hazard Risk Number HRN'!$B$16:$C$26,2,FALSE))</f>
        <v/>
      </c>
      <c r="M784" s="372"/>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63"/>
      <c r="V784" s="55"/>
      <c r="W784" s="18" t="str">
        <f>IF(ISBLANK(V784),"",VLOOKUP(V784,'(Linked) Hazard Risk Number HRN'!$B$16:$C$26,2,FALSE))</f>
        <v/>
      </c>
      <c r="X784" s="372"/>
      <c r="Y784" s="363"/>
      <c r="Z784" s="55"/>
      <c r="AA784" s="18" t="str">
        <f>IF(ISBLANK(Z784),"",VLOOKUP(Z784,'(Linked) Hazard Risk Number HRN'!$B$16:$C$26,2,FALSE))</f>
        <v/>
      </c>
      <c r="AB784" s="372"/>
      <c r="AC784" s="363"/>
      <c r="AD784" s="373"/>
      <c r="AE784" s="55"/>
      <c r="AF784" s="18" t="str">
        <f>IF(ISBLANK(AE784),"",VLOOKUP(AE784,'(Linked) Hazard Risk Number HRN'!$B$16:$C$26,2,FALSE))</f>
        <v/>
      </c>
      <c r="AG784" s="372"/>
      <c r="AH784" s="10"/>
      <c r="AI784" s="10"/>
      <c r="AJ784" s="19"/>
    </row>
    <row r="785" spans="2:36" s="2" customFormat="1" ht="28.2" customHeight="1" thickTop="1">
      <c r="B785" s="360"/>
      <c r="C785" s="363"/>
      <c r="D785" s="363"/>
      <c r="E785" s="366"/>
      <c r="F785" s="366"/>
      <c r="G785" s="369"/>
      <c r="H785" s="369"/>
      <c r="I785" s="369"/>
      <c r="J785" s="369"/>
      <c r="K785" s="56"/>
      <c r="L785" s="18" t="str">
        <f>IF(ISBLANK(K785),"",VLOOKUP(K785,'(Linked) Hazard Risk Number HRN'!$D$6:$E$14,2,FALSE))</f>
        <v/>
      </c>
      <c r="M785" s="375" t="str">
        <f>IF(OR(ISBLANK(K783),ISBLANK(K784),ISBLANK(K785),ISBLANK(K786)),"",L783*L784*L785*L786)</f>
        <v/>
      </c>
      <c r="N785" s="56"/>
      <c r="O785" s="18" t="str">
        <f>IF(ISBLANK(N785),"",VLOOKUP(N785,'(Linked) PLr Probability Factor'!$B$17:$C$20,2,FALSE))</f>
        <v/>
      </c>
      <c r="P785" s="18" t="s">
        <v>2</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63"/>
      <c r="V785" s="56"/>
      <c r="W785" s="18" t="str">
        <f>IF(ISBLANK(V785),"",VLOOKUP(V785,'(Linked) Hazard Risk Number HRN'!$D$6:$E$14,2,FALSE))</f>
        <v/>
      </c>
      <c r="X785" s="375" t="str">
        <f>IF(OR(ISBLANK(V783),ISBLANK(V784),ISBLANK(V785),ISBLANK(V786)),"",W783*W784*W785*W786)</f>
        <v/>
      </c>
      <c r="Y785" s="363"/>
      <c r="Z785" s="56"/>
      <c r="AA785" s="18" t="str">
        <f>IF(ISBLANK(Z785),"",VLOOKUP(Z785,'(Linked) Hazard Risk Number HRN'!$D$6:$E$14,2,FALSE))</f>
        <v/>
      </c>
      <c r="AB785" s="375" t="str">
        <f>IF(OR(ISBLANK(Z783),ISBLANK(Z784),ISBLANK(Z785),ISBLANK(Z786)),"",AA783*AA784*AA785*AA786)</f>
        <v/>
      </c>
      <c r="AC785" s="363"/>
      <c r="AD785" s="373"/>
      <c r="AE785" s="56"/>
      <c r="AF785" s="18" t="str">
        <f>IF(ISBLANK(AE785),"",VLOOKUP(AE785,'(Linked) Hazard Risk Number HRN'!$D$6:$E$14,2,FALSE))</f>
        <v/>
      </c>
      <c r="AG785" s="375" t="str">
        <f>IF(OR(ISBLANK(AE783),ISBLANK(AE784),ISBLANK(AE785),ISBLANK(AE786)),"",AF783*AF784*AF785*AF786)</f>
        <v/>
      </c>
      <c r="AH785" s="10"/>
      <c r="AI785" s="10"/>
      <c r="AJ785" s="20"/>
    </row>
    <row r="786" spans="2:36" s="2" customFormat="1" ht="28.2" customHeight="1">
      <c r="B786" s="360"/>
      <c r="C786" s="363"/>
      <c r="D786" s="363"/>
      <c r="E786" s="366"/>
      <c r="F786" s="366"/>
      <c r="G786" s="369"/>
      <c r="H786" s="369"/>
      <c r="I786" s="369"/>
      <c r="J786" s="369"/>
      <c r="K786" s="57"/>
      <c r="L786" s="30" t="str">
        <f>IF(ISBLANK(K786),"",VLOOKUP(K786,'(Linked) Hazard Risk Number HRN'!$D$17:$E$22,2,FALSE))</f>
        <v/>
      </c>
      <c r="M786" s="376"/>
      <c r="N786" s="56"/>
      <c r="O786" s="18" t="str">
        <f>IF(ISBLANK(N786),"",VLOOKUP(N786,'(Linked) PLr Probability Factor'!$B$23:$C$26,2,FALSE))</f>
        <v/>
      </c>
      <c r="P786" s="25" t="s">
        <v>22</v>
      </c>
      <c r="Q786" s="25">
        <f t="shared" ref="Q786" si="1238">SUM(R783:R785)</f>
        <v>0</v>
      </c>
      <c r="R786" s="25">
        <f t="shared" si="1233"/>
        <v>0</v>
      </c>
      <c r="S786" s="25"/>
      <c r="T786" s="51"/>
      <c r="U786" s="363"/>
      <c r="V786" s="57"/>
      <c r="W786" s="30" t="str">
        <f>IF(ISBLANK(V786),"",VLOOKUP(V786,'(Linked) Hazard Risk Number HRN'!$D$17:$E$22,2,FALSE))</f>
        <v/>
      </c>
      <c r="X786" s="376"/>
      <c r="Y786" s="363"/>
      <c r="Z786" s="57"/>
      <c r="AA786" s="30" t="str">
        <f>IF(ISBLANK(Z786),"",VLOOKUP(Z786,'(Linked) Hazard Risk Number HRN'!$D$17:$E$22,2,FALSE))</f>
        <v/>
      </c>
      <c r="AB786" s="376"/>
      <c r="AC786" s="363"/>
      <c r="AD786" s="373"/>
      <c r="AE786" s="57"/>
      <c r="AF786" s="30" t="str">
        <f>IF(ISBLANK(AE786),"",VLOOKUP(AE786,'(Linked) Hazard Risk Number HRN'!$D$17:$E$22,2,FALSE))</f>
        <v/>
      </c>
      <c r="AG786" s="376"/>
      <c r="AH786" s="10"/>
      <c r="AI786" s="10"/>
      <c r="AJ786" s="21"/>
    </row>
    <row r="787" spans="2:36" s="2" customFormat="1" ht="28.2" customHeight="1" thickBot="1">
      <c r="B787" s="361"/>
      <c r="C787" s="364"/>
      <c r="D787" s="364"/>
      <c r="E787" s="367"/>
      <c r="F787" s="367"/>
      <c r="G787" s="370"/>
      <c r="H787" s="370"/>
      <c r="I787" s="370"/>
      <c r="J787" s="370"/>
      <c r="K787" s="135"/>
      <c r="L787" s="18"/>
      <c r="M787" s="377"/>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64"/>
      <c r="V787" s="135"/>
      <c r="W787" s="18"/>
      <c r="X787" s="377"/>
      <c r="Y787" s="364"/>
      <c r="Z787" s="135"/>
      <c r="AA787" s="18"/>
      <c r="AB787" s="377"/>
      <c r="AC787" s="364"/>
      <c r="AD787" s="374"/>
      <c r="AE787" s="135"/>
      <c r="AF787" s="18"/>
      <c r="AG787" s="377"/>
      <c r="AH787" s="10"/>
      <c r="AI787" s="10"/>
      <c r="AJ787" s="7"/>
    </row>
    <row r="788" spans="2:36" s="2" customFormat="1" ht="28.2" customHeight="1" thickTop="1">
      <c r="B788" s="359">
        <v>157</v>
      </c>
      <c r="C788" s="362"/>
      <c r="D788" s="362"/>
      <c r="E788" s="365"/>
      <c r="F788" s="365"/>
      <c r="G788" s="368"/>
      <c r="H788" s="368"/>
      <c r="I788" s="368"/>
      <c r="J788" s="368"/>
      <c r="K788" s="54"/>
      <c r="L788" s="17" t="str">
        <f>IF(ISBLANK(K788),"",VLOOKUP(K788,'(Linked) Hazard Risk Number HRN'!$B$6:$C$13,2,FALSE))</f>
        <v/>
      </c>
      <c r="M788" s="371"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21</v>
      </c>
      <c r="Q788" s="17">
        <f t="shared" ref="Q788" si="1240">COUNTIF((O788:O792), "C")</f>
        <v>0</v>
      </c>
      <c r="R788" s="17">
        <f t="shared" ref="R788:R791" si="1241">Q788</f>
        <v>0</v>
      </c>
      <c r="S788" s="17" t="str">
        <f t="shared" ref="S788" si="1242">IF(ISBLANK(K788),"",IF(L788&lt;2,"S1","S2"))</f>
        <v/>
      </c>
      <c r="T788" s="50"/>
      <c r="U788" s="362"/>
      <c r="V788" s="54"/>
      <c r="W788" s="17" t="str">
        <f>IF(ISBLANK(V788),"",VLOOKUP(V788,'(Linked) Hazard Risk Number HRN'!$B$6:$C$13,2,FALSE))</f>
        <v/>
      </c>
      <c r="X788" s="371" t="str">
        <f>IF(X790="","",IF(X790&gt;500,'(Linked) Hazard Risk Number HRN'!$C$37,IF(X790&gt;50,'(Linked) Hazard Risk Number HRN'!$C$36,IF(X790&gt;25,'(Linked) Hazard Risk Number HRN'!$C$35,IF(X790&gt;5,'(Linked) Hazard Risk Number HRN'!$C$34,IF(X790&gt;0,'(Linked) Hazard Risk Number HRN'!$C$33,""))))))</f>
        <v/>
      </c>
      <c r="Y788" s="362"/>
      <c r="Z788" s="54"/>
      <c r="AA788" s="17" t="str">
        <f>IF(ISBLANK(Z788),"",VLOOKUP(Z788,'(Linked) Hazard Risk Number HRN'!$B$6:$C$13,2,FALSE))</f>
        <v/>
      </c>
      <c r="AB788" s="371" t="str">
        <f>IF(AB790="","",IF(AB790&gt;500,'(Linked) Hazard Risk Number HRN'!$C$37,IF(AB790&gt;50,'(Linked) Hazard Risk Number HRN'!$C$36,IF(AB790&gt;25,'(Linked) Hazard Risk Number HRN'!$C$35,IF(AB790&gt;5,'(Linked) Hazard Risk Number HRN'!$C$34,IF(AB790&gt;0,'(Linked) Hazard Risk Number HRN'!$C$33,""))))))</f>
        <v/>
      </c>
      <c r="AC788" s="362"/>
      <c r="AD788" s="365"/>
      <c r="AE788" s="54"/>
      <c r="AF788" s="17" t="str">
        <f>IF(ISBLANK(AE788),"",VLOOKUP(AE788,'(Linked) Hazard Risk Number HRN'!$B$6:$C$13,2,FALSE))</f>
        <v/>
      </c>
      <c r="AG788" s="371"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60"/>
      <c r="C789" s="363"/>
      <c r="D789" s="363"/>
      <c r="E789" s="366"/>
      <c r="F789" s="366"/>
      <c r="G789" s="369"/>
      <c r="H789" s="369"/>
      <c r="I789" s="369"/>
      <c r="J789" s="369"/>
      <c r="K789" s="55"/>
      <c r="L789" s="18" t="str">
        <f>IF(ISBLANK(K789),"",VLOOKUP(K789,'(Linked) Hazard Risk Number HRN'!$B$16:$C$26,2,FALSE))</f>
        <v/>
      </c>
      <c r="M789" s="372"/>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63"/>
      <c r="V789" s="55"/>
      <c r="W789" s="18" t="str">
        <f>IF(ISBLANK(V789),"",VLOOKUP(V789,'(Linked) Hazard Risk Number HRN'!$B$16:$C$26,2,FALSE))</f>
        <v/>
      </c>
      <c r="X789" s="372"/>
      <c r="Y789" s="363"/>
      <c r="Z789" s="55"/>
      <c r="AA789" s="18" t="str">
        <f>IF(ISBLANK(Z789),"",VLOOKUP(Z789,'(Linked) Hazard Risk Number HRN'!$B$16:$C$26,2,FALSE))</f>
        <v/>
      </c>
      <c r="AB789" s="372"/>
      <c r="AC789" s="363"/>
      <c r="AD789" s="373"/>
      <c r="AE789" s="55"/>
      <c r="AF789" s="18" t="str">
        <f>IF(ISBLANK(AE789),"",VLOOKUP(AE789,'(Linked) Hazard Risk Number HRN'!$B$16:$C$26,2,FALSE))</f>
        <v/>
      </c>
      <c r="AG789" s="372"/>
      <c r="AH789" s="10"/>
      <c r="AI789" s="10"/>
      <c r="AJ789" s="19"/>
    </row>
    <row r="790" spans="2:36" s="2" customFormat="1" ht="28.2" customHeight="1" thickTop="1">
      <c r="B790" s="360"/>
      <c r="C790" s="363"/>
      <c r="D790" s="363"/>
      <c r="E790" s="366"/>
      <c r="F790" s="366"/>
      <c r="G790" s="369"/>
      <c r="H790" s="369"/>
      <c r="I790" s="369"/>
      <c r="J790" s="369"/>
      <c r="K790" s="56"/>
      <c r="L790" s="18" t="str">
        <f>IF(ISBLANK(K790),"",VLOOKUP(K790,'(Linked) Hazard Risk Number HRN'!$D$6:$E$14,2,FALSE))</f>
        <v/>
      </c>
      <c r="M790" s="375" t="str">
        <f>IF(OR(ISBLANK(K788),ISBLANK(K789),ISBLANK(K790),ISBLANK(K791)),"",L788*L789*L790*L791)</f>
        <v/>
      </c>
      <c r="N790" s="56"/>
      <c r="O790" s="18" t="str">
        <f>IF(ISBLANK(N790),"",VLOOKUP(N790,'(Linked) PLr Probability Factor'!$B$17:$C$20,2,FALSE))</f>
        <v/>
      </c>
      <c r="P790" s="18" t="s">
        <v>2</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63"/>
      <c r="V790" s="56"/>
      <c r="W790" s="18" t="str">
        <f>IF(ISBLANK(V790),"",VLOOKUP(V790,'(Linked) Hazard Risk Number HRN'!$D$6:$E$14,2,FALSE))</f>
        <v/>
      </c>
      <c r="X790" s="375" t="str">
        <f>IF(OR(ISBLANK(V788),ISBLANK(V789),ISBLANK(V790),ISBLANK(V791)),"",W788*W789*W790*W791)</f>
        <v/>
      </c>
      <c r="Y790" s="363"/>
      <c r="Z790" s="56"/>
      <c r="AA790" s="18" t="str">
        <f>IF(ISBLANK(Z790),"",VLOOKUP(Z790,'(Linked) Hazard Risk Number HRN'!$D$6:$E$14,2,FALSE))</f>
        <v/>
      </c>
      <c r="AB790" s="375" t="str">
        <f>IF(OR(ISBLANK(Z788),ISBLANK(Z789),ISBLANK(Z790),ISBLANK(Z791)),"",AA788*AA789*AA790*AA791)</f>
        <v/>
      </c>
      <c r="AC790" s="363"/>
      <c r="AD790" s="373"/>
      <c r="AE790" s="56"/>
      <c r="AF790" s="18" t="str">
        <f>IF(ISBLANK(AE790),"",VLOOKUP(AE790,'(Linked) Hazard Risk Number HRN'!$D$6:$E$14,2,FALSE))</f>
        <v/>
      </c>
      <c r="AG790" s="375" t="str">
        <f>IF(OR(ISBLANK(AE788),ISBLANK(AE789),ISBLANK(AE790),ISBLANK(AE791)),"",AF788*AF789*AF790*AF791)</f>
        <v/>
      </c>
      <c r="AH790" s="10"/>
      <c r="AI790" s="10"/>
      <c r="AJ790" s="20"/>
    </row>
    <row r="791" spans="2:36" s="2" customFormat="1" ht="28.2" customHeight="1">
      <c r="B791" s="360"/>
      <c r="C791" s="363"/>
      <c r="D791" s="363"/>
      <c r="E791" s="366"/>
      <c r="F791" s="366"/>
      <c r="G791" s="369"/>
      <c r="H791" s="369"/>
      <c r="I791" s="369"/>
      <c r="J791" s="369"/>
      <c r="K791" s="57"/>
      <c r="L791" s="30" t="str">
        <f>IF(ISBLANK(K791),"",VLOOKUP(K791,'(Linked) Hazard Risk Number HRN'!$D$17:$E$22,2,FALSE))</f>
        <v/>
      </c>
      <c r="M791" s="376"/>
      <c r="N791" s="56"/>
      <c r="O791" s="18" t="str">
        <f>IF(ISBLANK(N791),"",VLOOKUP(N791,'(Linked) PLr Probability Factor'!$B$23:$C$26,2,FALSE))</f>
        <v/>
      </c>
      <c r="P791" s="25" t="s">
        <v>22</v>
      </c>
      <c r="Q791" s="25">
        <f t="shared" ref="Q791" si="1246">SUM(R788:R790)</f>
        <v>0</v>
      </c>
      <c r="R791" s="25">
        <f t="shared" si="1241"/>
        <v>0</v>
      </c>
      <c r="S791" s="25"/>
      <c r="T791" s="51"/>
      <c r="U791" s="363"/>
      <c r="V791" s="57"/>
      <c r="W791" s="30" t="str">
        <f>IF(ISBLANK(V791),"",VLOOKUP(V791,'(Linked) Hazard Risk Number HRN'!$D$17:$E$22,2,FALSE))</f>
        <v/>
      </c>
      <c r="X791" s="376"/>
      <c r="Y791" s="363"/>
      <c r="Z791" s="57"/>
      <c r="AA791" s="30" t="str">
        <f>IF(ISBLANK(Z791),"",VLOOKUP(Z791,'(Linked) Hazard Risk Number HRN'!$D$17:$E$22,2,FALSE))</f>
        <v/>
      </c>
      <c r="AB791" s="376"/>
      <c r="AC791" s="363"/>
      <c r="AD791" s="373"/>
      <c r="AE791" s="57"/>
      <c r="AF791" s="30" t="str">
        <f>IF(ISBLANK(AE791),"",VLOOKUP(AE791,'(Linked) Hazard Risk Number HRN'!$D$17:$E$22,2,FALSE))</f>
        <v/>
      </c>
      <c r="AG791" s="376"/>
      <c r="AH791" s="10"/>
      <c r="AI791" s="10"/>
      <c r="AJ791" s="21"/>
    </row>
    <row r="792" spans="2:36" s="2" customFormat="1" ht="28.2" customHeight="1" thickBot="1">
      <c r="B792" s="361"/>
      <c r="C792" s="364"/>
      <c r="D792" s="364"/>
      <c r="E792" s="367"/>
      <c r="F792" s="367"/>
      <c r="G792" s="370"/>
      <c r="H792" s="370"/>
      <c r="I792" s="370"/>
      <c r="J792" s="370"/>
      <c r="K792" s="135"/>
      <c r="L792" s="18"/>
      <c r="M792" s="377"/>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64"/>
      <c r="V792" s="135"/>
      <c r="W792" s="18"/>
      <c r="X792" s="377"/>
      <c r="Y792" s="364"/>
      <c r="Z792" s="135"/>
      <c r="AA792" s="18"/>
      <c r="AB792" s="377"/>
      <c r="AC792" s="364"/>
      <c r="AD792" s="374"/>
      <c r="AE792" s="135"/>
      <c r="AF792" s="18"/>
      <c r="AG792" s="377"/>
      <c r="AH792" s="10"/>
      <c r="AI792" s="10"/>
      <c r="AJ792" s="7"/>
    </row>
    <row r="793" spans="2:36" s="2" customFormat="1" ht="28.2" customHeight="1" thickTop="1">
      <c r="B793" s="359">
        <v>158</v>
      </c>
      <c r="C793" s="362"/>
      <c r="D793" s="362"/>
      <c r="E793" s="365"/>
      <c r="F793" s="365"/>
      <c r="G793" s="368"/>
      <c r="H793" s="368"/>
      <c r="I793" s="368"/>
      <c r="J793" s="368"/>
      <c r="K793" s="54"/>
      <c r="L793" s="17" t="str">
        <f>IF(ISBLANK(K793),"",VLOOKUP(K793,'(Linked) Hazard Risk Number HRN'!$B$6:$C$13,2,FALSE))</f>
        <v/>
      </c>
      <c r="M793" s="371"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21</v>
      </c>
      <c r="Q793" s="17">
        <f t="shared" ref="Q793" si="1248">COUNTIF((O793:O797), "C")</f>
        <v>0</v>
      </c>
      <c r="R793" s="17">
        <f t="shared" ref="R793:R796" si="1249">Q793</f>
        <v>0</v>
      </c>
      <c r="S793" s="17" t="str">
        <f t="shared" ref="S793" si="1250">IF(ISBLANK(K793),"",IF(L793&lt;2,"S1","S2"))</f>
        <v/>
      </c>
      <c r="T793" s="50"/>
      <c r="U793" s="362"/>
      <c r="V793" s="54"/>
      <c r="W793" s="17" t="str">
        <f>IF(ISBLANK(V793),"",VLOOKUP(V793,'(Linked) Hazard Risk Number HRN'!$B$6:$C$13,2,FALSE))</f>
        <v/>
      </c>
      <c r="X793" s="371" t="str">
        <f>IF(X795="","",IF(X795&gt;500,'(Linked) Hazard Risk Number HRN'!$C$37,IF(X795&gt;50,'(Linked) Hazard Risk Number HRN'!$C$36,IF(X795&gt;25,'(Linked) Hazard Risk Number HRN'!$C$35,IF(X795&gt;5,'(Linked) Hazard Risk Number HRN'!$C$34,IF(X795&gt;0,'(Linked) Hazard Risk Number HRN'!$C$33,""))))))</f>
        <v/>
      </c>
      <c r="Y793" s="362"/>
      <c r="Z793" s="54"/>
      <c r="AA793" s="17" t="str">
        <f>IF(ISBLANK(Z793),"",VLOOKUP(Z793,'(Linked) Hazard Risk Number HRN'!$B$6:$C$13,2,FALSE))</f>
        <v/>
      </c>
      <c r="AB793" s="371" t="str">
        <f>IF(AB795="","",IF(AB795&gt;500,'(Linked) Hazard Risk Number HRN'!$C$37,IF(AB795&gt;50,'(Linked) Hazard Risk Number HRN'!$C$36,IF(AB795&gt;25,'(Linked) Hazard Risk Number HRN'!$C$35,IF(AB795&gt;5,'(Linked) Hazard Risk Number HRN'!$C$34,IF(AB795&gt;0,'(Linked) Hazard Risk Number HRN'!$C$33,""))))))</f>
        <v/>
      </c>
      <c r="AC793" s="362"/>
      <c r="AD793" s="365"/>
      <c r="AE793" s="54"/>
      <c r="AF793" s="17" t="str">
        <f>IF(ISBLANK(AE793),"",VLOOKUP(AE793,'(Linked) Hazard Risk Number HRN'!$B$6:$C$13,2,FALSE))</f>
        <v/>
      </c>
      <c r="AG793" s="371"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60"/>
      <c r="C794" s="363"/>
      <c r="D794" s="363"/>
      <c r="E794" s="366"/>
      <c r="F794" s="366"/>
      <c r="G794" s="369"/>
      <c r="H794" s="369"/>
      <c r="I794" s="369"/>
      <c r="J794" s="369"/>
      <c r="K794" s="55"/>
      <c r="L794" s="18" t="str">
        <f>IF(ISBLANK(K794),"",VLOOKUP(K794,'(Linked) Hazard Risk Number HRN'!$B$16:$C$26,2,FALSE))</f>
        <v/>
      </c>
      <c r="M794" s="372"/>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63"/>
      <c r="V794" s="55"/>
      <c r="W794" s="18" t="str">
        <f>IF(ISBLANK(V794),"",VLOOKUP(V794,'(Linked) Hazard Risk Number HRN'!$B$16:$C$26,2,FALSE))</f>
        <v/>
      </c>
      <c r="X794" s="372"/>
      <c r="Y794" s="363"/>
      <c r="Z794" s="55"/>
      <c r="AA794" s="18" t="str">
        <f>IF(ISBLANK(Z794),"",VLOOKUP(Z794,'(Linked) Hazard Risk Number HRN'!$B$16:$C$26,2,FALSE))</f>
        <v/>
      </c>
      <c r="AB794" s="372"/>
      <c r="AC794" s="363"/>
      <c r="AD794" s="373"/>
      <c r="AE794" s="55"/>
      <c r="AF794" s="18" t="str">
        <f>IF(ISBLANK(AE794),"",VLOOKUP(AE794,'(Linked) Hazard Risk Number HRN'!$B$16:$C$26,2,FALSE))</f>
        <v/>
      </c>
      <c r="AG794" s="372"/>
      <c r="AH794" s="10"/>
      <c r="AI794" s="10"/>
      <c r="AJ794" s="19"/>
    </row>
    <row r="795" spans="2:36" s="2" customFormat="1" ht="28.2" customHeight="1" thickTop="1">
      <c r="B795" s="360"/>
      <c r="C795" s="363"/>
      <c r="D795" s="363"/>
      <c r="E795" s="366"/>
      <c r="F795" s="366"/>
      <c r="G795" s="369"/>
      <c r="H795" s="369"/>
      <c r="I795" s="369"/>
      <c r="J795" s="369"/>
      <c r="K795" s="56"/>
      <c r="L795" s="18" t="str">
        <f>IF(ISBLANK(K795),"",VLOOKUP(K795,'(Linked) Hazard Risk Number HRN'!$D$6:$E$14,2,FALSE))</f>
        <v/>
      </c>
      <c r="M795" s="375" t="str">
        <f>IF(OR(ISBLANK(K793),ISBLANK(K794),ISBLANK(K795),ISBLANK(K796)),"",L793*L794*L795*L796)</f>
        <v/>
      </c>
      <c r="N795" s="56"/>
      <c r="O795" s="18" t="str">
        <f>IF(ISBLANK(N795),"",VLOOKUP(N795,'(Linked) PLr Probability Factor'!$B$17:$C$20,2,FALSE))</f>
        <v/>
      </c>
      <c r="P795" s="18" t="s">
        <v>2</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63"/>
      <c r="V795" s="56"/>
      <c r="W795" s="18" t="str">
        <f>IF(ISBLANK(V795),"",VLOOKUP(V795,'(Linked) Hazard Risk Number HRN'!$D$6:$E$14,2,FALSE))</f>
        <v/>
      </c>
      <c r="X795" s="375" t="str">
        <f>IF(OR(ISBLANK(V793),ISBLANK(V794),ISBLANK(V795),ISBLANK(V796)),"",W793*W794*W795*W796)</f>
        <v/>
      </c>
      <c r="Y795" s="363"/>
      <c r="Z795" s="56"/>
      <c r="AA795" s="18" t="str">
        <f>IF(ISBLANK(Z795),"",VLOOKUP(Z795,'(Linked) Hazard Risk Number HRN'!$D$6:$E$14,2,FALSE))</f>
        <v/>
      </c>
      <c r="AB795" s="375" t="str">
        <f>IF(OR(ISBLANK(Z793),ISBLANK(Z794),ISBLANK(Z795),ISBLANK(Z796)),"",AA793*AA794*AA795*AA796)</f>
        <v/>
      </c>
      <c r="AC795" s="363"/>
      <c r="AD795" s="373"/>
      <c r="AE795" s="56"/>
      <c r="AF795" s="18" t="str">
        <f>IF(ISBLANK(AE795),"",VLOOKUP(AE795,'(Linked) Hazard Risk Number HRN'!$D$6:$E$14,2,FALSE))</f>
        <v/>
      </c>
      <c r="AG795" s="375" t="str">
        <f>IF(OR(ISBLANK(AE793),ISBLANK(AE794),ISBLANK(AE795),ISBLANK(AE796)),"",AF793*AF794*AF795*AF796)</f>
        <v/>
      </c>
      <c r="AH795" s="10"/>
      <c r="AI795" s="10"/>
      <c r="AJ795" s="20"/>
    </row>
    <row r="796" spans="2:36" s="2" customFormat="1" ht="28.2" customHeight="1">
      <c r="B796" s="360"/>
      <c r="C796" s="363"/>
      <c r="D796" s="363"/>
      <c r="E796" s="366"/>
      <c r="F796" s="366"/>
      <c r="G796" s="369"/>
      <c r="H796" s="369"/>
      <c r="I796" s="369"/>
      <c r="J796" s="369"/>
      <c r="K796" s="57"/>
      <c r="L796" s="30" t="str">
        <f>IF(ISBLANK(K796),"",VLOOKUP(K796,'(Linked) Hazard Risk Number HRN'!$D$17:$E$22,2,FALSE))</f>
        <v/>
      </c>
      <c r="M796" s="376"/>
      <c r="N796" s="56"/>
      <c r="O796" s="18" t="str">
        <f>IF(ISBLANK(N796),"",VLOOKUP(N796,'(Linked) PLr Probability Factor'!$B$23:$C$26,2,FALSE))</f>
        <v/>
      </c>
      <c r="P796" s="25" t="s">
        <v>22</v>
      </c>
      <c r="Q796" s="25">
        <f t="shared" ref="Q796" si="1254">SUM(R793:R795)</f>
        <v>0</v>
      </c>
      <c r="R796" s="25">
        <f t="shared" si="1249"/>
        <v>0</v>
      </c>
      <c r="S796" s="25"/>
      <c r="T796" s="51"/>
      <c r="U796" s="363"/>
      <c r="V796" s="57"/>
      <c r="W796" s="30" t="str">
        <f>IF(ISBLANK(V796),"",VLOOKUP(V796,'(Linked) Hazard Risk Number HRN'!$D$17:$E$22,2,FALSE))</f>
        <v/>
      </c>
      <c r="X796" s="376"/>
      <c r="Y796" s="363"/>
      <c r="Z796" s="57"/>
      <c r="AA796" s="30" t="str">
        <f>IF(ISBLANK(Z796),"",VLOOKUP(Z796,'(Linked) Hazard Risk Number HRN'!$D$17:$E$22,2,FALSE))</f>
        <v/>
      </c>
      <c r="AB796" s="376"/>
      <c r="AC796" s="363"/>
      <c r="AD796" s="373"/>
      <c r="AE796" s="57"/>
      <c r="AF796" s="30" t="str">
        <f>IF(ISBLANK(AE796),"",VLOOKUP(AE796,'(Linked) Hazard Risk Number HRN'!$D$17:$E$22,2,FALSE))</f>
        <v/>
      </c>
      <c r="AG796" s="376"/>
      <c r="AH796" s="10"/>
      <c r="AI796" s="10"/>
      <c r="AJ796" s="21"/>
    </row>
    <row r="797" spans="2:36" s="2" customFormat="1" ht="28.2" customHeight="1" thickBot="1">
      <c r="B797" s="361"/>
      <c r="C797" s="364"/>
      <c r="D797" s="364"/>
      <c r="E797" s="367"/>
      <c r="F797" s="367"/>
      <c r="G797" s="370"/>
      <c r="H797" s="370"/>
      <c r="I797" s="370"/>
      <c r="J797" s="370"/>
      <c r="K797" s="135"/>
      <c r="L797" s="18"/>
      <c r="M797" s="377"/>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64"/>
      <c r="V797" s="135"/>
      <c r="W797" s="18"/>
      <c r="X797" s="377"/>
      <c r="Y797" s="364"/>
      <c r="Z797" s="135"/>
      <c r="AA797" s="18"/>
      <c r="AB797" s="377"/>
      <c r="AC797" s="364"/>
      <c r="AD797" s="374"/>
      <c r="AE797" s="135"/>
      <c r="AF797" s="18"/>
      <c r="AG797" s="377"/>
      <c r="AH797" s="10"/>
      <c r="AI797" s="10"/>
      <c r="AJ797" s="7"/>
    </row>
    <row r="798" spans="2:36" s="2" customFormat="1" ht="28.2" customHeight="1" thickTop="1">
      <c r="B798" s="359">
        <v>159</v>
      </c>
      <c r="C798" s="362"/>
      <c r="D798" s="362"/>
      <c r="E798" s="365"/>
      <c r="F798" s="365"/>
      <c r="G798" s="368"/>
      <c r="H798" s="368"/>
      <c r="I798" s="368"/>
      <c r="J798" s="368"/>
      <c r="K798" s="54"/>
      <c r="L798" s="17" t="str">
        <f>IF(ISBLANK(K798),"",VLOOKUP(K798,'(Linked) Hazard Risk Number HRN'!$B$6:$C$13,2,FALSE))</f>
        <v/>
      </c>
      <c r="M798" s="371"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21</v>
      </c>
      <c r="Q798" s="17">
        <f t="shared" ref="Q798" si="1256">COUNTIF((O798:O802), "C")</f>
        <v>0</v>
      </c>
      <c r="R798" s="17">
        <f t="shared" ref="R798:R801" si="1257">Q798</f>
        <v>0</v>
      </c>
      <c r="S798" s="17" t="str">
        <f t="shared" ref="S798" si="1258">IF(ISBLANK(K798),"",IF(L798&lt;2,"S1","S2"))</f>
        <v/>
      </c>
      <c r="T798" s="50"/>
      <c r="U798" s="362"/>
      <c r="V798" s="54"/>
      <c r="W798" s="17" t="str">
        <f>IF(ISBLANK(V798),"",VLOOKUP(V798,'(Linked) Hazard Risk Number HRN'!$B$6:$C$13,2,FALSE))</f>
        <v/>
      </c>
      <c r="X798" s="371" t="str">
        <f>IF(X800="","",IF(X800&gt;500,'(Linked) Hazard Risk Number HRN'!$C$37,IF(X800&gt;50,'(Linked) Hazard Risk Number HRN'!$C$36,IF(X800&gt;25,'(Linked) Hazard Risk Number HRN'!$C$35,IF(X800&gt;5,'(Linked) Hazard Risk Number HRN'!$C$34,IF(X800&gt;0,'(Linked) Hazard Risk Number HRN'!$C$33,""))))))</f>
        <v/>
      </c>
      <c r="Y798" s="362"/>
      <c r="Z798" s="54"/>
      <c r="AA798" s="17" t="str">
        <f>IF(ISBLANK(Z798),"",VLOOKUP(Z798,'(Linked) Hazard Risk Number HRN'!$B$6:$C$13,2,FALSE))</f>
        <v/>
      </c>
      <c r="AB798" s="371" t="str">
        <f>IF(AB800="","",IF(AB800&gt;500,'(Linked) Hazard Risk Number HRN'!$C$37,IF(AB800&gt;50,'(Linked) Hazard Risk Number HRN'!$C$36,IF(AB800&gt;25,'(Linked) Hazard Risk Number HRN'!$C$35,IF(AB800&gt;5,'(Linked) Hazard Risk Number HRN'!$C$34,IF(AB800&gt;0,'(Linked) Hazard Risk Number HRN'!$C$33,""))))))</f>
        <v/>
      </c>
      <c r="AC798" s="362"/>
      <c r="AD798" s="365"/>
      <c r="AE798" s="54"/>
      <c r="AF798" s="17" t="str">
        <f>IF(ISBLANK(AE798),"",VLOOKUP(AE798,'(Linked) Hazard Risk Number HRN'!$B$6:$C$13,2,FALSE))</f>
        <v/>
      </c>
      <c r="AG798" s="371"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60"/>
      <c r="C799" s="363"/>
      <c r="D799" s="363"/>
      <c r="E799" s="366"/>
      <c r="F799" s="366"/>
      <c r="G799" s="369"/>
      <c r="H799" s="369"/>
      <c r="I799" s="369"/>
      <c r="J799" s="369"/>
      <c r="K799" s="55"/>
      <c r="L799" s="18" t="str">
        <f>IF(ISBLANK(K799),"",VLOOKUP(K799,'(Linked) Hazard Risk Number HRN'!$B$16:$C$26,2,FALSE))</f>
        <v/>
      </c>
      <c r="M799" s="372"/>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63"/>
      <c r="V799" s="55"/>
      <c r="W799" s="18" t="str">
        <f>IF(ISBLANK(V799),"",VLOOKUP(V799,'(Linked) Hazard Risk Number HRN'!$B$16:$C$26,2,FALSE))</f>
        <v/>
      </c>
      <c r="X799" s="372"/>
      <c r="Y799" s="363"/>
      <c r="Z799" s="55"/>
      <c r="AA799" s="18" t="str">
        <f>IF(ISBLANK(Z799),"",VLOOKUP(Z799,'(Linked) Hazard Risk Number HRN'!$B$16:$C$26,2,FALSE))</f>
        <v/>
      </c>
      <c r="AB799" s="372"/>
      <c r="AC799" s="363"/>
      <c r="AD799" s="373"/>
      <c r="AE799" s="55"/>
      <c r="AF799" s="18" t="str">
        <f>IF(ISBLANK(AE799),"",VLOOKUP(AE799,'(Linked) Hazard Risk Number HRN'!$B$16:$C$26,2,FALSE))</f>
        <v/>
      </c>
      <c r="AG799" s="372"/>
      <c r="AH799" s="10"/>
      <c r="AI799" s="10"/>
      <c r="AJ799" s="19"/>
    </row>
    <row r="800" spans="2:36" s="2" customFormat="1" ht="28.2" customHeight="1" thickTop="1">
      <c r="B800" s="360"/>
      <c r="C800" s="363"/>
      <c r="D800" s="363"/>
      <c r="E800" s="366"/>
      <c r="F800" s="366"/>
      <c r="G800" s="369"/>
      <c r="H800" s="369"/>
      <c r="I800" s="369"/>
      <c r="J800" s="369"/>
      <c r="K800" s="56"/>
      <c r="L800" s="18" t="str">
        <f>IF(ISBLANK(K800),"",VLOOKUP(K800,'(Linked) Hazard Risk Number HRN'!$D$6:$E$14,2,FALSE))</f>
        <v/>
      </c>
      <c r="M800" s="375" t="str">
        <f>IF(OR(ISBLANK(K798),ISBLANK(K799),ISBLANK(K800),ISBLANK(K801)),"",L798*L799*L800*L801)</f>
        <v/>
      </c>
      <c r="N800" s="56"/>
      <c r="O800" s="18" t="str">
        <f>IF(ISBLANK(N800),"",VLOOKUP(N800,'(Linked) PLr Probability Factor'!$B$17:$C$20,2,FALSE))</f>
        <v/>
      </c>
      <c r="P800" s="18" t="s">
        <v>2</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63"/>
      <c r="V800" s="56"/>
      <c r="W800" s="18" t="str">
        <f>IF(ISBLANK(V800),"",VLOOKUP(V800,'(Linked) Hazard Risk Number HRN'!$D$6:$E$14,2,FALSE))</f>
        <v/>
      </c>
      <c r="X800" s="375" t="str">
        <f>IF(OR(ISBLANK(V798),ISBLANK(V799),ISBLANK(V800),ISBLANK(V801)),"",W798*W799*W800*W801)</f>
        <v/>
      </c>
      <c r="Y800" s="363"/>
      <c r="Z800" s="56"/>
      <c r="AA800" s="18" t="str">
        <f>IF(ISBLANK(Z800),"",VLOOKUP(Z800,'(Linked) Hazard Risk Number HRN'!$D$6:$E$14,2,FALSE))</f>
        <v/>
      </c>
      <c r="AB800" s="375" t="str">
        <f>IF(OR(ISBLANK(Z798),ISBLANK(Z799),ISBLANK(Z800),ISBLANK(Z801)),"",AA798*AA799*AA800*AA801)</f>
        <v/>
      </c>
      <c r="AC800" s="363"/>
      <c r="AD800" s="373"/>
      <c r="AE800" s="56"/>
      <c r="AF800" s="18" t="str">
        <f>IF(ISBLANK(AE800),"",VLOOKUP(AE800,'(Linked) Hazard Risk Number HRN'!$D$6:$E$14,2,FALSE))</f>
        <v/>
      </c>
      <c r="AG800" s="375" t="str">
        <f>IF(OR(ISBLANK(AE798),ISBLANK(AE799),ISBLANK(AE800),ISBLANK(AE801)),"",AF798*AF799*AF800*AF801)</f>
        <v/>
      </c>
      <c r="AH800" s="10"/>
      <c r="AI800" s="10"/>
      <c r="AJ800" s="20"/>
    </row>
    <row r="801" spans="2:36" s="2" customFormat="1" ht="28.2" customHeight="1">
      <c r="B801" s="360"/>
      <c r="C801" s="363"/>
      <c r="D801" s="363"/>
      <c r="E801" s="366"/>
      <c r="F801" s="366"/>
      <c r="G801" s="369"/>
      <c r="H801" s="369"/>
      <c r="I801" s="369"/>
      <c r="J801" s="369"/>
      <c r="K801" s="57"/>
      <c r="L801" s="30" t="str">
        <f>IF(ISBLANK(K801),"",VLOOKUP(K801,'(Linked) Hazard Risk Number HRN'!$D$17:$E$22,2,FALSE))</f>
        <v/>
      </c>
      <c r="M801" s="376"/>
      <c r="N801" s="56"/>
      <c r="O801" s="18" t="str">
        <f>IF(ISBLANK(N801),"",VLOOKUP(N801,'(Linked) PLr Probability Factor'!$B$23:$C$26,2,FALSE))</f>
        <v/>
      </c>
      <c r="P801" s="25" t="s">
        <v>22</v>
      </c>
      <c r="Q801" s="25">
        <f t="shared" ref="Q801" si="1262">SUM(R798:R800)</f>
        <v>0</v>
      </c>
      <c r="R801" s="25">
        <f t="shared" si="1257"/>
        <v>0</v>
      </c>
      <c r="S801" s="25"/>
      <c r="T801" s="51"/>
      <c r="U801" s="363"/>
      <c r="V801" s="57"/>
      <c r="W801" s="30" t="str">
        <f>IF(ISBLANK(V801),"",VLOOKUP(V801,'(Linked) Hazard Risk Number HRN'!$D$17:$E$22,2,FALSE))</f>
        <v/>
      </c>
      <c r="X801" s="376"/>
      <c r="Y801" s="363"/>
      <c r="Z801" s="57"/>
      <c r="AA801" s="30" t="str">
        <f>IF(ISBLANK(Z801),"",VLOOKUP(Z801,'(Linked) Hazard Risk Number HRN'!$D$17:$E$22,2,FALSE))</f>
        <v/>
      </c>
      <c r="AB801" s="376"/>
      <c r="AC801" s="363"/>
      <c r="AD801" s="373"/>
      <c r="AE801" s="57"/>
      <c r="AF801" s="30" t="str">
        <f>IF(ISBLANK(AE801),"",VLOOKUP(AE801,'(Linked) Hazard Risk Number HRN'!$D$17:$E$22,2,FALSE))</f>
        <v/>
      </c>
      <c r="AG801" s="376"/>
      <c r="AH801" s="10"/>
      <c r="AI801" s="10"/>
      <c r="AJ801" s="21"/>
    </row>
    <row r="802" spans="2:36" s="2" customFormat="1" ht="28.2" customHeight="1" thickBot="1">
      <c r="B802" s="361"/>
      <c r="C802" s="364"/>
      <c r="D802" s="364"/>
      <c r="E802" s="367"/>
      <c r="F802" s="367"/>
      <c r="G802" s="370"/>
      <c r="H802" s="370"/>
      <c r="I802" s="370"/>
      <c r="J802" s="370"/>
      <c r="K802" s="135"/>
      <c r="L802" s="18"/>
      <c r="M802" s="377"/>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64"/>
      <c r="V802" s="135"/>
      <c r="W802" s="18"/>
      <c r="X802" s="377"/>
      <c r="Y802" s="364"/>
      <c r="Z802" s="135"/>
      <c r="AA802" s="18"/>
      <c r="AB802" s="377"/>
      <c r="AC802" s="364"/>
      <c r="AD802" s="374"/>
      <c r="AE802" s="135"/>
      <c r="AF802" s="18"/>
      <c r="AG802" s="377"/>
      <c r="AH802" s="10"/>
      <c r="AI802" s="10"/>
      <c r="AJ802" s="7"/>
    </row>
    <row r="803" spans="2:36" s="2" customFormat="1" ht="28.2" customHeight="1" thickTop="1">
      <c r="B803" s="359">
        <v>160</v>
      </c>
      <c r="C803" s="362"/>
      <c r="D803" s="362"/>
      <c r="E803" s="365"/>
      <c r="F803" s="365"/>
      <c r="G803" s="368"/>
      <c r="H803" s="368"/>
      <c r="I803" s="368"/>
      <c r="J803" s="368"/>
      <c r="K803" s="54"/>
      <c r="L803" s="17" t="str">
        <f>IF(ISBLANK(K803),"",VLOOKUP(K803,'(Linked) Hazard Risk Number HRN'!$B$6:$C$13,2,FALSE))</f>
        <v/>
      </c>
      <c r="M803" s="371"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21</v>
      </c>
      <c r="Q803" s="17">
        <f t="shared" ref="Q803" si="1264">COUNTIF((O803:O807), "C")</f>
        <v>0</v>
      </c>
      <c r="R803" s="17">
        <f t="shared" ref="R803:R806" si="1265">Q803</f>
        <v>0</v>
      </c>
      <c r="S803" s="17" t="str">
        <f t="shared" ref="S803" si="1266">IF(ISBLANK(K803),"",IF(L803&lt;2,"S1","S2"))</f>
        <v/>
      </c>
      <c r="T803" s="50"/>
      <c r="U803" s="362"/>
      <c r="V803" s="54"/>
      <c r="W803" s="17" t="str">
        <f>IF(ISBLANK(V803),"",VLOOKUP(V803,'(Linked) Hazard Risk Number HRN'!$B$6:$C$13,2,FALSE))</f>
        <v/>
      </c>
      <c r="X803" s="371" t="str">
        <f>IF(X805="","",IF(X805&gt;500,'(Linked) Hazard Risk Number HRN'!$C$37,IF(X805&gt;50,'(Linked) Hazard Risk Number HRN'!$C$36,IF(X805&gt;25,'(Linked) Hazard Risk Number HRN'!$C$35,IF(X805&gt;5,'(Linked) Hazard Risk Number HRN'!$C$34,IF(X805&gt;0,'(Linked) Hazard Risk Number HRN'!$C$33,""))))))</f>
        <v/>
      </c>
      <c r="Y803" s="362"/>
      <c r="Z803" s="54"/>
      <c r="AA803" s="17" t="str">
        <f>IF(ISBLANK(Z803),"",VLOOKUP(Z803,'(Linked) Hazard Risk Number HRN'!$B$6:$C$13,2,FALSE))</f>
        <v/>
      </c>
      <c r="AB803" s="371" t="str">
        <f>IF(AB805="","",IF(AB805&gt;500,'(Linked) Hazard Risk Number HRN'!$C$37,IF(AB805&gt;50,'(Linked) Hazard Risk Number HRN'!$C$36,IF(AB805&gt;25,'(Linked) Hazard Risk Number HRN'!$C$35,IF(AB805&gt;5,'(Linked) Hazard Risk Number HRN'!$C$34,IF(AB805&gt;0,'(Linked) Hazard Risk Number HRN'!$C$33,""))))))</f>
        <v/>
      </c>
      <c r="AC803" s="362"/>
      <c r="AD803" s="365"/>
      <c r="AE803" s="54"/>
      <c r="AF803" s="17" t="str">
        <f>IF(ISBLANK(AE803),"",VLOOKUP(AE803,'(Linked) Hazard Risk Number HRN'!$B$6:$C$13,2,FALSE))</f>
        <v/>
      </c>
      <c r="AG803" s="371"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60"/>
      <c r="C804" s="363"/>
      <c r="D804" s="363"/>
      <c r="E804" s="366"/>
      <c r="F804" s="366"/>
      <c r="G804" s="369"/>
      <c r="H804" s="369"/>
      <c r="I804" s="369"/>
      <c r="J804" s="369"/>
      <c r="K804" s="55"/>
      <c r="L804" s="18" t="str">
        <f>IF(ISBLANK(K804),"",VLOOKUP(K804,'(Linked) Hazard Risk Number HRN'!$B$16:$C$26,2,FALSE))</f>
        <v/>
      </c>
      <c r="M804" s="372"/>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63"/>
      <c r="V804" s="55"/>
      <c r="W804" s="18" t="str">
        <f>IF(ISBLANK(V804),"",VLOOKUP(V804,'(Linked) Hazard Risk Number HRN'!$B$16:$C$26,2,FALSE))</f>
        <v/>
      </c>
      <c r="X804" s="372"/>
      <c r="Y804" s="363"/>
      <c r="Z804" s="55"/>
      <c r="AA804" s="18" t="str">
        <f>IF(ISBLANK(Z804),"",VLOOKUP(Z804,'(Linked) Hazard Risk Number HRN'!$B$16:$C$26,2,FALSE))</f>
        <v/>
      </c>
      <c r="AB804" s="372"/>
      <c r="AC804" s="363"/>
      <c r="AD804" s="373"/>
      <c r="AE804" s="55"/>
      <c r="AF804" s="18" t="str">
        <f>IF(ISBLANK(AE804),"",VLOOKUP(AE804,'(Linked) Hazard Risk Number HRN'!$B$16:$C$26,2,FALSE))</f>
        <v/>
      </c>
      <c r="AG804" s="372"/>
      <c r="AH804" s="10"/>
      <c r="AI804" s="10"/>
      <c r="AJ804" s="19"/>
    </row>
    <row r="805" spans="2:36" s="2" customFormat="1" ht="28.2" customHeight="1" thickTop="1">
      <c r="B805" s="360"/>
      <c r="C805" s="363"/>
      <c r="D805" s="363"/>
      <c r="E805" s="366"/>
      <c r="F805" s="366"/>
      <c r="G805" s="369"/>
      <c r="H805" s="369"/>
      <c r="I805" s="369"/>
      <c r="J805" s="369"/>
      <c r="K805" s="56"/>
      <c r="L805" s="18" t="str">
        <f>IF(ISBLANK(K805),"",VLOOKUP(K805,'(Linked) Hazard Risk Number HRN'!$D$6:$E$14,2,FALSE))</f>
        <v/>
      </c>
      <c r="M805" s="375" t="str">
        <f>IF(OR(ISBLANK(K803),ISBLANK(K804),ISBLANK(K805),ISBLANK(K806)),"",L803*L804*L805*L806)</f>
        <v/>
      </c>
      <c r="N805" s="56"/>
      <c r="O805" s="18" t="str">
        <f>IF(ISBLANK(N805),"",VLOOKUP(N805,'(Linked) PLr Probability Factor'!$B$17:$C$20,2,FALSE))</f>
        <v/>
      </c>
      <c r="P805" s="18" t="s">
        <v>2</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63"/>
      <c r="V805" s="56"/>
      <c r="W805" s="18" t="str">
        <f>IF(ISBLANK(V805),"",VLOOKUP(V805,'(Linked) Hazard Risk Number HRN'!$D$6:$E$14,2,FALSE))</f>
        <v/>
      </c>
      <c r="X805" s="375" t="str">
        <f>IF(OR(ISBLANK(V803),ISBLANK(V804),ISBLANK(V805),ISBLANK(V806)),"",W803*W804*W805*W806)</f>
        <v/>
      </c>
      <c r="Y805" s="363"/>
      <c r="Z805" s="56"/>
      <c r="AA805" s="18" t="str">
        <f>IF(ISBLANK(Z805),"",VLOOKUP(Z805,'(Linked) Hazard Risk Number HRN'!$D$6:$E$14,2,FALSE))</f>
        <v/>
      </c>
      <c r="AB805" s="375" t="str">
        <f>IF(OR(ISBLANK(Z803),ISBLANK(Z804),ISBLANK(Z805),ISBLANK(Z806)),"",AA803*AA804*AA805*AA806)</f>
        <v/>
      </c>
      <c r="AC805" s="363"/>
      <c r="AD805" s="373"/>
      <c r="AE805" s="56"/>
      <c r="AF805" s="18" t="str">
        <f>IF(ISBLANK(AE805),"",VLOOKUP(AE805,'(Linked) Hazard Risk Number HRN'!$D$6:$E$14,2,FALSE))</f>
        <v/>
      </c>
      <c r="AG805" s="375" t="str">
        <f>IF(OR(ISBLANK(AE803),ISBLANK(AE804),ISBLANK(AE805),ISBLANK(AE806)),"",AF803*AF804*AF805*AF806)</f>
        <v/>
      </c>
      <c r="AH805" s="10"/>
      <c r="AI805" s="10"/>
      <c r="AJ805" s="20"/>
    </row>
    <row r="806" spans="2:36" s="2" customFormat="1" ht="28.2" customHeight="1">
      <c r="B806" s="360"/>
      <c r="C806" s="363"/>
      <c r="D806" s="363"/>
      <c r="E806" s="366"/>
      <c r="F806" s="366"/>
      <c r="G806" s="369"/>
      <c r="H806" s="369"/>
      <c r="I806" s="369"/>
      <c r="J806" s="369"/>
      <c r="K806" s="57"/>
      <c r="L806" s="30" t="str">
        <f>IF(ISBLANK(K806),"",VLOOKUP(K806,'(Linked) Hazard Risk Number HRN'!$D$17:$E$22,2,FALSE))</f>
        <v/>
      </c>
      <c r="M806" s="376"/>
      <c r="N806" s="56"/>
      <c r="O806" s="18" t="str">
        <f>IF(ISBLANK(N806),"",VLOOKUP(N806,'(Linked) PLr Probability Factor'!$B$23:$C$26,2,FALSE))</f>
        <v/>
      </c>
      <c r="P806" s="25" t="s">
        <v>22</v>
      </c>
      <c r="Q806" s="25">
        <f t="shared" ref="Q806" si="1270">SUM(R803:R805)</f>
        <v>0</v>
      </c>
      <c r="R806" s="25">
        <f t="shared" si="1265"/>
        <v>0</v>
      </c>
      <c r="S806" s="25"/>
      <c r="T806" s="51"/>
      <c r="U806" s="363"/>
      <c r="V806" s="57"/>
      <c r="W806" s="30" t="str">
        <f>IF(ISBLANK(V806),"",VLOOKUP(V806,'(Linked) Hazard Risk Number HRN'!$D$17:$E$22,2,FALSE))</f>
        <v/>
      </c>
      <c r="X806" s="376"/>
      <c r="Y806" s="363"/>
      <c r="Z806" s="57"/>
      <c r="AA806" s="30" t="str">
        <f>IF(ISBLANK(Z806),"",VLOOKUP(Z806,'(Linked) Hazard Risk Number HRN'!$D$17:$E$22,2,FALSE))</f>
        <v/>
      </c>
      <c r="AB806" s="376"/>
      <c r="AC806" s="363"/>
      <c r="AD806" s="373"/>
      <c r="AE806" s="57"/>
      <c r="AF806" s="30" t="str">
        <f>IF(ISBLANK(AE806),"",VLOOKUP(AE806,'(Linked) Hazard Risk Number HRN'!$D$17:$E$22,2,FALSE))</f>
        <v/>
      </c>
      <c r="AG806" s="376"/>
      <c r="AH806" s="10"/>
      <c r="AI806" s="10"/>
      <c r="AJ806" s="21"/>
    </row>
    <row r="807" spans="2:36" s="2" customFormat="1" ht="28.2" customHeight="1" thickBot="1">
      <c r="B807" s="361"/>
      <c r="C807" s="364"/>
      <c r="D807" s="364"/>
      <c r="E807" s="367"/>
      <c r="F807" s="367"/>
      <c r="G807" s="370"/>
      <c r="H807" s="370"/>
      <c r="I807" s="370"/>
      <c r="J807" s="370"/>
      <c r="K807" s="135"/>
      <c r="L807" s="18"/>
      <c r="M807" s="377"/>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64"/>
      <c r="V807" s="135"/>
      <c r="W807" s="18"/>
      <c r="X807" s="377"/>
      <c r="Y807" s="364"/>
      <c r="Z807" s="135"/>
      <c r="AA807" s="18"/>
      <c r="AB807" s="377"/>
      <c r="AC807" s="364"/>
      <c r="AD807" s="374"/>
      <c r="AE807" s="135"/>
      <c r="AF807" s="18"/>
      <c r="AG807" s="377"/>
      <c r="AH807" s="10"/>
      <c r="AI807" s="10"/>
      <c r="AJ807" s="7"/>
    </row>
    <row r="808" spans="2:36" s="2" customFormat="1" ht="28.2" customHeight="1" thickTop="1">
      <c r="B808" s="359">
        <v>161</v>
      </c>
      <c r="C808" s="362"/>
      <c r="D808" s="362"/>
      <c r="E808" s="365"/>
      <c r="F808" s="365"/>
      <c r="G808" s="368"/>
      <c r="H808" s="368"/>
      <c r="I808" s="368"/>
      <c r="J808" s="368"/>
      <c r="K808" s="54"/>
      <c r="L808" s="17" t="str">
        <f>IF(ISBLANK(K808),"",VLOOKUP(K808,'(Linked) Hazard Risk Number HRN'!$B$6:$C$13,2,FALSE))</f>
        <v/>
      </c>
      <c r="M808" s="371"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21</v>
      </c>
      <c r="Q808" s="17">
        <f t="shared" ref="Q808" si="1272">COUNTIF((O808:O812), "C")</f>
        <v>0</v>
      </c>
      <c r="R808" s="17">
        <f t="shared" ref="R808:R811" si="1273">Q808</f>
        <v>0</v>
      </c>
      <c r="S808" s="17" t="str">
        <f t="shared" ref="S808" si="1274">IF(ISBLANK(K808),"",IF(L808&lt;2,"S1","S2"))</f>
        <v/>
      </c>
      <c r="T808" s="50"/>
      <c r="U808" s="362"/>
      <c r="V808" s="54"/>
      <c r="W808" s="17" t="str">
        <f>IF(ISBLANK(V808),"",VLOOKUP(V808,'(Linked) Hazard Risk Number HRN'!$B$6:$C$13,2,FALSE))</f>
        <v/>
      </c>
      <c r="X808" s="371" t="str">
        <f>IF(X810="","",IF(X810&gt;500,'(Linked) Hazard Risk Number HRN'!$C$37,IF(X810&gt;50,'(Linked) Hazard Risk Number HRN'!$C$36,IF(X810&gt;25,'(Linked) Hazard Risk Number HRN'!$C$35,IF(X810&gt;5,'(Linked) Hazard Risk Number HRN'!$C$34,IF(X810&gt;0,'(Linked) Hazard Risk Number HRN'!$C$33,""))))))</f>
        <v/>
      </c>
      <c r="Y808" s="362"/>
      <c r="Z808" s="54"/>
      <c r="AA808" s="17" t="str">
        <f>IF(ISBLANK(Z808),"",VLOOKUP(Z808,'(Linked) Hazard Risk Number HRN'!$B$6:$C$13,2,FALSE))</f>
        <v/>
      </c>
      <c r="AB808" s="371" t="str">
        <f>IF(AB810="","",IF(AB810&gt;500,'(Linked) Hazard Risk Number HRN'!$C$37,IF(AB810&gt;50,'(Linked) Hazard Risk Number HRN'!$C$36,IF(AB810&gt;25,'(Linked) Hazard Risk Number HRN'!$C$35,IF(AB810&gt;5,'(Linked) Hazard Risk Number HRN'!$C$34,IF(AB810&gt;0,'(Linked) Hazard Risk Number HRN'!$C$33,""))))))</f>
        <v/>
      </c>
      <c r="AC808" s="362"/>
      <c r="AD808" s="365"/>
      <c r="AE808" s="54"/>
      <c r="AF808" s="17" t="str">
        <f>IF(ISBLANK(AE808),"",VLOOKUP(AE808,'(Linked) Hazard Risk Number HRN'!$B$6:$C$13,2,FALSE))</f>
        <v/>
      </c>
      <c r="AG808" s="371"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60"/>
      <c r="C809" s="363"/>
      <c r="D809" s="363"/>
      <c r="E809" s="366"/>
      <c r="F809" s="366"/>
      <c r="G809" s="369"/>
      <c r="H809" s="369"/>
      <c r="I809" s="369"/>
      <c r="J809" s="369"/>
      <c r="K809" s="55"/>
      <c r="L809" s="18" t="str">
        <f>IF(ISBLANK(K809),"",VLOOKUP(K809,'(Linked) Hazard Risk Number HRN'!$B$16:$C$26,2,FALSE))</f>
        <v/>
      </c>
      <c r="M809" s="372"/>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63"/>
      <c r="V809" s="55"/>
      <c r="W809" s="18" t="str">
        <f>IF(ISBLANK(V809),"",VLOOKUP(V809,'(Linked) Hazard Risk Number HRN'!$B$16:$C$26,2,FALSE))</f>
        <v/>
      </c>
      <c r="X809" s="372"/>
      <c r="Y809" s="363"/>
      <c r="Z809" s="55"/>
      <c r="AA809" s="18" t="str">
        <f>IF(ISBLANK(Z809),"",VLOOKUP(Z809,'(Linked) Hazard Risk Number HRN'!$B$16:$C$26,2,FALSE))</f>
        <v/>
      </c>
      <c r="AB809" s="372"/>
      <c r="AC809" s="363"/>
      <c r="AD809" s="373"/>
      <c r="AE809" s="55"/>
      <c r="AF809" s="18" t="str">
        <f>IF(ISBLANK(AE809),"",VLOOKUP(AE809,'(Linked) Hazard Risk Number HRN'!$B$16:$C$26,2,FALSE))</f>
        <v/>
      </c>
      <c r="AG809" s="372"/>
      <c r="AH809" s="10"/>
      <c r="AI809" s="10"/>
      <c r="AJ809" s="19"/>
    </row>
    <row r="810" spans="2:36" s="2" customFormat="1" ht="28.2" customHeight="1" thickTop="1">
      <c r="B810" s="360"/>
      <c r="C810" s="363"/>
      <c r="D810" s="363"/>
      <c r="E810" s="366"/>
      <c r="F810" s="366"/>
      <c r="G810" s="369"/>
      <c r="H810" s="369"/>
      <c r="I810" s="369"/>
      <c r="J810" s="369"/>
      <c r="K810" s="56"/>
      <c r="L810" s="18" t="str">
        <f>IF(ISBLANK(K810),"",VLOOKUP(K810,'(Linked) Hazard Risk Number HRN'!$D$6:$E$14,2,FALSE))</f>
        <v/>
      </c>
      <c r="M810" s="375" t="str">
        <f>IF(OR(ISBLANK(K808),ISBLANK(K809),ISBLANK(K810),ISBLANK(K811)),"",L808*L809*L810*L811)</f>
        <v/>
      </c>
      <c r="N810" s="56"/>
      <c r="O810" s="18" t="str">
        <f>IF(ISBLANK(N810),"",VLOOKUP(N810,'(Linked) PLr Probability Factor'!$B$17:$C$20,2,FALSE))</f>
        <v/>
      </c>
      <c r="P810" s="18" t="s">
        <v>2</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63"/>
      <c r="V810" s="56"/>
      <c r="W810" s="18" t="str">
        <f>IF(ISBLANK(V810),"",VLOOKUP(V810,'(Linked) Hazard Risk Number HRN'!$D$6:$E$14,2,FALSE))</f>
        <v/>
      </c>
      <c r="X810" s="375" t="str">
        <f>IF(OR(ISBLANK(V808),ISBLANK(V809),ISBLANK(V810),ISBLANK(V811)),"",W808*W809*W810*W811)</f>
        <v/>
      </c>
      <c r="Y810" s="363"/>
      <c r="Z810" s="56"/>
      <c r="AA810" s="18" t="str">
        <f>IF(ISBLANK(Z810),"",VLOOKUP(Z810,'(Linked) Hazard Risk Number HRN'!$D$6:$E$14,2,FALSE))</f>
        <v/>
      </c>
      <c r="AB810" s="375" t="str">
        <f>IF(OR(ISBLANK(Z808),ISBLANK(Z809),ISBLANK(Z810),ISBLANK(Z811)),"",AA808*AA809*AA810*AA811)</f>
        <v/>
      </c>
      <c r="AC810" s="363"/>
      <c r="AD810" s="373"/>
      <c r="AE810" s="56"/>
      <c r="AF810" s="18" t="str">
        <f>IF(ISBLANK(AE810),"",VLOOKUP(AE810,'(Linked) Hazard Risk Number HRN'!$D$6:$E$14,2,FALSE))</f>
        <v/>
      </c>
      <c r="AG810" s="375" t="str">
        <f>IF(OR(ISBLANK(AE808),ISBLANK(AE809),ISBLANK(AE810),ISBLANK(AE811)),"",AF808*AF809*AF810*AF811)</f>
        <v/>
      </c>
      <c r="AH810" s="10"/>
      <c r="AI810" s="10"/>
      <c r="AJ810" s="20"/>
    </row>
    <row r="811" spans="2:36" s="2" customFormat="1" ht="28.2" customHeight="1">
      <c r="B811" s="360"/>
      <c r="C811" s="363"/>
      <c r="D811" s="363"/>
      <c r="E811" s="366"/>
      <c r="F811" s="366"/>
      <c r="G811" s="369"/>
      <c r="H811" s="369"/>
      <c r="I811" s="369"/>
      <c r="J811" s="369"/>
      <c r="K811" s="57"/>
      <c r="L811" s="30" t="str">
        <f>IF(ISBLANK(K811),"",VLOOKUP(K811,'(Linked) Hazard Risk Number HRN'!$D$17:$E$22,2,FALSE))</f>
        <v/>
      </c>
      <c r="M811" s="376"/>
      <c r="N811" s="56"/>
      <c r="O811" s="18" t="str">
        <f>IF(ISBLANK(N811),"",VLOOKUP(N811,'(Linked) PLr Probability Factor'!$B$23:$C$26,2,FALSE))</f>
        <v/>
      </c>
      <c r="P811" s="25" t="s">
        <v>22</v>
      </c>
      <c r="Q811" s="25">
        <f t="shared" ref="Q811" si="1278">SUM(R808:R810)</f>
        <v>0</v>
      </c>
      <c r="R811" s="25">
        <f t="shared" si="1273"/>
        <v>0</v>
      </c>
      <c r="S811" s="25"/>
      <c r="T811" s="51"/>
      <c r="U811" s="363"/>
      <c r="V811" s="57"/>
      <c r="W811" s="30" t="str">
        <f>IF(ISBLANK(V811),"",VLOOKUP(V811,'(Linked) Hazard Risk Number HRN'!$D$17:$E$22,2,FALSE))</f>
        <v/>
      </c>
      <c r="X811" s="376"/>
      <c r="Y811" s="363"/>
      <c r="Z811" s="57"/>
      <c r="AA811" s="30" t="str">
        <f>IF(ISBLANK(Z811),"",VLOOKUP(Z811,'(Linked) Hazard Risk Number HRN'!$D$17:$E$22,2,FALSE))</f>
        <v/>
      </c>
      <c r="AB811" s="376"/>
      <c r="AC811" s="363"/>
      <c r="AD811" s="373"/>
      <c r="AE811" s="57"/>
      <c r="AF811" s="30" t="str">
        <f>IF(ISBLANK(AE811),"",VLOOKUP(AE811,'(Linked) Hazard Risk Number HRN'!$D$17:$E$22,2,FALSE))</f>
        <v/>
      </c>
      <c r="AG811" s="376"/>
      <c r="AH811" s="10"/>
      <c r="AI811" s="10"/>
      <c r="AJ811" s="21"/>
    </row>
    <row r="812" spans="2:36" s="2" customFormat="1" ht="28.2" customHeight="1" thickBot="1">
      <c r="B812" s="361"/>
      <c r="C812" s="364"/>
      <c r="D812" s="364"/>
      <c r="E812" s="367"/>
      <c r="F812" s="367"/>
      <c r="G812" s="370"/>
      <c r="H812" s="370"/>
      <c r="I812" s="370"/>
      <c r="J812" s="370"/>
      <c r="K812" s="135"/>
      <c r="L812" s="18"/>
      <c r="M812" s="377"/>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64"/>
      <c r="V812" s="135"/>
      <c r="W812" s="18"/>
      <c r="X812" s="377"/>
      <c r="Y812" s="364"/>
      <c r="Z812" s="135"/>
      <c r="AA812" s="18"/>
      <c r="AB812" s="377"/>
      <c r="AC812" s="364"/>
      <c r="AD812" s="374"/>
      <c r="AE812" s="135"/>
      <c r="AF812" s="18"/>
      <c r="AG812" s="377"/>
      <c r="AH812" s="10"/>
      <c r="AI812" s="10"/>
      <c r="AJ812" s="7"/>
    </row>
    <row r="813" spans="2:36" s="2" customFormat="1" ht="28.2" customHeight="1" thickTop="1">
      <c r="B813" s="359">
        <v>162</v>
      </c>
      <c r="C813" s="362"/>
      <c r="D813" s="362"/>
      <c r="E813" s="365"/>
      <c r="F813" s="365"/>
      <c r="G813" s="368"/>
      <c r="H813" s="368"/>
      <c r="I813" s="368"/>
      <c r="J813" s="368"/>
      <c r="K813" s="54"/>
      <c r="L813" s="17" t="str">
        <f>IF(ISBLANK(K813),"",VLOOKUP(K813,'(Linked) Hazard Risk Number HRN'!$B$6:$C$13,2,FALSE))</f>
        <v/>
      </c>
      <c r="M813" s="371"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21</v>
      </c>
      <c r="Q813" s="17">
        <f t="shared" ref="Q813" si="1280">COUNTIF((O813:O817), "C")</f>
        <v>0</v>
      </c>
      <c r="R813" s="17">
        <f t="shared" ref="R813:R816" si="1281">Q813</f>
        <v>0</v>
      </c>
      <c r="S813" s="17" t="str">
        <f t="shared" ref="S813" si="1282">IF(ISBLANK(K813),"",IF(L813&lt;2,"S1","S2"))</f>
        <v/>
      </c>
      <c r="T813" s="50"/>
      <c r="U813" s="362"/>
      <c r="V813" s="54"/>
      <c r="W813" s="17" t="str">
        <f>IF(ISBLANK(V813),"",VLOOKUP(V813,'(Linked) Hazard Risk Number HRN'!$B$6:$C$13,2,FALSE))</f>
        <v/>
      </c>
      <c r="X813" s="371" t="str">
        <f>IF(X815="","",IF(X815&gt;500,'(Linked) Hazard Risk Number HRN'!$C$37,IF(X815&gt;50,'(Linked) Hazard Risk Number HRN'!$C$36,IF(X815&gt;25,'(Linked) Hazard Risk Number HRN'!$C$35,IF(X815&gt;5,'(Linked) Hazard Risk Number HRN'!$C$34,IF(X815&gt;0,'(Linked) Hazard Risk Number HRN'!$C$33,""))))))</f>
        <v/>
      </c>
      <c r="Y813" s="362"/>
      <c r="Z813" s="54"/>
      <c r="AA813" s="17" t="str">
        <f>IF(ISBLANK(Z813),"",VLOOKUP(Z813,'(Linked) Hazard Risk Number HRN'!$B$6:$C$13,2,FALSE))</f>
        <v/>
      </c>
      <c r="AB813" s="371" t="str">
        <f>IF(AB815="","",IF(AB815&gt;500,'(Linked) Hazard Risk Number HRN'!$C$37,IF(AB815&gt;50,'(Linked) Hazard Risk Number HRN'!$C$36,IF(AB815&gt;25,'(Linked) Hazard Risk Number HRN'!$C$35,IF(AB815&gt;5,'(Linked) Hazard Risk Number HRN'!$C$34,IF(AB815&gt;0,'(Linked) Hazard Risk Number HRN'!$C$33,""))))))</f>
        <v/>
      </c>
      <c r="AC813" s="362"/>
      <c r="AD813" s="365"/>
      <c r="AE813" s="54"/>
      <c r="AF813" s="17" t="str">
        <f>IF(ISBLANK(AE813),"",VLOOKUP(AE813,'(Linked) Hazard Risk Number HRN'!$B$6:$C$13,2,FALSE))</f>
        <v/>
      </c>
      <c r="AG813" s="371"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60"/>
      <c r="C814" s="363"/>
      <c r="D814" s="363"/>
      <c r="E814" s="366"/>
      <c r="F814" s="366"/>
      <c r="G814" s="369"/>
      <c r="H814" s="369"/>
      <c r="I814" s="369"/>
      <c r="J814" s="369"/>
      <c r="K814" s="55"/>
      <c r="L814" s="18" t="str">
        <f>IF(ISBLANK(K814),"",VLOOKUP(K814,'(Linked) Hazard Risk Number HRN'!$B$16:$C$26,2,FALSE))</f>
        <v/>
      </c>
      <c r="M814" s="372"/>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63"/>
      <c r="V814" s="55"/>
      <c r="W814" s="18" t="str">
        <f>IF(ISBLANK(V814),"",VLOOKUP(V814,'(Linked) Hazard Risk Number HRN'!$B$16:$C$26,2,FALSE))</f>
        <v/>
      </c>
      <c r="X814" s="372"/>
      <c r="Y814" s="363"/>
      <c r="Z814" s="55"/>
      <c r="AA814" s="18" t="str">
        <f>IF(ISBLANK(Z814),"",VLOOKUP(Z814,'(Linked) Hazard Risk Number HRN'!$B$16:$C$26,2,FALSE))</f>
        <v/>
      </c>
      <c r="AB814" s="372"/>
      <c r="AC814" s="363"/>
      <c r="AD814" s="373"/>
      <c r="AE814" s="55"/>
      <c r="AF814" s="18" t="str">
        <f>IF(ISBLANK(AE814),"",VLOOKUP(AE814,'(Linked) Hazard Risk Number HRN'!$B$16:$C$26,2,FALSE))</f>
        <v/>
      </c>
      <c r="AG814" s="372"/>
      <c r="AH814" s="10"/>
      <c r="AI814" s="10"/>
      <c r="AJ814" s="19"/>
    </row>
    <row r="815" spans="2:36" s="2" customFormat="1" ht="28.2" customHeight="1" thickTop="1">
      <c r="B815" s="360"/>
      <c r="C815" s="363"/>
      <c r="D815" s="363"/>
      <c r="E815" s="366"/>
      <c r="F815" s="366"/>
      <c r="G815" s="369"/>
      <c r="H815" s="369"/>
      <c r="I815" s="369"/>
      <c r="J815" s="369"/>
      <c r="K815" s="56"/>
      <c r="L815" s="18" t="str">
        <f>IF(ISBLANK(K815),"",VLOOKUP(K815,'(Linked) Hazard Risk Number HRN'!$D$6:$E$14,2,FALSE))</f>
        <v/>
      </c>
      <c r="M815" s="375" t="str">
        <f>IF(OR(ISBLANK(K813),ISBLANK(K814),ISBLANK(K815),ISBLANK(K816)),"",L813*L814*L815*L816)</f>
        <v/>
      </c>
      <c r="N815" s="56"/>
      <c r="O815" s="18" t="str">
        <f>IF(ISBLANK(N815),"",VLOOKUP(N815,'(Linked) PLr Probability Factor'!$B$17:$C$20,2,FALSE))</f>
        <v/>
      </c>
      <c r="P815" s="18" t="s">
        <v>2</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63"/>
      <c r="V815" s="56"/>
      <c r="W815" s="18" t="str">
        <f>IF(ISBLANK(V815),"",VLOOKUP(V815,'(Linked) Hazard Risk Number HRN'!$D$6:$E$14,2,FALSE))</f>
        <v/>
      </c>
      <c r="X815" s="375" t="str">
        <f>IF(OR(ISBLANK(V813),ISBLANK(V814),ISBLANK(V815),ISBLANK(V816)),"",W813*W814*W815*W816)</f>
        <v/>
      </c>
      <c r="Y815" s="363"/>
      <c r="Z815" s="56"/>
      <c r="AA815" s="18" t="str">
        <f>IF(ISBLANK(Z815),"",VLOOKUP(Z815,'(Linked) Hazard Risk Number HRN'!$D$6:$E$14,2,FALSE))</f>
        <v/>
      </c>
      <c r="AB815" s="375" t="str">
        <f>IF(OR(ISBLANK(Z813),ISBLANK(Z814),ISBLANK(Z815),ISBLANK(Z816)),"",AA813*AA814*AA815*AA816)</f>
        <v/>
      </c>
      <c r="AC815" s="363"/>
      <c r="AD815" s="373"/>
      <c r="AE815" s="56"/>
      <c r="AF815" s="18" t="str">
        <f>IF(ISBLANK(AE815),"",VLOOKUP(AE815,'(Linked) Hazard Risk Number HRN'!$D$6:$E$14,2,FALSE))</f>
        <v/>
      </c>
      <c r="AG815" s="375" t="str">
        <f>IF(OR(ISBLANK(AE813),ISBLANK(AE814),ISBLANK(AE815),ISBLANK(AE816)),"",AF813*AF814*AF815*AF816)</f>
        <v/>
      </c>
      <c r="AH815" s="10"/>
      <c r="AI815" s="10"/>
      <c r="AJ815" s="20"/>
    </row>
    <row r="816" spans="2:36" s="2" customFormat="1" ht="28.2" customHeight="1">
      <c r="B816" s="360"/>
      <c r="C816" s="363"/>
      <c r="D816" s="363"/>
      <c r="E816" s="366"/>
      <c r="F816" s="366"/>
      <c r="G816" s="369"/>
      <c r="H816" s="369"/>
      <c r="I816" s="369"/>
      <c r="J816" s="369"/>
      <c r="K816" s="57"/>
      <c r="L816" s="30" t="str">
        <f>IF(ISBLANK(K816),"",VLOOKUP(K816,'(Linked) Hazard Risk Number HRN'!$D$17:$E$22,2,FALSE))</f>
        <v/>
      </c>
      <c r="M816" s="376"/>
      <c r="N816" s="56"/>
      <c r="O816" s="18" t="str">
        <f>IF(ISBLANK(N816),"",VLOOKUP(N816,'(Linked) PLr Probability Factor'!$B$23:$C$26,2,FALSE))</f>
        <v/>
      </c>
      <c r="P816" s="25" t="s">
        <v>22</v>
      </c>
      <c r="Q816" s="25">
        <f t="shared" ref="Q816" si="1286">SUM(R813:R815)</f>
        <v>0</v>
      </c>
      <c r="R816" s="25">
        <f t="shared" si="1281"/>
        <v>0</v>
      </c>
      <c r="S816" s="25"/>
      <c r="T816" s="51"/>
      <c r="U816" s="363"/>
      <c r="V816" s="57"/>
      <c r="W816" s="30" t="str">
        <f>IF(ISBLANK(V816),"",VLOOKUP(V816,'(Linked) Hazard Risk Number HRN'!$D$17:$E$22,2,FALSE))</f>
        <v/>
      </c>
      <c r="X816" s="376"/>
      <c r="Y816" s="363"/>
      <c r="Z816" s="57"/>
      <c r="AA816" s="30" t="str">
        <f>IF(ISBLANK(Z816),"",VLOOKUP(Z816,'(Linked) Hazard Risk Number HRN'!$D$17:$E$22,2,FALSE))</f>
        <v/>
      </c>
      <c r="AB816" s="376"/>
      <c r="AC816" s="363"/>
      <c r="AD816" s="373"/>
      <c r="AE816" s="57"/>
      <c r="AF816" s="30" t="str">
        <f>IF(ISBLANK(AE816),"",VLOOKUP(AE816,'(Linked) Hazard Risk Number HRN'!$D$17:$E$22,2,FALSE))</f>
        <v/>
      </c>
      <c r="AG816" s="376"/>
      <c r="AH816" s="10"/>
      <c r="AI816" s="10"/>
      <c r="AJ816" s="21"/>
    </row>
    <row r="817" spans="2:36" s="2" customFormat="1" ht="28.2" customHeight="1" thickBot="1">
      <c r="B817" s="361"/>
      <c r="C817" s="364"/>
      <c r="D817" s="364"/>
      <c r="E817" s="367"/>
      <c r="F817" s="367"/>
      <c r="G817" s="370"/>
      <c r="H817" s="370"/>
      <c r="I817" s="370"/>
      <c r="J817" s="370"/>
      <c r="K817" s="135"/>
      <c r="L817" s="18"/>
      <c r="M817" s="377"/>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64"/>
      <c r="V817" s="135"/>
      <c r="W817" s="18"/>
      <c r="X817" s="377"/>
      <c r="Y817" s="364"/>
      <c r="Z817" s="135"/>
      <c r="AA817" s="18"/>
      <c r="AB817" s="377"/>
      <c r="AC817" s="364"/>
      <c r="AD817" s="374"/>
      <c r="AE817" s="135"/>
      <c r="AF817" s="18"/>
      <c r="AG817" s="377"/>
      <c r="AH817" s="10"/>
      <c r="AI817" s="10"/>
      <c r="AJ817" s="7"/>
    </row>
    <row r="818" spans="2:36" s="2" customFormat="1" ht="28.2" customHeight="1" thickTop="1">
      <c r="B818" s="359">
        <v>163</v>
      </c>
      <c r="C818" s="362"/>
      <c r="D818" s="362"/>
      <c r="E818" s="365"/>
      <c r="F818" s="365"/>
      <c r="G818" s="368"/>
      <c r="H818" s="368"/>
      <c r="I818" s="368"/>
      <c r="J818" s="368"/>
      <c r="K818" s="54"/>
      <c r="L818" s="17" t="str">
        <f>IF(ISBLANK(K818),"",VLOOKUP(K818,'(Linked) Hazard Risk Number HRN'!$B$6:$C$13,2,FALSE))</f>
        <v/>
      </c>
      <c r="M818" s="371"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21</v>
      </c>
      <c r="Q818" s="17">
        <f t="shared" ref="Q818" si="1288">COUNTIF((O818:O822), "C")</f>
        <v>0</v>
      </c>
      <c r="R818" s="17">
        <f t="shared" ref="R818:R821" si="1289">Q818</f>
        <v>0</v>
      </c>
      <c r="S818" s="17" t="str">
        <f t="shared" ref="S818" si="1290">IF(ISBLANK(K818),"",IF(L818&lt;2,"S1","S2"))</f>
        <v/>
      </c>
      <c r="T818" s="50"/>
      <c r="U818" s="362"/>
      <c r="V818" s="54"/>
      <c r="W818" s="17" t="str">
        <f>IF(ISBLANK(V818),"",VLOOKUP(V818,'(Linked) Hazard Risk Number HRN'!$B$6:$C$13,2,FALSE))</f>
        <v/>
      </c>
      <c r="X818" s="371" t="str">
        <f>IF(X820="","",IF(X820&gt;500,'(Linked) Hazard Risk Number HRN'!$C$37,IF(X820&gt;50,'(Linked) Hazard Risk Number HRN'!$C$36,IF(X820&gt;25,'(Linked) Hazard Risk Number HRN'!$C$35,IF(X820&gt;5,'(Linked) Hazard Risk Number HRN'!$C$34,IF(X820&gt;0,'(Linked) Hazard Risk Number HRN'!$C$33,""))))))</f>
        <v/>
      </c>
      <c r="Y818" s="362"/>
      <c r="Z818" s="54"/>
      <c r="AA818" s="17" t="str">
        <f>IF(ISBLANK(Z818),"",VLOOKUP(Z818,'(Linked) Hazard Risk Number HRN'!$B$6:$C$13,2,FALSE))</f>
        <v/>
      </c>
      <c r="AB818" s="371" t="str">
        <f>IF(AB820="","",IF(AB820&gt;500,'(Linked) Hazard Risk Number HRN'!$C$37,IF(AB820&gt;50,'(Linked) Hazard Risk Number HRN'!$C$36,IF(AB820&gt;25,'(Linked) Hazard Risk Number HRN'!$C$35,IF(AB820&gt;5,'(Linked) Hazard Risk Number HRN'!$C$34,IF(AB820&gt;0,'(Linked) Hazard Risk Number HRN'!$C$33,""))))))</f>
        <v/>
      </c>
      <c r="AC818" s="362"/>
      <c r="AD818" s="365"/>
      <c r="AE818" s="54"/>
      <c r="AF818" s="17" t="str">
        <f>IF(ISBLANK(AE818),"",VLOOKUP(AE818,'(Linked) Hazard Risk Number HRN'!$B$6:$C$13,2,FALSE))</f>
        <v/>
      </c>
      <c r="AG818" s="371"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60"/>
      <c r="C819" s="363"/>
      <c r="D819" s="363"/>
      <c r="E819" s="366"/>
      <c r="F819" s="366"/>
      <c r="G819" s="369"/>
      <c r="H819" s="369"/>
      <c r="I819" s="369"/>
      <c r="J819" s="369"/>
      <c r="K819" s="55"/>
      <c r="L819" s="18" t="str">
        <f>IF(ISBLANK(K819),"",VLOOKUP(K819,'(Linked) Hazard Risk Number HRN'!$B$16:$C$26,2,FALSE))</f>
        <v/>
      </c>
      <c r="M819" s="372"/>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63"/>
      <c r="V819" s="55"/>
      <c r="W819" s="18" t="str">
        <f>IF(ISBLANK(V819),"",VLOOKUP(V819,'(Linked) Hazard Risk Number HRN'!$B$16:$C$26,2,FALSE))</f>
        <v/>
      </c>
      <c r="X819" s="372"/>
      <c r="Y819" s="363"/>
      <c r="Z819" s="55"/>
      <c r="AA819" s="18" t="str">
        <f>IF(ISBLANK(Z819),"",VLOOKUP(Z819,'(Linked) Hazard Risk Number HRN'!$B$16:$C$26,2,FALSE))</f>
        <v/>
      </c>
      <c r="AB819" s="372"/>
      <c r="AC819" s="363"/>
      <c r="AD819" s="373"/>
      <c r="AE819" s="55"/>
      <c r="AF819" s="18" t="str">
        <f>IF(ISBLANK(AE819),"",VLOOKUP(AE819,'(Linked) Hazard Risk Number HRN'!$B$16:$C$26,2,FALSE))</f>
        <v/>
      </c>
      <c r="AG819" s="372"/>
      <c r="AH819" s="10"/>
      <c r="AI819" s="10"/>
      <c r="AJ819" s="19"/>
    </row>
    <row r="820" spans="2:36" s="2" customFormat="1" ht="28.2" customHeight="1" thickTop="1">
      <c r="B820" s="360"/>
      <c r="C820" s="363"/>
      <c r="D820" s="363"/>
      <c r="E820" s="366"/>
      <c r="F820" s="366"/>
      <c r="G820" s="369"/>
      <c r="H820" s="369"/>
      <c r="I820" s="369"/>
      <c r="J820" s="369"/>
      <c r="K820" s="56"/>
      <c r="L820" s="18" t="str">
        <f>IF(ISBLANK(K820),"",VLOOKUP(K820,'(Linked) Hazard Risk Number HRN'!$D$6:$E$14,2,FALSE))</f>
        <v/>
      </c>
      <c r="M820" s="375" t="str">
        <f>IF(OR(ISBLANK(K818),ISBLANK(K819),ISBLANK(K820),ISBLANK(K821)),"",L818*L819*L820*L821)</f>
        <v/>
      </c>
      <c r="N820" s="56"/>
      <c r="O820" s="18" t="str">
        <f>IF(ISBLANK(N820),"",VLOOKUP(N820,'(Linked) PLr Probability Factor'!$B$17:$C$20,2,FALSE))</f>
        <v/>
      </c>
      <c r="P820" s="18" t="s">
        <v>2</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63"/>
      <c r="V820" s="56"/>
      <c r="W820" s="18" t="str">
        <f>IF(ISBLANK(V820),"",VLOOKUP(V820,'(Linked) Hazard Risk Number HRN'!$D$6:$E$14,2,FALSE))</f>
        <v/>
      </c>
      <c r="X820" s="375" t="str">
        <f>IF(OR(ISBLANK(V818),ISBLANK(V819),ISBLANK(V820),ISBLANK(V821)),"",W818*W819*W820*W821)</f>
        <v/>
      </c>
      <c r="Y820" s="363"/>
      <c r="Z820" s="56"/>
      <c r="AA820" s="18" t="str">
        <f>IF(ISBLANK(Z820),"",VLOOKUP(Z820,'(Linked) Hazard Risk Number HRN'!$D$6:$E$14,2,FALSE))</f>
        <v/>
      </c>
      <c r="AB820" s="375" t="str">
        <f>IF(OR(ISBLANK(Z818),ISBLANK(Z819),ISBLANK(Z820),ISBLANK(Z821)),"",AA818*AA819*AA820*AA821)</f>
        <v/>
      </c>
      <c r="AC820" s="363"/>
      <c r="AD820" s="373"/>
      <c r="AE820" s="56"/>
      <c r="AF820" s="18" t="str">
        <f>IF(ISBLANK(AE820),"",VLOOKUP(AE820,'(Linked) Hazard Risk Number HRN'!$D$6:$E$14,2,FALSE))</f>
        <v/>
      </c>
      <c r="AG820" s="375" t="str">
        <f>IF(OR(ISBLANK(AE818),ISBLANK(AE819),ISBLANK(AE820),ISBLANK(AE821)),"",AF818*AF819*AF820*AF821)</f>
        <v/>
      </c>
      <c r="AH820" s="10"/>
      <c r="AI820" s="10"/>
      <c r="AJ820" s="20"/>
    </row>
    <row r="821" spans="2:36" s="2" customFormat="1" ht="28.2" customHeight="1">
      <c r="B821" s="360"/>
      <c r="C821" s="363"/>
      <c r="D821" s="363"/>
      <c r="E821" s="366"/>
      <c r="F821" s="366"/>
      <c r="G821" s="369"/>
      <c r="H821" s="369"/>
      <c r="I821" s="369"/>
      <c r="J821" s="369"/>
      <c r="K821" s="57"/>
      <c r="L821" s="30" t="str">
        <f>IF(ISBLANK(K821),"",VLOOKUP(K821,'(Linked) Hazard Risk Number HRN'!$D$17:$E$22,2,FALSE))</f>
        <v/>
      </c>
      <c r="M821" s="376"/>
      <c r="N821" s="56"/>
      <c r="O821" s="18" t="str">
        <f>IF(ISBLANK(N821),"",VLOOKUP(N821,'(Linked) PLr Probability Factor'!$B$23:$C$26,2,FALSE))</f>
        <v/>
      </c>
      <c r="P821" s="25" t="s">
        <v>22</v>
      </c>
      <c r="Q821" s="25">
        <f t="shared" ref="Q821" si="1294">SUM(R818:R820)</f>
        <v>0</v>
      </c>
      <c r="R821" s="25">
        <f t="shared" si="1289"/>
        <v>0</v>
      </c>
      <c r="S821" s="25"/>
      <c r="T821" s="51"/>
      <c r="U821" s="363"/>
      <c r="V821" s="57"/>
      <c r="W821" s="30" t="str">
        <f>IF(ISBLANK(V821),"",VLOOKUP(V821,'(Linked) Hazard Risk Number HRN'!$D$17:$E$22,2,FALSE))</f>
        <v/>
      </c>
      <c r="X821" s="376"/>
      <c r="Y821" s="363"/>
      <c r="Z821" s="57"/>
      <c r="AA821" s="30" t="str">
        <f>IF(ISBLANK(Z821),"",VLOOKUP(Z821,'(Linked) Hazard Risk Number HRN'!$D$17:$E$22,2,FALSE))</f>
        <v/>
      </c>
      <c r="AB821" s="376"/>
      <c r="AC821" s="363"/>
      <c r="AD821" s="373"/>
      <c r="AE821" s="57"/>
      <c r="AF821" s="30" t="str">
        <f>IF(ISBLANK(AE821),"",VLOOKUP(AE821,'(Linked) Hazard Risk Number HRN'!$D$17:$E$22,2,FALSE))</f>
        <v/>
      </c>
      <c r="AG821" s="376"/>
      <c r="AH821" s="10"/>
      <c r="AI821" s="10"/>
      <c r="AJ821" s="21"/>
    </row>
    <row r="822" spans="2:36" s="2" customFormat="1" ht="28.2" customHeight="1" thickBot="1">
      <c r="B822" s="361"/>
      <c r="C822" s="364"/>
      <c r="D822" s="364"/>
      <c r="E822" s="367"/>
      <c r="F822" s="367"/>
      <c r="G822" s="370"/>
      <c r="H822" s="370"/>
      <c r="I822" s="370"/>
      <c r="J822" s="370"/>
      <c r="K822" s="135"/>
      <c r="L822" s="18"/>
      <c r="M822" s="377"/>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64"/>
      <c r="V822" s="135"/>
      <c r="W822" s="18"/>
      <c r="X822" s="377"/>
      <c r="Y822" s="364"/>
      <c r="Z822" s="135"/>
      <c r="AA822" s="18"/>
      <c r="AB822" s="377"/>
      <c r="AC822" s="364"/>
      <c r="AD822" s="374"/>
      <c r="AE822" s="135"/>
      <c r="AF822" s="18"/>
      <c r="AG822" s="377"/>
      <c r="AH822" s="10"/>
      <c r="AI822" s="10"/>
      <c r="AJ822" s="7"/>
    </row>
    <row r="823" spans="2:36" s="2" customFormat="1" ht="28.2" customHeight="1" thickTop="1">
      <c r="B823" s="359">
        <v>164</v>
      </c>
      <c r="C823" s="362"/>
      <c r="D823" s="362"/>
      <c r="E823" s="365"/>
      <c r="F823" s="365"/>
      <c r="G823" s="368"/>
      <c r="H823" s="368"/>
      <c r="I823" s="368"/>
      <c r="J823" s="368"/>
      <c r="K823" s="54"/>
      <c r="L823" s="17" t="str">
        <f>IF(ISBLANK(K823),"",VLOOKUP(K823,'(Linked) Hazard Risk Number HRN'!$B$6:$C$13,2,FALSE))</f>
        <v/>
      </c>
      <c r="M823" s="371"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21</v>
      </c>
      <c r="Q823" s="17">
        <f t="shared" ref="Q823" si="1296">COUNTIF((O823:O827), "C")</f>
        <v>0</v>
      </c>
      <c r="R823" s="17">
        <f t="shared" ref="R823:R826" si="1297">Q823</f>
        <v>0</v>
      </c>
      <c r="S823" s="17" t="str">
        <f t="shared" ref="S823" si="1298">IF(ISBLANK(K823),"",IF(L823&lt;2,"S1","S2"))</f>
        <v/>
      </c>
      <c r="T823" s="50"/>
      <c r="U823" s="362"/>
      <c r="V823" s="54"/>
      <c r="W823" s="17" t="str">
        <f>IF(ISBLANK(V823),"",VLOOKUP(V823,'(Linked) Hazard Risk Number HRN'!$B$6:$C$13,2,FALSE))</f>
        <v/>
      </c>
      <c r="X823" s="371" t="str">
        <f>IF(X825="","",IF(X825&gt;500,'(Linked) Hazard Risk Number HRN'!$C$37,IF(X825&gt;50,'(Linked) Hazard Risk Number HRN'!$C$36,IF(X825&gt;25,'(Linked) Hazard Risk Number HRN'!$C$35,IF(X825&gt;5,'(Linked) Hazard Risk Number HRN'!$C$34,IF(X825&gt;0,'(Linked) Hazard Risk Number HRN'!$C$33,""))))))</f>
        <v/>
      </c>
      <c r="Y823" s="362"/>
      <c r="Z823" s="54"/>
      <c r="AA823" s="17" t="str">
        <f>IF(ISBLANK(Z823),"",VLOOKUP(Z823,'(Linked) Hazard Risk Number HRN'!$B$6:$C$13,2,FALSE))</f>
        <v/>
      </c>
      <c r="AB823" s="371" t="str">
        <f>IF(AB825="","",IF(AB825&gt;500,'(Linked) Hazard Risk Number HRN'!$C$37,IF(AB825&gt;50,'(Linked) Hazard Risk Number HRN'!$C$36,IF(AB825&gt;25,'(Linked) Hazard Risk Number HRN'!$C$35,IF(AB825&gt;5,'(Linked) Hazard Risk Number HRN'!$C$34,IF(AB825&gt;0,'(Linked) Hazard Risk Number HRN'!$C$33,""))))))</f>
        <v/>
      </c>
      <c r="AC823" s="362"/>
      <c r="AD823" s="365"/>
      <c r="AE823" s="54"/>
      <c r="AF823" s="17" t="str">
        <f>IF(ISBLANK(AE823),"",VLOOKUP(AE823,'(Linked) Hazard Risk Number HRN'!$B$6:$C$13,2,FALSE))</f>
        <v/>
      </c>
      <c r="AG823" s="371"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60"/>
      <c r="C824" s="363"/>
      <c r="D824" s="363"/>
      <c r="E824" s="366"/>
      <c r="F824" s="366"/>
      <c r="G824" s="369"/>
      <c r="H824" s="369"/>
      <c r="I824" s="369"/>
      <c r="J824" s="369"/>
      <c r="K824" s="55"/>
      <c r="L824" s="18" t="str">
        <f>IF(ISBLANK(K824),"",VLOOKUP(K824,'(Linked) Hazard Risk Number HRN'!$B$16:$C$26,2,FALSE))</f>
        <v/>
      </c>
      <c r="M824" s="372"/>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63"/>
      <c r="V824" s="55"/>
      <c r="W824" s="18" t="str">
        <f>IF(ISBLANK(V824),"",VLOOKUP(V824,'(Linked) Hazard Risk Number HRN'!$B$16:$C$26,2,FALSE))</f>
        <v/>
      </c>
      <c r="X824" s="372"/>
      <c r="Y824" s="363"/>
      <c r="Z824" s="55"/>
      <c r="AA824" s="18" t="str">
        <f>IF(ISBLANK(Z824),"",VLOOKUP(Z824,'(Linked) Hazard Risk Number HRN'!$B$16:$C$26,2,FALSE))</f>
        <v/>
      </c>
      <c r="AB824" s="372"/>
      <c r="AC824" s="363"/>
      <c r="AD824" s="373"/>
      <c r="AE824" s="55"/>
      <c r="AF824" s="18" t="str">
        <f>IF(ISBLANK(AE824),"",VLOOKUP(AE824,'(Linked) Hazard Risk Number HRN'!$B$16:$C$26,2,FALSE))</f>
        <v/>
      </c>
      <c r="AG824" s="372"/>
      <c r="AH824" s="10"/>
      <c r="AI824" s="10"/>
      <c r="AJ824" s="19"/>
    </row>
    <row r="825" spans="2:36" s="2" customFormat="1" ht="28.2" customHeight="1" thickTop="1">
      <c r="B825" s="360"/>
      <c r="C825" s="363"/>
      <c r="D825" s="363"/>
      <c r="E825" s="366"/>
      <c r="F825" s="366"/>
      <c r="G825" s="369"/>
      <c r="H825" s="369"/>
      <c r="I825" s="369"/>
      <c r="J825" s="369"/>
      <c r="K825" s="56"/>
      <c r="L825" s="18" t="str">
        <f>IF(ISBLANK(K825),"",VLOOKUP(K825,'(Linked) Hazard Risk Number HRN'!$D$6:$E$14,2,FALSE))</f>
        <v/>
      </c>
      <c r="M825" s="375" t="str">
        <f>IF(OR(ISBLANK(K823),ISBLANK(K824),ISBLANK(K825),ISBLANK(K826)),"",L823*L824*L825*L826)</f>
        <v/>
      </c>
      <c r="N825" s="56"/>
      <c r="O825" s="18" t="str">
        <f>IF(ISBLANK(N825),"",VLOOKUP(N825,'(Linked) PLr Probability Factor'!$B$17:$C$20,2,FALSE))</f>
        <v/>
      </c>
      <c r="P825" s="18" t="s">
        <v>2</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63"/>
      <c r="V825" s="56"/>
      <c r="W825" s="18" t="str">
        <f>IF(ISBLANK(V825),"",VLOOKUP(V825,'(Linked) Hazard Risk Number HRN'!$D$6:$E$14,2,FALSE))</f>
        <v/>
      </c>
      <c r="X825" s="375" t="str">
        <f>IF(OR(ISBLANK(V823),ISBLANK(V824),ISBLANK(V825),ISBLANK(V826)),"",W823*W824*W825*W826)</f>
        <v/>
      </c>
      <c r="Y825" s="363"/>
      <c r="Z825" s="56"/>
      <c r="AA825" s="18" t="str">
        <f>IF(ISBLANK(Z825),"",VLOOKUP(Z825,'(Linked) Hazard Risk Number HRN'!$D$6:$E$14,2,FALSE))</f>
        <v/>
      </c>
      <c r="AB825" s="375" t="str">
        <f>IF(OR(ISBLANK(Z823),ISBLANK(Z824),ISBLANK(Z825),ISBLANK(Z826)),"",AA823*AA824*AA825*AA826)</f>
        <v/>
      </c>
      <c r="AC825" s="363"/>
      <c r="AD825" s="373"/>
      <c r="AE825" s="56"/>
      <c r="AF825" s="18" t="str">
        <f>IF(ISBLANK(AE825),"",VLOOKUP(AE825,'(Linked) Hazard Risk Number HRN'!$D$6:$E$14,2,FALSE))</f>
        <v/>
      </c>
      <c r="AG825" s="375" t="str">
        <f>IF(OR(ISBLANK(AE823),ISBLANK(AE824),ISBLANK(AE825),ISBLANK(AE826)),"",AF823*AF824*AF825*AF826)</f>
        <v/>
      </c>
      <c r="AH825" s="10"/>
      <c r="AI825" s="10"/>
      <c r="AJ825" s="20"/>
    </row>
    <row r="826" spans="2:36" s="2" customFormat="1" ht="28.2" customHeight="1">
      <c r="B826" s="360"/>
      <c r="C826" s="363"/>
      <c r="D826" s="363"/>
      <c r="E826" s="366"/>
      <c r="F826" s="366"/>
      <c r="G826" s="369"/>
      <c r="H826" s="369"/>
      <c r="I826" s="369"/>
      <c r="J826" s="369"/>
      <c r="K826" s="57"/>
      <c r="L826" s="30" t="str">
        <f>IF(ISBLANK(K826),"",VLOOKUP(K826,'(Linked) Hazard Risk Number HRN'!$D$17:$E$22,2,FALSE))</f>
        <v/>
      </c>
      <c r="M826" s="376"/>
      <c r="N826" s="56"/>
      <c r="O826" s="18" t="str">
        <f>IF(ISBLANK(N826),"",VLOOKUP(N826,'(Linked) PLr Probability Factor'!$B$23:$C$26,2,FALSE))</f>
        <v/>
      </c>
      <c r="P826" s="25" t="s">
        <v>22</v>
      </c>
      <c r="Q826" s="25">
        <f t="shared" ref="Q826" si="1302">SUM(R823:R825)</f>
        <v>0</v>
      </c>
      <c r="R826" s="25">
        <f t="shared" si="1297"/>
        <v>0</v>
      </c>
      <c r="S826" s="25"/>
      <c r="T826" s="51"/>
      <c r="U826" s="363"/>
      <c r="V826" s="57"/>
      <c r="W826" s="30" t="str">
        <f>IF(ISBLANK(V826),"",VLOOKUP(V826,'(Linked) Hazard Risk Number HRN'!$D$17:$E$22,2,FALSE))</f>
        <v/>
      </c>
      <c r="X826" s="376"/>
      <c r="Y826" s="363"/>
      <c r="Z826" s="57"/>
      <c r="AA826" s="30" t="str">
        <f>IF(ISBLANK(Z826),"",VLOOKUP(Z826,'(Linked) Hazard Risk Number HRN'!$D$17:$E$22,2,FALSE))</f>
        <v/>
      </c>
      <c r="AB826" s="376"/>
      <c r="AC826" s="363"/>
      <c r="AD826" s="373"/>
      <c r="AE826" s="57"/>
      <c r="AF826" s="30" t="str">
        <f>IF(ISBLANK(AE826),"",VLOOKUP(AE826,'(Linked) Hazard Risk Number HRN'!$D$17:$E$22,2,FALSE))</f>
        <v/>
      </c>
      <c r="AG826" s="376"/>
      <c r="AH826" s="10"/>
      <c r="AI826" s="10"/>
      <c r="AJ826" s="21"/>
    </row>
    <row r="827" spans="2:36" s="2" customFormat="1" ht="28.2" customHeight="1" thickBot="1">
      <c r="B827" s="361"/>
      <c r="C827" s="364"/>
      <c r="D827" s="364"/>
      <c r="E827" s="367"/>
      <c r="F827" s="367"/>
      <c r="G827" s="370"/>
      <c r="H827" s="370"/>
      <c r="I827" s="370"/>
      <c r="J827" s="370"/>
      <c r="K827" s="135"/>
      <c r="L827" s="18"/>
      <c r="M827" s="377"/>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64"/>
      <c r="V827" s="135"/>
      <c r="W827" s="18"/>
      <c r="X827" s="377"/>
      <c r="Y827" s="364"/>
      <c r="Z827" s="135"/>
      <c r="AA827" s="18"/>
      <c r="AB827" s="377"/>
      <c r="AC827" s="364"/>
      <c r="AD827" s="374"/>
      <c r="AE827" s="135"/>
      <c r="AF827" s="18"/>
      <c r="AG827" s="377"/>
      <c r="AH827" s="10"/>
      <c r="AI827" s="10"/>
      <c r="AJ827" s="7"/>
    </row>
    <row r="828" spans="2:36" s="2" customFormat="1" ht="28.2" customHeight="1" thickTop="1">
      <c r="B828" s="359">
        <v>165</v>
      </c>
      <c r="C828" s="362"/>
      <c r="D828" s="362"/>
      <c r="E828" s="365"/>
      <c r="F828" s="365"/>
      <c r="G828" s="368"/>
      <c r="H828" s="368"/>
      <c r="I828" s="368"/>
      <c r="J828" s="368"/>
      <c r="K828" s="54"/>
      <c r="L828" s="17" t="str">
        <f>IF(ISBLANK(K828),"",VLOOKUP(K828,'(Linked) Hazard Risk Number HRN'!$B$6:$C$13,2,FALSE))</f>
        <v/>
      </c>
      <c r="M828" s="371"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21</v>
      </c>
      <c r="Q828" s="17">
        <f t="shared" ref="Q828" si="1304">COUNTIF((O828:O832), "C")</f>
        <v>0</v>
      </c>
      <c r="R828" s="17">
        <f t="shared" ref="R828:R831" si="1305">Q828</f>
        <v>0</v>
      </c>
      <c r="S828" s="17" t="str">
        <f t="shared" ref="S828" si="1306">IF(ISBLANK(K828),"",IF(L828&lt;2,"S1","S2"))</f>
        <v/>
      </c>
      <c r="T828" s="50"/>
      <c r="U828" s="362"/>
      <c r="V828" s="54"/>
      <c r="W828" s="17" t="str">
        <f>IF(ISBLANK(V828),"",VLOOKUP(V828,'(Linked) Hazard Risk Number HRN'!$B$6:$C$13,2,FALSE))</f>
        <v/>
      </c>
      <c r="X828" s="371" t="str">
        <f>IF(X830="","",IF(X830&gt;500,'(Linked) Hazard Risk Number HRN'!$C$37,IF(X830&gt;50,'(Linked) Hazard Risk Number HRN'!$C$36,IF(X830&gt;25,'(Linked) Hazard Risk Number HRN'!$C$35,IF(X830&gt;5,'(Linked) Hazard Risk Number HRN'!$C$34,IF(X830&gt;0,'(Linked) Hazard Risk Number HRN'!$C$33,""))))))</f>
        <v/>
      </c>
      <c r="Y828" s="362"/>
      <c r="Z828" s="54"/>
      <c r="AA828" s="17" t="str">
        <f>IF(ISBLANK(Z828),"",VLOOKUP(Z828,'(Linked) Hazard Risk Number HRN'!$B$6:$C$13,2,FALSE))</f>
        <v/>
      </c>
      <c r="AB828" s="371" t="str">
        <f>IF(AB830="","",IF(AB830&gt;500,'(Linked) Hazard Risk Number HRN'!$C$37,IF(AB830&gt;50,'(Linked) Hazard Risk Number HRN'!$C$36,IF(AB830&gt;25,'(Linked) Hazard Risk Number HRN'!$C$35,IF(AB830&gt;5,'(Linked) Hazard Risk Number HRN'!$C$34,IF(AB830&gt;0,'(Linked) Hazard Risk Number HRN'!$C$33,""))))))</f>
        <v/>
      </c>
      <c r="AC828" s="362"/>
      <c r="AD828" s="365"/>
      <c r="AE828" s="54"/>
      <c r="AF828" s="17" t="str">
        <f>IF(ISBLANK(AE828),"",VLOOKUP(AE828,'(Linked) Hazard Risk Number HRN'!$B$6:$C$13,2,FALSE))</f>
        <v/>
      </c>
      <c r="AG828" s="371"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60"/>
      <c r="C829" s="363"/>
      <c r="D829" s="363"/>
      <c r="E829" s="366"/>
      <c r="F829" s="366"/>
      <c r="G829" s="369"/>
      <c r="H829" s="369"/>
      <c r="I829" s="369"/>
      <c r="J829" s="369"/>
      <c r="K829" s="55"/>
      <c r="L829" s="18" t="str">
        <f>IF(ISBLANK(K829),"",VLOOKUP(K829,'(Linked) Hazard Risk Number HRN'!$B$16:$C$26,2,FALSE))</f>
        <v/>
      </c>
      <c r="M829" s="372"/>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63"/>
      <c r="V829" s="55"/>
      <c r="W829" s="18" t="str">
        <f>IF(ISBLANK(V829),"",VLOOKUP(V829,'(Linked) Hazard Risk Number HRN'!$B$16:$C$26,2,FALSE))</f>
        <v/>
      </c>
      <c r="X829" s="372"/>
      <c r="Y829" s="363"/>
      <c r="Z829" s="55"/>
      <c r="AA829" s="18" t="str">
        <f>IF(ISBLANK(Z829),"",VLOOKUP(Z829,'(Linked) Hazard Risk Number HRN'!$B$16:$C$26,2,FALSE))</f>
        <v/>
      </c>
      <c r="AB829" s="372"/>
      <c r="AC829" s="363"/>
      <c r="AD829" s="373"/>
      <c r="AE829" s="55"/>
      <c r="AF829" s="18" t="str">
        <f>IF(ISBLANK(AE829),"",VLOOKUP(AE829,'(Linked) Hazard Risk Number HRN'!$B$16:$C$26,2,FALSE))</f>
        <v/>
      </c>
      <c r="AG829" s="372"/>
      <c r="AH829" s="10"/>
      <c r="AI829" s="10"/>
      <c r="AJ829" s="19"/>
    </row>
    <row r="830" spans="2:36" s="2" customFormat="1" ht="28.2" customHeight="1" thickTop="1">
      <c r="B830" s="360"/>
      <c r="C830" s="363"/>
      <c r="D830" s="363"/>
      <c r="E830" s="366"/>
      <c r="F830" s="366"/>
      <c r="G830" s="369"/>
      <c r="H830" s="369"/>
      <c r="I830" s="369"/>
      <c r="J830" s="369"/>
      <c r="K830" s="56"/>
      <c r="L830" s="18" t="str">
        <f>IF(ISBLANK(K830),"",VLOOKUP(K830,'(Linked) Hazard Risk Number HRN'!$D$6:$E$14,2,FALSE))</f>
        <v/>
      </c>
      <c r="M830" s="375" t="str">
        <f>IF(OR(ISBLANK(K828),ISBLANK(K829),ISBLANK(K830),ISBLANK(K831)),"",L828*L829*L830*L831)</f>
        <v/>
      </c>
      <c r="N830" s="56"/>
      <c r="O830" s="18" t="str">
        <f>IF(ISBLANK(N830),"",VLOOKUP(N830,'(Linked) PLr Probability Factor'!$B$17:$C$20,2,FALSE))</f>
        <v/>
      </c>
      <c r="P830" s="18" t="s">
        <v>2</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63"/>
      <c r="V830" s="56"/>
      <c r="W830" s="18" t="str">
        <f>IF(ISBLANK(V830),"",VLOOKUP(V830,'(Linked) Hazard Risk Number HRN'!$D$6:$E$14,2,FALSE))</f>
        <v/>
      </c>
      <c r="X830" s="375" t="str">
        <f>IF(OR(ISBLANK(V828),ISBLANK(V829),ISBLANK(V830),ISBLANK(V831)),"",W828*W829*W830*W831)</f>
        <v/>
      </c>
      <c r="Y830" s="363"/>
      <c r="Z830" s="56"/>
      <c r="AA830" s="18" t="str">
        <f>IF(ISBLANK(Z830),"",VLOOKUP(Z830,'(Linked) Hazard Risk Number HRN'!$D$6:$E$14,2,FALSE))</f>
        <v/>
      </c>
      <c r="AB830" s="375" t="str">
        <f>IF(OR(ISBLANK(Z828),ISBLANK(Z829),ISBLANK(Z830),ISBLANK(Z831)),"",AA828*AA829*AA830*AA831)</f>
        <v/>
      </c>
      <c r="AC830" s="363"/>
      <c r="AD830" s="373"/>
      <c r="AE830" s="56"/>
      <c r="AF830" s="18" t="str">
        <f>IF(ISBLANK(AE830),"",VLOOKUP(AE830,'(Linked) Hazard Risk Number HRN'!$D$6:$E$14,2,FALSE))</f>
        <v/>
      </c>
      <c r="AG830" s="375" t="str">
        <f>IF(OR(ISBLANK(AE828),ISBLANK(AE829),ISBLANK(AE830),ISBLANK(AE831)),"",AF828*AF829*AF830*AF831)</f>
        <v/>
      </c>
      <c r="AH830" s="10"/>
      <c r="AI830" s="10"/>
      <c r="AJ830" s="20"/>
    </row>
    <row r="831" spans="2:36" s="2" customFormat="1" ht="28.2" customHeight="1">
      <c r="B831" s="360"/>
      <c r="C831" s="363"/>
      <c r="D831" s="363"/>
      <c r="E831" s="366"/>
      <c r="F831" s="366"/>
      <c r="G831" s="369"/>
      <c r="H831" s="369"/>
      <c r="I831" s="369"/>
      <c r="J831" s="369"/>
      <c r="K831" s="57"/>
      <c r="L831" s="30" t="str">
        <f>IF(ISBLANK(K831),"",VLOOKUP(K831,'(Linked) Hazard Risk Number HRN'!$D$17:$E$22,2,FALSE))</f>
        <v/>
      </c>
      <c r="M831" s="376"/>
      <c r="N831" s="56"/>
      <c r="O831" s="18" t="str">
        <f>IF(ISBLANK(N831),"",VLOOKUP(N831,'(Linked) PLr Probability Factor'!$B$23:$C$26,2,FALSE))</f>
        <v/>
      </c>
      <c r="P831" s="25" t="s">
        <v>22</v>
      </c>
      <c r="Q831" s="25">
        <f t="shared" ref="Q831" si="1310">SUM(R828:R830)</f>
        <v>0</v>
      </c>
      <c r="R831" s="25">
        <f t="shared" si="1305"/>
        <v>0</v>
      </c>
      <c r="S831" s="25"/>
      <c r="T831" s="51"/>
      <c r="U831" s="363"/>
      <c r="V831" s="57"/>
      <c r="W831" s="30" t="str">
        <f>IF(ISBLANK(V831),"",VLOOKUP(V831,'(Linked) Hazard Risk Number HRN'!$D$17:$E$22,2,FALSE))</f>
        <v/>
      </c>
      <c r="X831" s="376"/>
      <c r="Y831" s="363"/>
      <c r="Z831" s="57"/>
      <c r="AA831" s="30" t="str">
        <f>IF(ISBLANK(Z831),"",VLOOKUP(Z831,'(Linked) Hazard Risk Number HRN'!$D$17:$E$22,2,FALSE))</f>
        <v/>
      </c>
      <c r="AB831" s="376"/>
      <c r="AC831" s="363"/>
      <c r="AD831" s="373"/>
      <c r="AE831" s="57"/>
      <c r="AF831" s="30" t="str">
        <f>IF(ISBLANK(AE831),"",VLOOKUP(AE831,'(Linked) Hazard Risk Number HRN'!$D$17:$E$22,2,FALSE))</f>
        <v/>
      </c>
      <c r="AG831" s="376"/>
      <c r="AH831" s="10"/>
      <c r="AI831" s="10"/>
      <c r="AJ831" s="21"/>
    </row>
    <row r="832" spans="2:36" s="2" customFormat="1" ht="28.2" customHeight="1" thickBot="1">
      <c r="B832" s="361"/>
      <c r="C832" s="364"/>
      <c r="D832" s="364"/>
      <c r="E832" s="367"/>
      <c r="F832" s="367"/>
      <c r="G832" s="370"/>
      <c r="H832" s="370"/>
      <c r="I832" s="370"/>
      <c r="J832" s="370"/>
      <c r="K832" s="135"/>
      <c r="L832" s="18"/>
      <c r="M832" s="377"/>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64"/>
      <c r="V832" s="135"/>
      <c r="W832" s="18"/>
      <c r="X832" s="377"/>
      <c r="Y832" s="364"/>
      <c r="Z832" s="135"/>
      <c r="AA832" s="18"/>
      <c r="AB832" s="377"/>
      <c r="AC832" s="364"/>
      <c r="AD832" s="374"/>
      <c r="AE832" s="135"/>
      <c r="AF832" s="18"/>
      <c r="AG832" s="377"/>
      <c r="AH832" s="10"/>
      <c r="AI832" s="10"/>
      <c r="AJ832" s="7"/>
    </row>
    <row r="833" spans="2:36" s="2" customFormat="1" ht="28.2" customHeight="1" thickTop="1">
      <c r="B833" s="359">
        <v>166</v>
      </c>
      <c r="C833" s="362"/>
      <c r="D833" s="362"/>
      <c r="E833" s="365"/>
      <c r="F833" s="365"/>
      <c r="G833" s="368"/>
      <c r="H833" s="368"/>
      <c r="I833" s="368"/>
      <c r="J833" s="368"/>
      <c r="K833" s="54"/>
      <c r="L833" s="17" t="str">
        <f>IF(ISBLANK(K833),"",VLOOKUP(K833,'(Linked) Hazard Risk Number HRN'!$B$6:$C$13,2,FALSE))</f>
        <v/>
      </c>
      <c r="M833" s="371"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21</v>
      </c>
      <c r="Q833" s="17">
        <f t="shared" ref="Q833" si="1312">COUNTIF((O833:O837), "C")</f>
        <v>0</v>
      </c>
      <c r="R833" s="17">
        <f t="shared" ref="R833:R836" si="1313">Q833</f>
        <v>0</v>
      </c>
      <c r="S833" s="17" t="str">
        <f t="shared" ref="S833" si="1314">IF(ISBLANK(K833),"",IF(L833&lt;2,"S1","S2"))</f>
        <v/>
      </c>
      <c r="T833" s="50"/>
      <c r="U833" s="362"/>
      <c r="V833" s="54"/>
      <c r="W833" s="17" t="str">
        <f>IF(ISBLANK(V833),"",VLOOKUP(V833,'(Linked) Hazard Risk Number HRN'!$B$6:$C$13,2,FALSE))</f>
        <v/>
      </c>
      <c r="X833" s="371" t="str">
        <f>IF(X835="","",IF(X835&gt;500,'(Linked) Hazard Risk Number HRN'!$C$37,IF(X835&gt;50,'(Linked) Hazard Risk Number HRN'!$C$36,IF(X835&gt;25,'(Linked) Hazard Risk Number HRN'!$C$35,IF(X835&gt;5,'(Linked) Hazard Risk Number HRN'!$C$34,IF(X835&gt;0,'(Linked) Hazard Risk Number HRN'!$C$33,""))))))</f>
        <v/>
      </c>
      <c r="Y833" s="362"/>
      <c r="Z833" s="54"/>
      <c r="AA833" s="17" t="str">
        <f>IF(ISBLANK(Z833),"",VLOOKUP(Z833,'(Linked) Hazard Risk Number HRN'!$B$6:$C$13,2,FALSE))</f>
        <v/>
      </c>
      <c r="AB833" s="371" t="str">
        <f>IF(AB835="","",IF(AB835&gt;500,'(Linked) Hazard Risk Number HRN'!$C$37,IF(AB835&gt;50,'(Linked) Hazard Risk Number HRN'!$C$36,IF(AB835&gt;25,'(Linked) Hazard Risk Number HRN'!$C$35,IF(AB835&gt;5,'(Linked) Hazard Risk Number HRN'!$C$34,IF(AB835&gt;0,'(Linked) Hazard Risk Number HRN'!$C$33,""))))))</f>
        <v/>
      </c>
      <c r="AC833" s="362"/>
      <c r="AD833" s="365"/>
      <c r="AE833" s="54"/>
      <c r="AF833" s="17" t="str">
        <f>IF(ISBLANK(AE833),"",VLOOKUP(AE833,'(Linked) Hazard Risk Number HRN'!$B$6:$C$13,2,FALSE))</f>
        <v/>
      </c>
      <c r="AG833" s="371"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60"/>
      <c r="C834" s="363"/>
      <c r="D834" s="363"/>
      <c r="E834" s="366"/>
      <c r="F834" s="366"/>
      <c r="G834" s="369"/>
      <c r="H834" s="369"/>
      <c r="I834" s="369"/>
      <c r="J834" s="369"/>
      <c r="K834" s="55"/>
      <c r="L834" s="18" t="str">
        <f>IF(ISBLANK(K834),"",VLOOKUP(K834,'(Linked) Hazard Risk Number HRN'!$B$16:$C$26,2,FALSE))</f>
        <v/>
      </c>
      <c r="M834" s="372"/>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63"/>
      <c r="V834" s="55"/>
      <c r="W834" s="18" t="str">
        <f>IF(ISBLANK(V834),"",VLOOKUP(V834,'(Linked) Hazard Risk Number HRN'!$B$16:$C$26,2,FALSE))</f>
        <v/>
      </c>
      <c r="X834" s="372"/>
      <c r="Y834" s="363"/>
      <c r="Z834" s="55"/>
      <c r="AA834" s="18" t="str">
        <f>IF(ISBLANK(Z834),"",VLOOKUP(Z834,'(Linked) Hazard Risk Number HRN'!$B$16:$C$26,2,FALSE))</f>
        <v/>
      </c>
      <c r="AB834" s="372"/>
      <c r="AC834" s="363"/>
      <c r="AD834" s="373"/>
      <c r="AE834" s="55"/>
      <c r="AF834" s="18" t="str">
        <f>IF(ISBLANK(AE834),"",VLOOKUP(AE834,'(Linked) Hazard Risk Number HRN'!$B$16:$C$26,2,FALSE))</f>
        <v/>
      </c>
      <c r="AG834" s="372"/>
      <c r="AH834" s="10"/>
      <c r="AI834" s="10"/>
      <c r="AJ834" s="19"/>
    </row>
    <row r="835" spans="2:36" s="2" customFormat="1" ht="28.2" customHeight="1" thickTop="1">
      <c r="B835" s="360"/>
      <c r="C835" s="363"/>
      <c r="D835" s="363"/>
      <c r="E835" s="366"/>
      <c r="F835" s="366"/>
      <c r="G835" s="369"/>
      <c r="H835" s="369"/>
      <c r="I835" s="369"/>
      <c r="J835" s="369"/>
      <c r="K835" s="56"/>
      <c r="L835" s="18" t="str">
        <f>IF(ISBLANK(K835),"",VLOOKUP(K835,'(Linked) Hazard Risk Number HRN'!$D$6:$E$14,2,FALSE))</f>
        <v/>
      </c>
      <c r="M835" s="375" t="str">
        <f>IF(OR(ISBLANK(K833),ISBLANK(K834),ISBLANK(K835),ISBLANK(K836)),"",L833*L834*L835*L836)</f>
        <v/>
      </c>
      <c r="N835" s="56"/>
      <c r="O835" s="18" t="str">
        <f>IF(ISBLANK(N835),"",VLOOKUP(N835,'(Linked) PLr Probability Factor'!$B$17:$C$20,2,FALSE))</f>
        <v/>
      </c>
      <c r="P835" s="18" t="s">
        <v>2</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63"/>
      <c r="V835" s="56"/>
      <c r="W835" s="18" t="str">
        <f>IF(ISBLANK(V835),"",VLOOKUP(V835,'(Linked) Hazard Risk Number HRN'!$D$6:$E$14,2,FALSE))</f>
        <v/>
      </c>
      <c r="X835" s="375" t="str">
        <f>IF(OR(ISBLANK(V833),ISBLANK(V834),ISBLANK(V835),ISBLANK(V836)),"",W833*W834*W835*W836)</f>
        <v/>
      </c>
      <c r="Y835" s="363"/>
      <c r="Z835" s="56"/>
      <c r="AA835" s="18" t="str">
        <f>IF(ISBLANK(Z835),"",VLOOKUP(Z835,'(Linked) Hazard Risk Number HRN'!$D$6:$E$14,2,FALSE))</f>
        <v/>
      </c>
      <c r="AB835" s="375" t="str">
        <f>IF(OR(ISBLANK(Z833),ISBLANK(Z834),ISBLANK(Z835),ISBLANK(Z836)),"",AA833*AA834*AA835*AA836)</f>
        <v/>
      </c>
      <c r="AC835" s="363"/>
      <c r="AD835" s="373"/>
      <c r="AE835" s="56"/>
      <c r="AF835" s="18" t="str">
        <f>IF(ISBLANK(AE835),"",VLOOKUP(AE835,'(Linked) Hazard Risk Number HRN'!$D$6:$E$14,2,FALSE))</f>
        <v/>
      </c>
      <c r="AG835" s="375" t="str">
        <f>IF(OR(ISBLANK(AE833),ISBLANK(AE834),ISBLANK(AE835),ISBLANK(AE836)),"",AF833*AF834*AF835*AF836)</f>
        <v/>
      </c>
      <c r="AH835" s="10"/>
      <c r="AI835" s="10"/>
      <c r="AJ835" s="20"/>
    </row>
    <row r="836" spans="2:36" s="2" customFormat="1" ht="28.2" customHeight="1">
      <c r="B836" s="360"/>
      <c r="C836" s="363"/>
      <c r="D836" s="363"/>
      <c r="E836" s="366"/>
      <c r="F836" s="366"/>
      <c r="G836" s="369"/>
      <c r="H836" s="369"/>
      <c r="I836" s="369"/>
      <c r="J836" s="369"/>
      <c r="K836" s="57"/>
      <c r="L836" s="30" t="str">
        <f>IF(ISBLANK(K836),"",VLOOKUP(K836,'(Linked) Hazard Risk Number HRN'!$D$17:$E$22,2,FALSE))</f>
        <v/>
      </c>
      <c r="M836" s="376"/>
      <c r="N836" s="56"/>
      <c r="O836" s="18" t="str">
        <f>IF(ISBLANK(N836),"",VLOOKUP(N836,'(Linked) PLr Probability Factor'!$B$23:$C$26,2,FALSE))</f>
        <v/>
      </c>
      <c r="P836" s="25" t="s">
        <v>22</v>
      </c>
      <c r="Q836" s="25">
        <f t="shared" ref="Q836" si="1318">SUM(R833:R835)</f>
        <v>0</v>
      </c>
      <c r="R836" s="25">
        <f t="shared" si="1313"/>
        <v>0</v>
      </c>
      <c r="S836" s="25"/>
      <c r="T836" s="51"/>
      <c r="U836" s="363"/>
      <c r="V836" s="57"/>
      <c r="W836" s="30" t="str">
        <f>IF(ISBLANK(V836),"",VLOOKUP(V836,'(Linked) Hazard Risk Number HRN'!$D$17:$E$22,2,FALSE))</f>
        <v/>
      </c>
      <c r="X836" s="376"/>
      <c r="Y836" s="363"/>
      <c r="Z836" s="57"/>
      <c r="AA836" s="30" t="str">
        <f>IF(ISBLANK(Z836),"",VLOOKUP(Z836,'(Linked) Hazard Risk Number HRN'!$D$17:$E$22,2,FALSE))</f>
        <v/>
      </c>
      <c r="AB836" s="376"/>
      <c r="AC836" s="363"/>
      <c r="AD836" s="373"/>
      <c r="AE836" s="57"/>
      <c r="AF836" s="30" t="str">
        <f>IF(ISBLANK(AE836),"",VLOOKUP(AE836,'(Linked) Hazard Risk Number HRN'!$D$17:$E$22,2,FALSE))</f>
        <v/>
      </c>
      <c r="AG836" s="376"/>
      <c r="AH836" s="10"/>
      <c r="AI836" s="10"/>
      <c r="AJ836" s="21"/>
    </row>
    <row r="837" spans="2:36" s="2" customFormat="1" ht="28.2" customHeight="1" thickBot="1">
      <c r="B837" s="361"/>
      <c r="C837" s="364"/>
      <c r="D837" s="364"/>
      <c r="E837" s="367"/>
      <c r="F837" s="367"/>
      <c r="G837" s="370"/>
      <c r="H837" s="370"/>
      <c r="I837" s="370"/>
      <c r="J837" s="370"/>
      <c r="K837" s="135"/>
      <c r="L837" s="18"/>
      <c r="M837" s="377"/>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64"/>
      <c r="V837" s="135"/>
      <c r="W837" s="18"/>
      <c r="X837" s="377"/>
      <c r="Y837" s="364"/>
      <c r="Z837" s="135"/>
      <c r="AA837" s="18"/>
      <c r="AB837" s="377"/>
      <c r="AC837" s="364"/>
      <c r="AD837" s="374"/>
      <c r="AE837" s="135"/>
      <c r="AF837" s="18"/>
      <c r="AG837" s="377"/>
      <c r="AH837" s="10"/>
      <c r="AI837" s="10"/>
      <c r="AJ837" s="7"/>
    </row>
    <row r="838" spans="2:36" s="2" customFormat="1" ht="28.2" customHeight="1" thickTop="1">
      <c r="B838" s="359">
        <v>167</v>
      </c>
      <c r="C838" s="362"/>
      <c r="D838" s="362"/>
      <c r="E838" s="365"/>
      <c r="F838" s="365"/>
      <c r="G838" s="368"/>
      <c r="H838" s="368"/>
      <c r="I838" s="368"/>
      <c r="J838" s="368"/>
      <c r="K838" s="54"/>
      <c r="L838" s="17" t="str">
        <f>IF(ISBLANK(K838),"",VLOOKUP(K838,'(Linked) Hazard Risk Number HRN'!$B$6:$C$13,2,FALSE))</f>
        <v/>
      </c>
      <c r="M838" s="371"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21</v>
      </c>
      <c r="Q838" s="17">
        <f t="shared" ref="Q838" si="1320">COUNTIF((O838:O842), "C")</f>
        <v>0</v>
      </c>
      <c r="R838" s="17">
        <f t="shared" ref="R838:R841" si="1321">Q838</f>
        <v>0</v>
      </c>
      <c r="S838" s="17" t="str">
        <f t="shared" ref="S838" si="1322">IF(ISBLANK(K838),"",IF(L838&lt;2,"S1","S2"))</f>
        <v/>
      </c>
      <c r="T838" s="50"/>
      <c r="U838" s="362"/>
      <c r="V838" s="54"/>
      <c r="W838" s="17" t="str">
        <f>IF(ISBLANK(V838),"",VLOOKUP(V838,'(Linked) Hazard Risk Number HRN'!$B$6:$C$13,2,FALSE))</f>
        <v/>
      </c>
      <c r="X838" s="371" t="str">
        <f>IF(X840="","",IF(X840&gt;500,'(Linked) Hazard Risk Number HRN'!$C$37,IF(X840&gt;50,'(Linked) Hazard Risk Number HRN'!$C$36,IF(X840&gt;25,'(Linked) Hazard Risk Number HRN'!$C$35,IF(X840&gt;5,'(Linked) Hazard Risk Number HRN'!$C$34,IF(X840&gt;0,'(Linked) Hazard Risk Number HRN'!$C$33,""))))))</f>
        <v/>
      </c>
      <c r="Y838" s="362"/>
      <c r="Z838" s="54"/>
      <c r="AA838" s="17" t="str">
        <f>IF(ISBLANK(Z838),"",VLOOKUP(Z838,'(Linked) Hazard Risk Number HRN'!$B$6:$C$13,2,FALSE))</f>
        <v/>
      </c>
      <c r="AB838" s="371" t="str">
        <f>IF(AB840="","",IF(AB840&gt;500,'(Linked) Hazard Risk Number HRN'!$C$37,IF(AB840&gt;50,'(Linked) Hazard Risk Number HRN'!$C$36,IF(AB840&gt;25,'(Linked) Hazard Risk Number HRN'!$C$35,IF(AB840&gt;5,'(Linked) Hazard Risk Number HRN'!$C$34,IF(AB840&gt;0,'(Linked) Hazard Risk Number HRN'!$C$33,""))))))</f>
        <v/>
      </c>
      <c r="AC838" s="362"/>
      <c r="AD838" s="365"/>
      <c r="AE838" s="54"/>
      <c r="AF838" s="17" t="str">
        <f>IF(ISBLANK(AE838),"",VLOOKUP(AE838,'(Linked) Hazard Risk Number HRN'!$B$6:$C$13,2,FALSE))</f>
        <v/>
      </c>
      <c r="AG838" s="371"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60"/>
      <c r="C839" s="363"/>
      <c r="D839" s="363"/>
      <c r="E839" s="366"/>
      <c r="F839" s="366"/>
      <c r="G839" s="369"/>
      <c r="H839" s="369"/>
      <c r="I839" s="369"/>
      <c r="J839" s="369"/>
      <c r="K839" s="55"/>
      <c r="L839" s="18" t="str">
        <f>IF(ISBLANK(K839),"",VLOOKUP(K839,'(Linked) Hazard Risk Number HRN'!$B$16:$C$26,2,FALSE))</f>
        <v/>
      </c>
      <c r="M839" s="372"/>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63"/>
      <c r="V839" s="55"/>
      <c r="W839" s="18" t="str">
        <f>IF(ISBLANK(V839),"",VLOOKUP(V839,'(Linked) Hazard Risk Number HRN'!$B$16:$C$26,2,FALSE))</f>
        <v/>
      </c>
      <c r="X839" s="372"/>
      <c r="Y839" s="363"/>
      <c r="Z839" s="55"/>
      <c r="AA839" s="18" t="str">
        <f>IF(ISBLANK(Z839),"",VLOOKUP(Z839,'(Linked) Hazard Risk Number HRN'!$B$16:$C$26,2,FALSE))</f>
        <v/>
      </c>
      <c r="AB839" s="372"/>
      <c r="AC839" s="363"/>
      <c r="AD839" s="373"/>
      <c r="AE839" s="55"/>
      <c r="AF839" s="18" t="str">
        <f>IF(ISBLANK(AE839),"",VLOOKUP(AE839,'(Linked) Hazard Risk Number HRN'!$B$16:$C$26,2,FALSE))</f>
        <v/>
      </c>
      <c r="AG839" s="372"/>
      <c r="AH839" s="10"/>
      <c r="AI839" s="10"/>
      <c r="AJ839" s="19"/>
    </row>
    <row r="840" spans="2:36" s="2" customFormat="1" ht="28.2" customHeight="1" thickTop="1">
      <c r="B840" s="360"/>
      <c r="C840" s="363"/>
      <c r="D840" s="363"/>
      <c r="E840" s="366"/>
      <c r="F840" s="366"/>
      <c r="G840" s="369"/>
      <c r="H840" s="369"/>
      <c r="I840" s="369"/>
      <c r="J840" s="369"/>
      <c r="K840" s="56"/>
      <c r="L840" s="18" t="str">
        <f>IF(ISBLANK(K840),"",VLOOKUP(K840,'(Linked) Hazard Risk Number HRN'!$D$6:$E$14,2,FALSE))</f>
        <v/>
      </c>
      <c r="M840" s="375" t="str">
        <f>IF(OR(ISBLANK(K838),ISBLANK(K839),ISBLANK(K840),ISBLANK(K841)),"",L838*L839*L840*L841)</f>
        <v/>
      </c>
      <c r="N840" s="56"/>
      <c r="O840" s="18" t="str">
        <f>IF(ISBLANK(N840),"",VLOOKUP(N840,'(Linked) PLr Probability Factor'!$B$17:$C$20,2,FALSE))</f>
        <v/>
      </c>
      <c r="P840" s="18" t="s">
        <v>2</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63"/>
      <c r="V840" s="56"/>
      <c r="W840" s="18" t="str">
        <f>IF(ISBLANK(V840),"",VLOOKUP(V840,'(Linked) Hazard Risk Number HRN'!$D$6:$E$14,2,FALSE))</f>
        <v/>
      </c>
      <c r="X840" s="375" t="str">
        <f>IF(OR(ISBLANK(V838),ISBLANK(V839),ISBLANK(V840),ISBLANK(V841)),"",W838*W839*W840*W841)</f>
        <v/>
      </c>
      <c r="Y840" s="363"/>
      <c r="Z840" s="56"/>
      <c r="AA840" s="18" t="str">
        <f>IF(ISBLANK(Z840),"",VLOOKUP(Z840,'(Linked) Hazard Risk Number HRN'!$D$6:$E$14,2,FALSE))</f>
        <v/>
      </c>
      <c r="AB840" s="375" t="str">
        <f>IF(OR(ISBLANK(Z838),ISBLANK(Z839),ISBLANK(Z840),ISBLANK(Z841)),"",AA838*AA839*AA840*AA841)</f>
        <v/>
      </c>
      <c r="AC840" s="363"/>
      <c r="AD840" s="373"/>
      <c r="AE840" s="56"/>
      <c r="AF840" s="18" t="str">
        <f>IF(ISBLANK(AE840),"",VLOOKUP(AE840,'(Linked) Hazard Risk Number HRN'!$D$6:$E$14,2,FALSE))</f>
        <v/>
      </c>
      <c r="AG840" s="375" t="str">
        <f>IF(OR(ISBLANK(AE838),ISBLANK(AE839),ISBLANK(AE840),ISBLANK(AE841)),"",AF838*AF839*AF840*AF841)</f>
        <v/>
      </c>
      <c r="AH840" s="10"/>
      <c r="AI840" s="10"/>
      <c r="AJ840" s="20"/>
    </row>
    <row r="841" spans="2:36" s="2" customFormat="1" ht="28.2" customHeight="1">
      <c r="B841" s="360"/>
      <c r="C841" s="363"/>
      <c r="D841" s="363"/>
      <c r="E841" s="366"/>
      <c r="F841" s="366"/>
      <c r="G841" s="369"/>
      <c r="H841" s="369"/>
      <c r="I841" s="369"/>
      <c r="J841" s="369"/>
      <c r="K841" s="57"/>
      <c r="L841" s="30" t="str">
        <f>IF(ISBLANK(K841),"",VLOOKUP(K841,'(Linked) Hazard Risk Number HRN'!$D$17:$E$22,2,FALSE))</f>
        <v/>
      </c>
      <c r="M841" s="376"/>
      <c r="N841" s="56"/>
      <c r="O841" s="18" t="str">
        <f>IF(ISBLANK(N841),"",VLOOKUP(N841,'(Linked) PLr Probability Factor'!$B$23:$C$26,2,FALSE))</f>
        <v/>
      </c>
      <c r="P841" s="25" t="s">
        <v>22</v>
      </c>
      <c r="Q841" s="25">
        <f t="shared" ref="Q841" si="1326">SUM(R838:R840)</f>
        <v>0</v>
      </c>
      <c r="R841" s="25">
        <f t="shared" si="1321"/>
        <v>0</v>
      </c>
      <c r="S841" s="25"/>
      <c r="T841" s="51"/>
      <c r="U841" s="363"/>
      <c r="V841" s="57"/>
      <c r="W841" s="30" t="str">
        <f>IF(ISBLANK(V841),"",VLOOKUP(V841,'(Linked) Hazard Risk Number HRN'!$D$17:$E$22,2,FALSE))</f>
        <v/>
      </c>
      <c r="X841" s="376"/>
      <c r="Y841" s="363"/>
      <c r="Z841" s="57"/>
      <c r="AA841" s="30" t="str">
        <f>IF(ISBLANK(Z841),"",VLOOKUP(Z841,'(Linked) Hazard Risk Number HRN'!$D$17:$E$22,2,FALSE))</f>
        <v/>
      </c>
      <c r="AB841" s="376"/>
      <c r="AC841" s="363"/>
      <c r="AD841" s="373"/>
      <c r="AE841" s="57"/>
      <c r="AF841" s="30" t="str">
        <f>IF(ISBLANK(AE841),"",VLOOKUP(AE841,'(Linked) Hazard Risk Number HRN'!$D$17:$E$22,2,FALSE))</f>
        <v/>
      </c>
      <c r="AG841" s="376"/>
      <c r="AH841" s="10"/>
      <c r="AI841" s="10"/>
      <c r="AJ841" s="21"/>
    </row>
    <row r="842" spans="2:36" s="2" customFormat="1" ht="28.2" customHeight="1" thickBot="1">
      <c r="B842" s="361"/>
      <c r="C842" s="364"/>
      <c r="D842" s="364"/>
      <c r="E842" s="367"/>
      <c r="F842" s="367"/>
      <c r="G842" s="370"/>
      <c r="H842" s="370"/>
      <c r="I842" s="370"/>
      <c r="J842" s="370"/>
      <c r="K842" s="135"/>
      <c r="L842" s="18"/>
      <c r="M842" s="377"/>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64"/>
      <c r="V842" s="135"/>
      <c r="W842" s="18"/>
      <c r="X842" s="377"/>
      <c r="Y842" s="364"/>
      <c r="Z842" s="135"/>
      <c r="AA842" s="18"/>
      <c r="AB842" s="377"/>
      <c r="AC842" s="364"/>
      <c r="AD842" s="374"/>
      <c r="AE842" s="135"/>
      <c r="AF842" s="18"/>
      <c r="AG842" s="377"/>
      <c r="AH842" s="10"/>
      <c r="AI842" s="10"/>
      <c r="AJ842" s="7"/>
    </row>
    <row r="843" spans="2:36" s="2" customFormat="1" ht="28.2" customHeight="1" thickTop="1">
      <c r="B843" s="359">
        <v>168</v>
      </c>
      <c r="C843" s="362"/>
      <c r="D843" s="362"/>
      <c r="E843" s="365"/>
      <c r="F843" s="365"/>
      <c r="G843" s="368"/>
      <c r="H843" s="368"/>
      <c r="I843" s="368"/>
      <c r="J843" s="368"/>
      <c r="K843" s="54"/>
      <c r="L843" s="17" t="str">
        <f>IF(ISBLANK(K843),"",VLOOKUP(K843,'(Linked) Hazard Risk Number HRN'!$B$6:$C$13,2,FALSE))</f>
        <v/>
      </c>
      <c r="M843" s="371"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21</v>
      </c>
      <c r="Q843" s="17">
        <f t="shared" ref="Q843" si="1328">COUNTIF((O843:O847), "C")</f>
        <v>0</v>
      </c>
      <c r="R843" s="17">
        <f t="shared" ref="R843:R846" si="1329">Q843</f>
        <v>0</v>
      </c>
      <c r="S843" s="17" t="str">
        <f t="shared" ref="S843" si="1330">IF(ISBLANK(K843),"",IF(L843&lt;2,"S1","S2"))</f>
        <v/>
      </c>
      <c r="T843" s="50"/>
      <c r="U843" s="362"/>
      <c r="V843" s="54"/>
      <c r="W843" s="17" t="str">
        <f>IF(ISBLANK(V843),"",VLOOKUP(V843,'(Linked) Hazard Risk Number HRN'!$B$6:$C$13,2,FALSE))</f>
        <v/>
      </c>
      <c r="X843" s="371" t="str">
        <f>IF(X845="","",IF(X845&gt;500,'(Linked) Hazard Risk Number HRN'!$C$37,IF(X845&gt;50,'(Linked) Hazard Risk Number HRN'!$C$36,IF(X845&gt;25,'(Linked) Hazard Risk Number HRN'!$C$35,IF(X845&gt;5,'(Linked) Hazard Risk Number HRN'!$C$34,IF(X845&gt;0,'(Linked) Hazard Risk Number HRN'!$C$33,""))))))</f>
        <v/>
      </c>
      <c r="Y843" s="362"/>
      <c r="Z843" s="54"/>
      <c r="AA843" s="17" t="str">
        <f>IF(ISBLANK(Z843),"",VLOOKUP(Z843,'(Linked) Hazard Risk Number HRN'!$B$6:$C$13,2,FALSE))</f>
        <v/>
      </c>
      <c r="AB843" s="371" t="str">
        <f>IF(AB845="","",IF(AB845&gt;500,'(Linked) Hazard Risk Number HRN'!$C$37,IF(AB845&gt;50,'(Linked) Hazard Risk Number HRN'!$C$36,IF(AB845&gt;25,'(Linked) Hazard Risk Number HRN'!$C$35,IF(AB845&gt;5,'(Linked) Hazard Risk Number HRN'!$C$34,IF(AB845&gt;0,'(Linked) Hazard Risk Number HRN'!$C$33,""))))))</f>
        <v/>
      </c>
      <c r="AC843" s="362"/>
      <c r="AD843" s="365"/>
      <c r="AE843" s="54"/>
      <c r="AF843" s="17" t="str">
        <f>IF(ISBLANK(AE843),"",VLOOKUP(AE843,'(Linked) Hazard Risk Number HRN'!$B$6:$C$13,2,FALSE))</f>
        <v/>
      </c>
      <c r="AG843" s="371"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60"/>
      <c r="C844" s="363"/>
      <c r="D844" s="363"/>
      <c r="E844" s="366"/>
      <c r="F844" s="366"/>
      <c r="G844" s="369"/>
      <c r="H844" s="369"/>
      <c r="I844" s="369"/>
      <c r="J844" s="369"/>
      <c r="K844" s="55"/>
      <c r="L844" s="18" t="str">
        <f>IF(ISBLANK(K844),"",VLOOKUP(K844,'(Linked) Hazard Risk Number HRN'!$B$16:$C$26,2,FALSE))</f>
        <v/>
      </c>
      <c r="M844" s="372"/>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63"/>
      <c r="V844" s="55"/>
      <c r="W844" s="18" t="str">
        <f>IF(ISBLANK(V844),"",VLOOKUP(V844,'(Linked) Hazard Risk Number HRN'!$B$16:$C$26,2,FALSE))</f>
        <v/>
      </c>
      <c r="X844" s="372"/>
      <c r="Y844" s="363"/>
      <c r="Z844" s="55"/>
      <c r="AA844" s="18" t="str">
        <f>IF(ISBLANK(Z844),"",VLOOKUP(Z844,'(Linked) Hazard Risk Number HRN'!$B$16:$C$26,2,FALSE))</f>
        <v/>
      </c>
      <c r="AB844" s="372"/>
      <c r="AC844" s="363"/>
      <c r="AD844" s="373"/>
      <c r="AE844" s="55"/>
      <c r="AF844" s="18" t="str">
        <f>IF(ISBLANK(AE844),"",VLOOKUP(AE844,'(Linked) Hazard Risk Number HRN'!$B$16:$C$26,2,FALSE))</f>
        <v/>
      </c>
      <c r="AG844" s="372"/>
      <c r="AH844" s="10"/>
      <c r="AI844" s="10"/>
      <c r="AJ844" s="19"/>
    </row>
    <row r="845" spans="2:36" s="2" customFormat="1" ht="28.2" customHeight="1" thickTop="1">
      <c r="B845" s="360"/>
      <c r="C845" s="363"/>
      <c r="D845" s="363"/>
      <c r="E845" s="366"/>
      <c r="F845" s="366"/>
      <c r="G845" s="369"/>
      <c r="H845" s="369"/>
      <c r="I845" s="369"/>
      <c r="J845" s="369"/>
      <c r="K845" s="56"/>
      <c r="L845" s="18" t="str">
        <f>IF(ISBLANK(K845),"",VLOOKUP(K845,'(Linked) Hazard Risk Number HRN'!$D$6:$E$14,2,FALSE))</f>
        <v/>
      </c>
      <c r="M845" s="375" t="str">
        <f>IF(OR(ISBLANK(K843),ISBLANK(K844),ISBLANK(K845),ISBLANK(K846)),"",L843*L844*L845*L846)</f>
        <v/>
      </c>
      <c r="N845" s="56"/>
      <c r="O845" s="18" t="str">
        <f>IF(ISBLANK(N845),"",VLOOKUP(N845,'(Linked) PLr Probability Factor'!$B$17:$C$20,2,FALSE))</f>
        <v/>
      </c>
      <c r="P845" s="18" t="s">
        <v>2</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63"/>
      <c r="V845" s="56"/>
      <c r="W845" s="18" t="str">
        <f>IF(ISBLANK(V845),"",VLOOKUP(V845,'(Linked) Hazard Risk Number HRN'!$D$6:$E$14,2,FALSE))</f>
        <v/>
      </c>
      <c r="X845" s="375" t="str">
        <f>IF(OR(ISBLANK(V843),ISBLANK(V844),ISBLANK(V845),ISBLANK(V846)),"",W843*W844*W845*W846)</f>
        <v/>
      </c>
      <c r="Y845" s="363"/>
      <c r="Z845" s="56"/>
      <c r="AA845" s="18" t="str">
        <f>IF(ISBLANK(Z845),"",VLOOKUP(Z845,'(Linked) Hazard Risk Number HRN'!$D$6:$E$14,2,FALSE))</f>
        <v/>
      </c>
      <c r="AB845" s="375" t="str">
        <f>IF(OR(ISBLANK(Z843),ISBLANK(Z844),ISBLANK(Z845),ISBLANK(Z846)),"",AA843*AA844*AA845*AA846)</f>
        <v/>
      </c>
      <c r="AC845" s="363"/>
      <c r="AD845" s="373"/>
      <c r="AE845" s="56"/>
      <c r="AF845" s="18" t="str">
        <f>IF(ISBLANK(AE845),"",VLOOKUP(AE845,'(Linked) Hazard Risk Number HRN'!$D$6:$E$14,2,FALSE))</f>
        <v/>
      </c>
      <c r="AG845" s="375" t="str">
        <f>IF(OR(ISBLANK(AE843),ISBLANK(AE844),ISBLANK(AE845),ISBLANK(AE846)),"",AF843*AF844*AF845*AF846)</f>
        <v/>
      </c>
      <c r="AH845" s="10"/>
      <c r="AI845" s="10"/>
      <c r="AJ845" s="20"/>
    </row>
    <row r="846" spans="2:36" s="2" customFormat="1" ht="28.2" customHeight="1">
      <c r="B846" s="360"/>
      <c r="C846" s="363"/>
      <c r="D846" s="363"/>
      <c r="E846" s="366"/>
      <c r="F846" s="366"/>
      <c r="G846" s="369"/>
      <c r="H846" s="369"/>
      <c r="I846" s="369"/>
      <c r="J846" s="369"/>
      <c r="K846" s="57"/>
      <c r="L846" s="30" t="str">
        <f>IF(ISBLANK(K846),"",VLOOKUP(K846,'(Linked) Hazard Risk Number HRN'!$D$17:$E$22,2,FALSE))</f>
        <v/>
      </c>
      <c r="M846" s="376"/>
      <c r="N846" s="56"/>
      <c r="O846" s="18" t="str">
        <f>IF(ISBLANK(N846),"",VLOOKUP(N846,'(Linked) PLr Probability Factor'!$B$23:$C$26,2,FALSE))</f>
        <v/>
      </c>
      <c r="P846" s="25" t="s">
        <v>22</v>
      </c>
      <c r="Q846" s="25">
        <f t="shared" ref="Q846" si="1334">SUM(R843:R845)</f>
        <v>0</v>
      </c>
      <c r="R846" s="25">
        <f t="shared" si="1329"/>
        <v>0</v>
      </c>
      <c r="S846" s="25"/>
      <c r="T846" s="51"/>
      <c r="U846" s="363"/>
      <c r="V846" s="57"/>
      <c r="W846" s="30" t="str">
        <f>IF(ISBLANK(V846),"",VLOOKUP(V846,'(Linked) Hazard Risk Number HRN'!$D$17:$E$22,2,FALSE))</f>
        <v/>
      </c>
      <c r="X846" s="376"/>
      <c r="Y846" s="363"/>
      <c r="Z846" s="57"/>
      <c r="AA846" s="30" t="str">
        <f>IF(ISBLANK(Z846),"",VLOOKUP(Z846,'(Linked) Hazard Risk Number HRN'!$D$17:$E$22,2,FALSE))</f>
        <v/>
      </c>
      <c r="AB846" s="376"/>
      <c r="AC846" s="363"/>
      <c r="AD846" s="373"/>
      <c r="AE846" s="57"/>
      <c r="AF846" s="30" t="str">
        <f>IF(ISBLANK(AE846),"",VLOOKUP(AE846,'(Linked) Hazard Risk Number HRN'!$D$17:$E$22,2,FALSE))</f>
        <v/>
      </c>
      <c r="AG846" s="376"/>
      <c r="AH846" s="10"/>
      <c r="AI846" s="10"/>
      <c r="AJ846" s="21"/>
    </row>
    <row r="847" spans="2:36" s="2" customFormat="1" ht="28.2" customHeight="1" thickBot="1">
      <c r="B847" s="361"/>
      <c r="C847" s="364"/>
      <c r="D847" s="364"/>
      <c r="E847" s="367"/>
      <c r="F847" s="367"/>
      <c r="G847" s="370"/>
      <c r="H847" s="370"/>
      <c r="I847" s="370"/>
      <c r="J847" s="370"/>
      <c r="K847" s="135"/>
      <c r="L847" s="18"/>
      <c r="M847" s="377"/>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64"/>
      <c r="V847" s="135"/>
      <c r="W847" s="18"/>
      <c r="X847" s="377"/>
      <c r="Y847" s="364"/>
      <c r="Z847" s="135"/>
      <c r="AA847" s="18"/>
      <c r="AB847" s="377"/>
      <c r="AC847" s="364"/>
      <c r="AD847" s="374"/>
      <c r="AE847" s="135"/>
      <c r="AF847" s="18"/>
      <c r="AG847" s="377"/>
      <c r="AH847" s="10"/>
      <c r="AI847" s="10"/>
      <c r="AJ847" s="7"/>
    </row>
    <row r="848" spans="2:36" s="2" customFormat="1" ht="28.2" customHeight="1" thickTop="1">
      <c r="B848" s="359">
        <v>169</v>
      </c>
      <c r="C848" s="362"/>
      <c r="D848" s="362"/>
      <c r="E848" s="365"/>
      <c r="F848" s="365"/>
      <c r="G848" s="368"/>
      <c r="H848" s="368"/>
      <c r="I848" s="368"/>
      <c r="J848" s="368"/>
      <c r="K848" s="54"/>
      <c r="L848" s="17" t="str">
        <f>IF(ISBLANK(K848),"",VLOOKUP(K848,'(Linked) Hazard Risk Number HRN'!$B$6:$C$13,2,FALSE))</f>
        <v/>
      </c>
      <c r="M848" s="371"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21</v>
      </c>
      <c r="Q848" s="17">
        <f t="shared" ref="Q848" si="1336">COUNTIF((O848:O852), "C")</f>
        <v>0</v>
      </c>
      <c r="R848" s="17">
        <f t="shared" ref="R848:R851" si="1337">Q848</f>
        <v>0</v>
      </c>
      <c r="S848" s="17" t="str">
        <f t="shared" ref="S848" si="1338">IF(ISBLANK(K848),"",IF(L848&lt;2,"S1","S2"))</f>
        <v/>
      </c>
      <c r="T848" s="50"/>
      <c r="U848" s="362"/>
      <c r="V848" s="54"/>
      <c r="W848" s="17" t="str">
        <f>IF(ISBLANK(V848),"",VLOOKUP(V848,'(Linked) Hazard Risk Number HRN'!$B$6:$C$13,2,FALSE))</f>
        <v/>
      </c>
      <c r="X848" s="371" t="str">
        <f>IF(X850="","",IF(X850&gt;500,'(Linked) Hazard Risk Number HRN'!$C$37,IF(X850&gt;50,'(Linked) Hazard Risk Number HRN'!$C$36,IF(X850&gt;25,'(Linked) Hazard Risk Number HRN'!$C$35,IF(X850&gt;5,'(Linked) Hazard Risk Number HRN'!$C$34,IF(X850&gt;0,'(Linked) Hazard Risk Number HRN'!$C$33,""))))))</f>
        <v/>
      </c>
      <c r="Y848" s="362"/>
      <c r="Z848" s="54"/>
      <c r="AA848" s="17" t="str">
        <f>IF(ISBLANK(Z848),"",VLOOKUP(Z848,'(Linked) Hazard Risk Number HRN'!$B$6:$C$13,2,FALSE))</f>
        <v/>
      </c>
      <c r="AB848" s="371" t="str">
        <f>IF(AB850="","",IF(AB850&gt;500,'(Linked) Hazard Risk Number HRN'!$C$37,IF(AB850&gt;50,'(Linked) Hazard Risk Number HRN'!$C$36,IF(AB850&gt;25,'(Linked) Hazard Risk Number HRN'!$C$35,IF(AB850&gt;5,'(Linked) Hazard Risk Number HRN'!$C$34,IF(AB850&gt;0,'(Linked) Hazard Risk Number HRN'!$C$33,""))))))</f>
        <v/>
      </c>
      <c r="AC848" s="362"/>
      <c r="AD848" s="365"/>
      <c r="AE848" s="54"/>
      <c r="AF848" s="17" t="str">
        <f>IF(ISBLANK(AE848),"",VLOOKUP(AE848,'(Linked) Hazard Risk Number HRN'!$B$6:$C$13,2,FALSE))</f>
        <v/>
      </c>
      <c r="AG848" s="371"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60"/>
      <c r="C849" s="363"/>
      <c r="D849" s="363"/>
      <c r="E849" s="366"/>
      <c r="F849" s="366"/>
      <c r="G849" s="369"/>
      <c r="H849" s="369"/>
      <c r="I849" s="369"/>
      <c r="J849" s="369"/>
      <c r="K849" s="55"/>
      <c r="L849" s="18" t="str">
        <f>IF(ISBLANK(K849),"",VLOOKUP(K849,'(Linked) Hazard Risk Number HRN'!$B$16:$C$26,2,FALSE))</f>
        <v/>
      </c>
      <c r="M849" s="372"/>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63"/>
      <c r="V849" s="55"/>
      <c r="W849" s="18" t="str">
        <f>IF(ISBLANK(V849),"",VLOOKUP(V849,'(Linked) Hazard Risk Number HRN'!$B$16:$C$26,2,FALSE))</f>
        <v/>
      </c>
      <c r="X849" s="372"/>
      <c r="Y849" s="363"/>
      <c r="Z849" s="55"/>
      <c r="AA849" s="18" t="str">
        <f>IF(ISBLANK(Z849),"",VLOOKUP(Z849,'(Linked) Hazard Risk Number HRN'!$B$16:$C$26,2,FALSE))</f>
        <v/>
      </c>
      <c r="AB849" s="372"/>
      <c r="AC849" s="363"/>
      <c r="AD849" s="373"/>
      <c r="AE849" s="55"/>
      <c r="AF849" s="18" t="str">
        <f>IF(ISBLANK(AE849),"",VLOOKUP(AE849,'(Linked) Hazard Risk Number HRN'!$B$16:$C$26,2,FALSE))</f>
        <v/>
      </c>
      <c r="AG849" s="372"/>
      <c r="AH849" s="10"/>
      <c r="AI849" s="10"/>
      <c r="AJ849" s="19"/>
    </row>
    <row r="850" spans="2:36" s="2" customFormat="1" ht="28.2" customHeight="1" thickTop="1">
      <c r="B850" s="360"/>
      <c r="C850" s="363"/>
      <c r="D850" s="363"/>
      <c r="E850" s="366"/>
      <c r="F850" s="366"/>
      <c r="G850" s="369"/>
      <c r="H850" s="369"/>
      <c r="I850" s="369"/>
      <c r="J850" s="369"/>
      <c r="K850" s="56"/>
      <c r="L850" s="18" t="str">
        <f>IF(ISBLANK(K850),"",VLOOKUP(K850,'(Linked) Hazard Risk Number HRN'!$D$6:$E$14,2,FALSE))</f>
        <v/>
      </c>
      <c r="M850" s="375" t="str">
        <f>IF(OR(ISBLANK(K848),ISBLANK(K849),ISBLANK(K850),ISBLANK(K851)),"",L848*L849*L850*L851)</f>
        <v/>
      </c>
      <c r="N850" s="56"/>
      <c r="O850" s="18" t="str">
        <f>IF(ISBLANK(N850),"",VLOOKUP(N850,'(Linked) PLr Probability Factor'!$B$17:$C$20,2,FALSE))</f>
        <v/>
      </c>
      <c r="P850" s="18" t="s">
        <v>2</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63"/>
      <c r="V850" s="56"/>
      <c r="W850" s="18" t="str">
        <f>IF(ISBLANK(V850),"",VLOOKUP(V850,'(Linked) Hazard Risk Number HRN'!$D$6:$E$14,2,FALSE))</f>
        <v/>
      </c>
      <c r="X850" s="375" t="str">
        <f>IF(OR(ISBLANK(V848),ISBLANK(V849),ISBLANK(V850),ISBLANK(V851)),"",W848*W849*W850*W851)</f>
        <v/>
      </c>
      <c r="Y850" s="363"/>
      <c r="Z850" s="56"/>
      <c r="AA850" s="18" t="str">
        <f>IF(ISBLANK(Z850),"",VLOOKUP(Z850,'(Linked) Hazard Risk Number HRN'!$D$6:$E$14,2,FALSE))</f>
        <v/>
      </c>
      <c r="AB850" s="375" t="str">
        <f>IF(OR(ISBLANK(Z848),ISBLANK(Z849),ISBLANK(Z850),ISBLANK(Z851)),"",AA848*AA849*AA850*AA851)</f>
        <v/>
      </c>
      <c r="AC850" s="363"/>
      <c r="AD850" s="373"/>
      <c r="AE850" s="56"/>
      <c r="AF850" s="18" t="str">
        <f>IF(ISBLANK(AE850),"",VLOOKUP(AE850,'(Linked) Hazard Risk Number HRN'!$D$6:$E$14,2,FALSE))</f>
        <v/>
      </c>
      <c r="AG850" s="375" t="str">
        <f>IF(OR(ISBLANK(AE848),ISBLANK(AE849),ISBLANK(AE850),ISBLANK(AE851)),"",AF848*AF849*AF850*AF851)</f>
        <v/>
      </c>
      <c r="AH850" s="10"/>
      <c r="AI850" s="10"/>
      <c r="AJ850" s="20"/>
    </row>
    <row r="851" spans="2:36" s="2" customFormat="1" ht="28.2" customHeight="1">
      <c r="B851" s="360"/>
      <c r="C851" s="363"/>
      <c r="D851" s="363"/>
      <c r="E851" s="366"/>
      <c r="F851" s="366"/>
      <c r="G851" s="369"/>
      <c r="H851" s="369"/>
      <c r="I851" s="369"/>
      <c r="J851" s="369"/>
      <c r="K851" s="57"/>
      <c r="L851" s="30" t="str">
        <f>IF(ISBLANK(K851),"",VLOOKUP(K851,'(Linked) Hazard Risk Number HRN'!$D$17:$E$22,2,FALSE))</f>
        <v/>
      </c>
      <c r="M851" s="376"/>
      <c r="N851" s="56"/>
      <c r="O851" s="18" t="str">
        <f>IF(ISBLANK(N851),"",VLOOKUP(N851,'(Linked) PLr Probability Factor'!$B$23:$C$26,2,FALSE))</f>
        <v/>
      </c>
      <c r="P851" s="25" t="s">
        <v>22</v>
      </c>
      <c r="Q851" s="25">
        <f t="shared" ref="Q851" si="1342">SUM(R848:R850)</f>
        <v>0</v>
      </c>
      <c r="R851" s="25">
        <f t="shared" si="1337"/>
        <v>0</v>
      </c>
      <c r="S851" s="25"/>
      <c r="T851" s="51"/>
      <c r="U851" s="363"/>
      <c r="V851" s="57"/>
      <c r="W851" s="30" t="str">
        <f>IF(ISBLANK(V851),"",VLOOKUP(V851,'(Linked) Hazard Risk Number HRN'!$D$17:$E$22,2,FALSE))</f>
        <v/>
      </c>
      <c r="X851" s="376"/>
      <c r="Y851" s="363"/>
      <c r="Z851" s="57"/>
      <c r="AA851" s="30" t="str">
        <f>IF(ISBLANK(Z851),"",VLOOKUP(Z851,'(Linked) Hazard Risk Number HRN'!$D$17:$E$22,2,FALSE))</f>
        <v/>
      </c>
      <c r="AB851" s="376"/>
      <c r="AC851" s="363"/>
      <c r="AD851" s="373"/>
      <c r="AE851" s="57"/>
      <c r="AF851" s="30" t="str">
        <f>IF(ISBLANK(AE851),"",VLOOKUP(AE851,'(Linked) Hazard Risk Number HRN'!$D$17:$E$22,2,FALSE))</f>
        <v/>
      </c>
      <c r="AG851" s="376"/>
      <c r="AH851" s="10"/>
      <c r="AI851" s="10"/>
      <c r="AJ851" s="21"/>
    </row>
    <row r="852" spans="2:36" s="2" customFormat="1" ht="28.2" customHeight="1" thickBot="1">
      <c r="B852" s="361"/>
      <c r="C852" s="364"/>
      <c r="D852" s="364"/>
      <c r="E852" s="367"/>
      <c r="F852" s="367"/>
      <c r="G852" s="370"/>
      <c r="H852" s="370"/>
      <c r="I852" s="370"/>
      <c r="J852" s="370"/>
      <c r="K852" s="135"/>
      <c r="L852" s="18"/>
      <c r="M852" s="377"/>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64"/>
      <c r="V852" s="135"/>
      <c r="W852" s="18"/>
      <c r="X852" s="377"/>
      <c r="Y852" s="364"/>
      <c r="Z852" s="135"/>
      <c r="AA852" s="18"/>
      <c r="AB852" s="377"/>
      <c r="AC852" s="364"/>
      <c r="AD852" s="374"/>
      <c r="AE852" s="135"/>
      <c r="AF852" s="18"/>
      <c r="AG852" s="377"/>
      <c r="AH852" s="10"/>
      <c r="AI852" s="10"/>
      <c r="AJ852" s="7"/>
    </row>
    <row r="853" spans="2:36" s="2" customFormat="1" ht="28.2" customHeight="1" thickTop="1">
      <c r="B853" s="359">
        <v>170</v>
      </c>
      <c r="C853" s="362"/>
      <c r="D853" s="362"/>
      <c r="E853" s="365"/>
      <c r="F853" s="365"/>
      <c r="G853" s="368"/>
      <c r="H853" s="368"/>
      <c r="I853" s="368"/>
      <c r="J853" s="368"/>
      <c r="K853" s="54"/>
      <c r="L853" s="17" t="str">
        <f>IF(ISBLANK(K853),"",VLOOKUP(K853,'(Linked) Hazard Risk Number HRN'!$B$6:$C$13,2,FALSE))</f>
        <v/>
      </c>
      <c r="M853" s="371"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21</v>
      </c>
      <c r="Q853" s="17">
        <f t="shared" ref="Q853" si="1344">COUNTIF((O853:O857), "C")</f>
        <v>0</v>
      </c>
      <c r="R853" s="17">
        <f t="shared" ref="R853:R856" si="1345">Q853</f>
        <v>0</v>
      </c>
      <c r="S853" s="17" t="str">
        <f t="shared" ref="S853" si="1346">IF(ISBLANK(K853),"",IF(L853&lt;2,"S1","S2"))</f>
        <v/>
      </c>
      <c r="T853" s="50"/>
      <c r="U853" s="362"/>
      <c r="V853" s="54"/>
      <c r="W853" s="17" t="str">
        <f>IF(ISBLANK(V853),"",VLOOKUP(V853,'(Linked) Hazard Risk Number HRN'!$B$6:$C$13,2,FALSE))</f>
        <v/>
      </c>
      <c r="X853" s="371" t="str">
        <f>IF(X855="","",IF(X855&gt;500,'(Linked) Hazard Risk Number HRN'!$C$37,IF(X855&gt;50,'(Linked) Hazard Risk Number HRN'!$C$36,IF(X855&gt;25,'(Linked) Hazard Risk Number HRN'!$C$35,IF(X855&gt;5,'(Linked) Hazard Risk Number HRN'!$C$34,IF(X855&gt;0,'(Linked) Hazard Risk Number HRN'!$C$33,""))))))</f>
        <v/>
      </c>
      <c r="Y853" s="362"/>
      <c r="Z853" s="54"/>
      <c r="AA853" s="17" t="str">
        <f>IF(ISBLANK(Z853),"",VLOOKUP(Z853,'(Linked) Hazard Risk Number HRN'!$B$6:$C$13,2,FALSE))</f>
        <v/>
      </c>
      <c r="AB853" s="371" t="str">
        <f>IF(AB855="","",IF(AB855&gt;500,'(Linked) Hazard Risk Number HRN'!$C$37,IF(AB855&gt;50,'(Linked) Hazard Risk Number HRN'!$C$36,IF(AB855&gt;25,'(Linked) Hazard Risk Number HRN'!$C$35,IF(AB855&gt;5,'(Linked) Hazard Risk Number HRN'!$C$34,IF(AB855&gt;0,'(Linked) Hazard Risk Number HRN'!$C$33,""))))))</f>
        <v/>
      </c>
      <c r="AC853" s="362"/>
      <c r="AD853" s="365"/>
      <c r="AE853" s="54"/>
      <c r="AF853" s="17" t="str">
        <f>IF(ISBLANK(AE853),"",VLOOKUP(AE853,'(Linked) Hazard Risk Number HRN'!$B$6:$C$13,2,FALSE))</f>
        <v/>
      </c>
      <c r="AG853" s="371"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60"/>
      <c r="C854" s="363"/>
      <c r="D854" s="363"/>
      <c r="E854" s="366"/>
      <c r="F854" s="366"/>
      <c r="G854" s="369"/>
      <c r="H854" s="369"/>
      <c r="I854" s="369"/>
      <c r="J854" s="369"/>
      <c r="K854" s="55"/>
      <c r="L854" s="18" t="str">
        <f>IF(ISBLANK(K854),"",VLOOKUP(K854,'(Linked) Hazard Risk Number HRN'!$B$16:$C$26,2,FALSE))</f>
        <v/>
      </c>
      <c r="M854" s="372"/>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63"/>
      <c r="V854" s="55"/>
      <c r="W854" s="18" t="str">
        <f>IF(ISBLANK(V854),"",VLOOKUP(V854,'(Linked) Hazard Risk Number HRN'!$B$16:$C$26,2,FALSE))</f>
        <v/>
      </c>
      <c r="X854" s="372"/>
      <c r="Y854" s="363"/>
      <c r="Z854" s="55"/>
      <c r="AA854" s="18" t="str">
        <f>IF(ISBLANK(Z854),"",VLOOKUP(Z854,'(Linked) Hazard Risk Number HRN'!$B$16:$C$26,2,FALSE))</f>
        <v/>
      </c>
      <c r="AB854" s="372"/>
      <c r="AC854" s="363"/>
      <c r="AD854" s="373"/>
      <c r="AE854" s="55"/>
      <c r="AF854" s="18" t="str">
        <f>IF(ISBLANK(AE854),"",VLOOKUP(AE854,'(Linked) Hazard Risk Number HRN'!$B$16:$C$26,2,FALSE))</f>
        <v/>
      </c>
      <c r="AG854" s="372"/>
      <c r="AH854" s="10"/>
      <c r="AI854" s="10"/>
      <c r="AJ854" s="19"/>
    </row>
    <row r="855" spans="2:36" s="2" customFormat="1" ht="28.2" customHeight="1" thickTop="1">
      <c r="B855" s="360"/>
      <c r="C855" s="363"/>
      <c r="D855" s="363"/>
      <c r="E855" s="366"/>
      <c r="F855" s="366"/>
      <c r="G855" s="369"/>
      <c r="H855" s="369"/>
      <c r="I855" s="369"/>
      <c r="J855" s="369"/>
      <c r="K855" s="56"/>
      <c r="L855" s="18" t="str">
        <f>IF(ISBLANK(K855),"",VLOOKUP(K855,'(Linked) Hazard Risk Number HRN'!$D$6:$E$14,2,FALSE))</f>
        <v/>
      </c>
      <c r="M855" s="375" t="str">
        <f>IF(OR(ISBLANK(K853),ISBLANK(K854),ISBLANK(K855),ISBLANK(K856)),"",L853*L854*L855*L856)</f>
        <v/>
      </c>
      <c r="N855" s="56"/>
      <c r="O855" s="18" t="str">
        <f>IF(ISBLANK(N855),"",VLOOKUP(N855,'(Linked) PLr Probability Factor'!$B$17:$C$20,2,FALSE))</f>
        <v/>
      </c>
      <c r="P855" s="18" t="s">
        <v>2</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63"/>
      <c r="V855" s="56"/>
      <c r="W855" s="18" t="str">
        <f>IF(ISBLANK(V855),"",VLOOKUP(V855,'(Linked) Hazard Risk Number HRN'!$D$6:$E$14,2,FALSE))</f>
        <v/>
      </c>
      <c r="X855" s="375" t="str">
        <f>IF(OR(ISBLANK(V853),ISBLANK(V854),ISBLANK(V855),ISBLANK(V856)),"",W853*W854*W855*W856)</f>
        <v/>
      </c>
      <c r="Y855" s="363"/>
      <c r="Z855" s="56"/>
      <c r="AA855" s="18" t="str">
        <f>IF(ISBLANK(Z855),"",VLOOKUP(Z855,'(Linked) Hazard Risk Number HRN'!$D$6:$E$14,2,FALSE))</f>
        <v/>
      </c>
      <c r="AB855" s="375" t="str">
        <f>IF(OR(ISBLANK(Z853),ISBLANK(Z854),ISBLANK(Z855),ISBLANK(Z856)),"",AA853*AA854*AA855*AA856)</f>
        <v/>
      </c>
      <c r="AC855" s="363"/>
      <c r="AD855" s="373"/>
      <c r="AE855" s="56"/>
      <c r="AF855" s="18" t="str">
        <f>IF(ISBLANK(AE855),"",VLOOKUP(AE855,'(Linked) Hazard Risk Number HRN'!$D$6:$E$14,2,FALSE))</f>
        <v/>
      </c>
      <c r="AG855" s="375" t="str">
        <f>IF(OR(ISBLANK(AE853),ISBLANK(AE854),ISBLANK(AE855),ISBLANK(AE856)),"",AF853*AF854*AF855*AF856)</f>
        <v/>
      </c>
      <c r="AH855" s="10"/>
      <c r="AI855" s="10"/>
      <c r="AJ855" s="20"/>
    </row>
    <row r="856" spans="2:36" s="2" customFormat="1" ht="28.2" customHeight="1">
      <c r="B856" s="360"/>
      <c r="C856" s="363"/>
      <c r="D856" s="363"/>
      <c r="E856" s="366"/>
      <c r="F856" s="366"/>
      <c r="G856" s="369"/>
      <c r="H856" s="369"/>
      <c r="I856" s="369"/>
      <c r="J856" s="369"/>
      <c r="K856" s="57"/>
      <c r="L856" s="30" t="str">
        <f>IF(ISBLANK(K856),"",VLOOKUP(K856,'(Linked) Hazard Risk Number HRN'!$D$17:$E$22,2,FALSE))</f>
        <v/>
      </c>
      <c r="M856" s="376"/>
      <c r="N856" s="56"/>
      <c r="O856" s="18" t="str">
        <f>IF(ISBLANK(N856),"",VLOOKUP(N856,'(Linked) PLr Probability Factor'!$B$23:$C$26,2,FALSE))</f>
        <v/>
      </c>
      <c r="P856" s="25" t="s">
        <v>22</v>
      </c>
      <c r="Q856" s="25">
        <f t="shared" ref="Q856" si="1350">SUM(R853:R855)</f>
        <v>0</v>
      </c>
      <c r="R856" s="25">
        <f t="shared" si="1345"/>
        <v>0</v>
      </c>
      <c r="S856" s="25"/>
      <c r="T856" s="51"/>
      <c r="U856" s="363"/>
      <c r="V856" s="57"/>
      <c r="W856" s="30" t="str">
        <f>IF(ISBLANK(V856),"",VLOOKUP(V856,'(Linked) Hazard Risk Number HRN'!$D$17:$E$22,2,FALSE))</f>
        <v/>
      </c>
      <c r="X856" s="376"/>
      <c r="Y856" s="363"/>
      <c r="Z856" s="57"/>
      <c r="AA856" s="30" t="str">
        <f>IF(ISBLANK(Z856),"",VLOOKUP(Z856,'(Linked) Hazard Risk Number HRN'!$D$17:$E$22,2,FALSE))</f>
        <v/>
      </c>
      <c r="AB856" s="376"/>
      <c r="AC856" s="363"/>
      <c r="AD856" s="373"/>
      <c r="AE856" s="57"/>
      <c r="AF856" s="30" t="str">
        <f>IF(ISBLANK(AE856),"",VLOOKUP(AE856,'(Linked) Hazard Risk Number HRN'!$D$17:$E$22,2,FALSE))</f>
        <v/>
      </c>
      <c r="AG856" s="376"/>
      <c r="AH856" s="10"/>
      <c r="AI856" s="10"/>
      <c r="AJ856" s="21"/>
    </row>
    <row r="857" spans="2:36" s="2" customFormat="1" ht="28.2" customHeight="1" thickBot="1">
      <c r="B857" s="361"/>
      <c r="C857" s="364"/>
      <c r="D857" s="364"/>
      <c r="E857" s="367"/>
      <c r="F857" s="367"/>
      <c r="G857" s="370"/>
      <c r="H857" s="370"/>
      <c r="I857" s="370"/>
      <c r="J857" s="370"/>
      <c r="K857" s="135"/>
      <c r="L857" s="18"/>
      <c r="M857" s="377"/>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64"/>
      <c r="V857" s="135"/>
      <c r="W857" s="18"/>
      <c r="X857" s="377"/>
      <c r="Y857" s="364"/>
      <c r="Z857" s="135"/>
      <c r="AA857" s="18"/>
      <c r="AB857" s="377"/>
      <c r="AC857" s="364"/>
      <c r="AD857" s="374"/>
      <c r="AE857" s="135"/>
      <c r="AF857" s="18"/>
      <c r="AG857" s="377"/>
      <c r="AH857" s="10"/>
      <c r="AI857" s="10"/>
      <c r="AJ857" s="7"/>
    </row>
    <row r="858" spans="2:36" s="2" customFormat="1" ht="28.2" customHeight="1" thickTop="1">
      <c r="B858" s="359">
        <v>171</v>
      </c>
      <c r="C858" s="362"/>
      <c r="D858" s="362"/>
      <c r="E858" s="365"/>
      <c r="F858" s="365"/>
      <c r="G858" s="368"/>
      <c r="H858" s="368"/>
      <c r="I858" s="368"/>
      <c r="J858" s="368"/>
      <c r="K858" s="54"/>
      <c r="L858" s="17" t="str">
        <f>IF(ISBLANK(K858),"",VLOOKUP(K858,'(Linked) Hazard Risk Number HRN'!$B$6:$C$13,2,FALSE))</f>
        <v/>
      </c>
      <c r="M858" s="371"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21</v>
      </c>
      <c r="Q858" s="17">
        <f t="shared" ref="Q858" si="1352">COUNTIF((O858:O862), "C")</f>
        <v>0</v>
      </c>
      <c r="R858" s="17">
        <f t="shared" ref="R858:R861" si="1353">Q858</f>
        <v>0</v>
      </c>
      <c r="S858" s="17" t="str">
        <f t="shared" ref="S858" si="1354">IF(ISBLANK(K858),"",IF(L858&lt;2,"S1","S2"))</f>
        <v/>
      </c>
      <c r="T858" s="50"/>
      <c r="U858" s="362"/>
      <c r="V858" s="54"/>
      <c r="W858" s="17" t="str">
        <f>IF(ISBLANK(V858),"",VLOOKUP(V858,'(Linked) Hazard Risk Number HRN'!$B$6:$C$13,2,FALSE))</f>
        <v/>
      </c>
      <c r="X858" s="371" t="str">
        <f>IF(X860="","",IF(X860&gt;500,'(Linked) Hazard Risk Number HRN'!$C$37,IF(X860&gt;50,'(Linked) Hazard Risk Number HRN'!$C$36,IF(X860&gt;25,'(Linked) Hazard Risk Number HRN'!$C$35,IF(X860&gt;5,'(Linked) Hazard Risk Number HRN'!$C$34,IF(X860&gt;0,'(Linked) Hazard Risk Number HRN'!$C$33,""))))))</f>
        <v/>
      </c>
      <c r="Y858" s="362"/>
      <c r="Z858" s="54"/>
      <c r="AA858" s="17" t="str">
        <f>IF(ISBLANK(Z858),"",VLOOKUP(Z858,'(Linked) Hazard Risk Number HRN'!$B$6:$C$13,2,FALSE))</f>
        <v/>
      </c>
      <c r="AB858" s="371" t="str">
        <f>IF(AB860="","",IF(AB860&gt;500,'(Linked) Hazard Risk Number HRN'!$C$37,IF(AB860&gt;50,'(Linked) Hazard Risk Number HRN'!$C$36,IF(AB860&gt;25,'(Linked) Hazard Risk Number HRN'!$C$35,IF(AB860&gt;5,'(Linked) Hazard Risk Number HRN'!$C$34,IF(AB860&gt;0,'(Linked) Hazard Risk Number HRN'!$C$33,""))))))</f>
        <v/>
      </c>
      <c r="AC858" s="362"/>
      <c r="AD858" s="365"/>
      <c r="AE858" s="54"/>
      <c r="AF858" s="17" t="str">
        <f>IF(ISBLANK(AE858),"",VLOOKUP(AE858,'(Linked) Hazard Risk Number HRN'!$B$6:$C$13,2,FALSE))</f>
        <v/>
      </c>
      <c r="AG858" s="371"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60"/>
      <c r="C859" s="363"/>
      <c r="D859" s="363"/>
      <c r="E859" s="366"/>
      <c r="F859" s="366"/>
      <c r="G859" s="369"/>
      <c r="H859" s="369"/>
      <c r="I859" s="369"/>
      <c r="J859" s="369"/>
      <c r="K859" s="55"/>
      <c r="L859" s="18" t="str">
        <f>IF(ISBLANK(K859),"",VLOOKUP(K859,'(Linked) Hazard Risk Number HRN'!$B$16:$C$26,2,FALSE))</f>
        <v/>
      </c>
      <c r="M859" s="372"/>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63"/>
      <c r="V859" s="55"/>
      <c r="W859" s="18" t="str">
        <f>IF(ISBLANK(V859),"",VLOOKUP(V859,'(Linked) Hazard Risk Number HRN'!$B$16:$C$26,2,FALSE))</f>
        <v/>
      </c>
      <c r="X859" s="372"/>
      <c r="Y859" s="363"/>
      <c r="Z859" s="55"/>
      <c r="AA859" s="18" t="str">
        <f>IF(ISBLANK(Z859),"",VLOOKUP(Z859,'(Linked) Hazard Risk Number HRN'!$B$16:$C$26,2,FALSE))</f>
        <v/>
      </c>
      <c r="AB859" s="372"/>
      <c r="AC859" s="363"/>
      <c r="AD859" s="373"/>
      <c r="AE859" s="55"/>
      <c r="AF859" s="18" t="str">
        <f>IF(ISBLANK(AE859),"",VLOOKUP(AE859,'(Linked) Hazard Risk Number HRN'!$B$16:$C$26,2,FALSE))</f>
        <v/>
      </c>
      <c r="AG859" s="372"/>
      <c r="AH859" s="10"/>
      <c r="AI859" s="10"/>
      <c r="AJ859" s="19"/>
    </row>
    <row r="860" spans="2:36" s="2" customFormat="1" ht="28.2" customHeight="1" thickTop="1">
      <c r="B860" s="360"/>
      <c r="C860" s="363"/>
      <c r="D860" s="363"/>
      <c r="E860" s="366"/>
      <c r="F860" s="366"/>
      <c r="G860" s="369"/>
      <c r="H860" s="369"/>
      <c r="I860" s="369"/>
      <c r="J860" s="369"/>
      <c r="K860" s="56"/>
      <c r="L860" s="18" t="str">
        <f>IF(ISBLANK(K860),"",VLOOKUP(K860,'(Linked) Hazard Risk Number HRN'!$D$6:$E$14,2,FALSE))</f>
        <v/>
      </c>
      <c r="M860" s="375" t="str">
        <f>IF(OR(ISBLANK(K858),ISBLANK(K859),ISBLANK(K860),ISBLANK(K861)),"",L858*L859*L860*L861)</f>
        <v/>
      </c>
      <c r="N860" s="56"/>
      <c r="O860" s="18" t="str">
        <f>IF(ISBLANK(N860),"",VLOOKUP(N860,'(Linked) PLr Probability Factor'!$B$17:$C$20,2,FALSE))</f>
        <v/>
      </c>
      <c r="P860" s="18" t="s">
        <v>2</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63"/>
      <c r="V860" s="56"/>
      <c r="W860" s="18" t="str">
        <f>IF(ISBLANK(V860),"",VLOOKUP(V860,'(Linked) Hazard Risk Number HRN'!$D$6:$E$14,2,FALSE))</f>
        <v/>
      </c>
      <c r="X860" s="375" t="str">
        <f>IF(OR(ISBLANK(V858),ISBLANK(V859),ISBLANK(V860),ISBLANK(V861)),"",W858*W859*W860*W861)</f>
        <v/>
      </c>
      <c r="Y860" s="363"/>
      <c r="Z860" s="56"/>
      <c r="AA860" s="18" t="str">
        <f>IF(ISBLANK(Z860),"",VLOOKUP(Z860,'(Linked) Hazard Risk Number HRN'!$D$6:$E$14,2,FALSE))</f>
        <v/>
      </c>
      <c r="AB860" s="375" t="str">
        <f>IF(OR(ISBLANK(Z858),ISBLANK(Z859),ISBLANK(Z860),ISBLANK(Z861)),"",AA858*AA859*AA860*AA861)</f>
        <v/>
      </c>
      <c r="AC860" s="363"/>
      <c r="AD860" s="373"/>
      <c r="AE860" s="56"/>
      <c r="AF860" s="18" t="str">
        <f>IF(ISBLANK(AE860),"",VLOOKUP(AE860,'(Linked) Hazard Risk Number HRN'!$D$6:$E$14,2,FALSE))</f>
        <v/>
      </c>
      <c r="AG860" s="375" t="str">
        <f>IF(OR(ISBLANK(AE858),ISBLANK(AE859),ISBLANK(AE860),ISBLANK(AE861)),"",AF858*AF859*AF860*AF861)</f>
        <v/>
      </c>
      <c r="AH860" s="10"/>
      <c r="AI860" s="10"/>
      <c r="AJ860" s="20"/>
    </row>
    <row r="861" spans="2:36" s="2" customFormat="1" ht="28.2" customHeight="1">
      <c r="B861" s="360"/>
      <c r="C861" s="363"/>
      <c r="D861" s="363"/>
      <c r="E861" s="366"/>
      <c r="F861" s="366"/>
      <c r="G861" s="369"/>
      <c r="H861" s="369"/>
      <c r="I861" s="369"/>
      <c r="J861" s="369"/>
      <c r="K861" s="57"/>
      <c r="L861" s="30" t="str">
        <f>IF(ISBLANK(K861),"",VLOOKUP(K861,'(Linked) Hazard Risk Number HRN'!$D$17:$E$22,2,FALSE))</f>
        <v/>
      </c>
      <c r="M861" s="376"/>
      <c r="N861" s="56"/>
      <c r="O861" s="18" t="str">
        <f>IF(ISBLANK(N861),"",VLOOKUP(N861,'(Linked) PLr Probability Factor'!$B$23:$C$26,2,FALSE))</f>
        <v/>
      </c>
      <c r="P861" s="25" t="s">
        <v>22</v>
      </c>
      <c r="Q861" s="25">
        <f t="shared" ref="Q861" si="1358">SUM(R858:R860)</f>
        <v>0</v>
      </c>
      <c r="R861" s="25">
        <f t="shared" si="1353"/>
        <v>0</v>
      </c>
      <c r="S861" s="25"/>
      <c r="T861" s="51"/>
      <c r="U861" s="363"/>
      <c r="V861" s="57"/>
      <c r="W861" s="30" t="str">
        <f>IF(ISBLANK(V861),"",VLOOKUP(V861,'(Linked) Hazard Risk Number HRN'!$D$17:$E$22,2,FALSE))</f>
        <v/>
      </c>
      <c r="X861" s="376"/>
      <c r="Y861" s="363"/>
      <c r="Z861" s="57"/>
      <c r="AA861" s="30" t="str">
        <f>IF(ISBLANK(Z861),"",VLOOKUP(Z861,'(Linked) Hazard Risk Number HRN'!$D$17:$E$22,2,FALSE))</f>
        <v/>
      </c>
      <c r="AB861" s="376"/>
      <c r="AC861" s="363"/>
      <c r="AD861" s="373"/>
      <c r="AE861" s="57"/>
      <c r="AF861" s="30" t="str">
        <f>IF(ISBLANK(AE861),"",VLOOKUP(AE861,'(Linked) Hazard Risk Number HRN'!$D$17:$E$22,2,FALSE))</f>
        <v/>
      </c>
      <c r="AG861" s="376"/>
      <c r="AH861" s="10"/>
      <c r="AI861" s="10"/>
      <c r="AJ861" s="21"/>
    </row>
    <row r="862" spans="2:36" s="2" customFormat="1" ht="28.2" customHeight="1" thickBot="1">
      <c r="B862" s="361"/>
      <c r="C862" s="364"/>
      <c r="D862" s="364"/>
      <c r="E862" s="367"/>
      <c r="F862" s="367"/>
      <c r="G862" s="370"/>
      <c r="H862" s="370"/>
      <c r="I862" s="370"/>
      <c r="J862" s="370"/>
      <c r="K862" s="135"/>
      <c r="L862" s="18"/>
      <c r="M862" s="377"/>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64"/>
      <c r="V862" s="135"/>
      <c r="W862" s="18"/>
      <c r="X862" s="377"/>
      <c r="Y862" s="364"/>
      <c r="Z862" s="135"/>
      <c r="AA862" s="18"/>
      <c r="AB862" s="377"/>
      <c r="AC862" s="364"/>
      <c r="AD862" s="374"/>
      <c r="AE862" s="135"/>
      <c r="AF862" s="18"/>
      <c r="AG862" s="377"/>
      <c r="AH862" s="10"/>
      <c r="AI862" s="10"/>
      <c r="AJ862" s="7"/>
    </row>
    <row r="863" spans="2:36" s="2" customFormat="1" ht="28.2" customHeight="1" thickTop="1">
      <c r="B863" s="359">
        <v>172</v>
      </c>
      <c r="C863" s="362"/>
      <c r="D863" s="362"/>
      <c r="E863" s="365"/>
      <c r="F863" s="365"/>
      <c r="G863" s="368"/>
      <c r="H863" s="368"/>
      <c r="I863" s="368"/>
      <c r="J863" s="368"/>
      <c r="K863" s="54"/>
      <c r="L863" s="17" t="str">
        <f>IF(ISBLANK(K863),"",VLOOKUP(K863,'(Linked) Hazard Risk Number HRN'!$B$6:$C$13,2,FALSE))</f>
        <v/>
      </c>
      <c r="M863" s="371"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21</v>
      </c>
      <c r="Q863" s="17">
        <f t="shared" ref="Q863" si="1360">COUNTIF((O863:O867), "C")</f>
        <v>0</v>
      </c>
      <c r="R863" s="17">
        <f t="shared" ref="R863:R866" si="1361">Q863</f>
        <v>0</v>
      </c>
      <c r="S863" s="17" t="str">
        <f t="shared" ref="S863" si="1362">IF(ISBLANK(K863),"",IF(L863&lt;2,"S1","S2"))</f>
        <v/>
      </c>
      <c r="T863" s="50"/>
      <c r="U863" s="362"/>
      <c r="V863" s="54"/>
      <c r="W863" s="17" t="str">
        <f>IF(ISBLANK(V863),"",VLOOKUP(V863,'(Linked) Hazard Risk Number HRN'!$B$6:$C$13,2,FALSE))</f>
        <v/>
      </c>
      <c r="X863" s="371" t="str">
        <f>IF(X865="","",IF(X865&gt;500,'(Linked) Hazard Risk Number HRN'!$C$37,IF(X865&gt;50,'(Linked) Hazard Risk Number HRN'!$C$36,IF(X865&gt;25,'(Linked) Hazard Risk Number HRN'!$C$35,IF(X865&gt;5,'(Linked) Hazard Risk Number HRN'!$C$34,IF(X865&gt;0,'(Linked) Hazard Risk Number HRN'!$C$33,""))))))</f>
        <v/>
      </c>
      <c r="Y863" s="362"/>
      <c r="Z863" s="54"/>
      <c r="AA863" s="17" t="str">
        <f>IF(ISBLANK(Z863),"",VLOOKUP(Z863,'(Linked) Hazard Risk Number HRN'!$B$6:$C$13,2,FALSE))</f>
        <v/>
      </c>
      <c r="AB863" s="371" t="str">
        <f>IF(AB865="","",IF(AB865&gt;500,'(Linked) Hazard Risk Number HRN'!$C$37,IF(AB865&gt;50,'(Linked) Hazard Risk Number HRN'!$C$36,IF(AB865&gt;25,'(Linked) Hazard Risk Number HRN'!$C$35,IF(AB865&gt;5,'(Linked) Hazard Risk Number HRN'!$C$34,IF(AB865&gt;0,'(Linked) Hazard Risk Number HRN'!$C$33,""))))))</f>
        <v/>
      </c>
      <c r="AC863" s="362"/>
      <c r="AD863" s="365"/>
      <c r="AE863" s="54"/>
      <c r="AF863" s="17" t="str">
        <f>IF(ISBLANK(AE863),"",VLOOKUP(AE863,'(Linked) Hazard Risk Number HRN'!$B$6:$C$13,2,FALSE))</f>
        <v/>
      </c>
      <c r="AG863" s="371"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60"/>
      <c r="C864" s="363"/>
      <c r="D864" s="363"/>
      <c r="E864" s="366"/>
      <c r="F864" s="366"/>
      <c r="G864" s="369"/>
      <c r="H864" s="369"/>
      <c r="I864" s="369"/>
      <c r="J864" s="369"/>
      <c r="K864" s="55"/>
      <c r="L864" s="18" t="str">
        <f>IF(ISBLANK(K864),"",VLOOKUP(K864,'(Linked) Hazard Risk Number HRN'!$B$16:$C$26,2,FALSE))</f>
        <v/>
      </c>
      <c r="M864" s="372"/>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63"/>
      <c r="V864" s="55"/>
      <c r="W864" s="18" t="str">
        <f>IF(ISBLANK(V864),"",VLOOKUP(V864,'(Linked) Hazard Risk Number HRN'!$B$16:$C$26,2,FALSE))</f>
        <v/>
      </c>
      <c r="X864" s="372"/>
      <c r="Y864" s="363"/>
      <c r="Z864" s="55"/>
      <c r="AA864" s="18" t="str">
        <f>IF(ISBLANK(Z864),"",VLOOKUP(Z864,'(Linked) Hazard Risk Number HRN'!$B$16:$C$26,2,FALSE))</f>
        <v/>
      </c>
      <c r="AB864" s="372"/>
      <c r="AC864" s="363"/>
      <c r="AD864" s="373"/>
      <c r="AE864" s="55"/>
      <c r="AF864" s="18" t="str">
        <f>IF(ISBLANK(AE864),"",VLOOKUP(AE864,'(Linked) Hazard Risk Number HRN'!$B$16:$C$26,2,FALSE))</f>
        <v/>
      </c>
      <c r="AG864" s="372"/>
      <c r="AH864" s="10"/>
      <c r="AI864" s="10"/>
      <c r="AJ864" s="19"/>
    </row>
    <row r="865" spans="2:36" s="2" customFormat="1" ht="28.2" customHeight="1" thickTop="1">
      <c r="B865" s="360"/>
      <c r="C865" s="363"/>
      <c r="D865" s="363"/>
      <c r="E865" s="366"/>
      <c r="F865" s="366"/>
      <c r="G865" s="369"/>
      <c r="H865" s="369"/>
      <c r="I865" s="369"/>
      <c r="J865" s="369"/>
      <c r="K865" s="56"/>
      <c r="L865" s="18" t="str">
        <f>IF(ISBLANK(K865),"",VLOOKUP(K865,'(Linked) Hazard Risk Number HRN'!$D$6:$E$14,2,FALSE))</f>
        <v/>
      </c>
      <c r="M865" s="375" t="str">
        <f>IF(OR(ISBLANK(K863),ISBLANK(K864),ISBLANK(K865),ISBLANK(K866)),"",L863*L864*L865*L866)</f>
        <v/>
      </c>
      <c r="N865" s="56"/>
      <c r="O865" s="18" t="str">
        <f>IF(ISBLANK(N865),"",VLOOKUP(N865,'(Linked) PLr Probability Factor'!$B$17:$C$20,2,FALSE))</f>
        <v/>
      </c>
      <c r="P865" s="18" t="s">
        <v>2</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63"/>
      <c r="V865" s="56"/>
      <c r="W865" s="18" t="str">
        <f>IF(ISBLANK(V865),"",VLOOKUP(V865,'(Linked) Hazard Risk Number HRN'!$D$6:$E$14,2,FALSE))</f>
        <v/>
      </c>
      <c r="X865" s="375" t="str">
        <f>IF(OR(ISBLANK(V863),ISBLANK(V864),ISBLANK(V865),ISBLANK(V866)),"",W863*W864*W865*W866)</f>
        <v/>
      </c>
      <c r="Y865" s="363"/>
      <c r="Z865" s="56"/>
      <c r="AA865" s="18" t="str">
        <f>IF(ISBLANK(Z865),"",VLOOKUP(Z865,'(Linked) Hazard Risk Number HRN'!$D$6:$E$14,2,FALSE))</f>
        <v/>
      </c>
      <c r="AB865" s="375" t="str">
        <f>IF(OR(ISBLANK(Z863),ISBLANK(Z864),ISBLANK(Z865),ISBLANK(Z866)),"",AA863*AA864*AA865*AA866)</f>
        <v/>
      </c>
      <c r="AC865" s="363"/>
      <c r="AD865" s="373"/>
      <c r="AE865" s="56"/>
      <c r="AF865" s="18" t="str">
        <f>IF(ISBLANK(AE865),"",VLOOKUP(AE865,'(Linked) Hazard Risk Number HRN'!$D$6:$E$14,2,FALSE))</f>
        <v/>
      </c>
      <c r="AG865" s="375" t="str">
        <f>IF(OR(ISBLANK(AE863),ISBLANK(AE864),ISBLANK(AE865),ISBLANK(AE866)),"",AF863*AF864*AF865*AF866)</f>
        <v/>
      </c>
      <c r="AH865" s="10"/>
      <c r="AI865" s="10"/>
      <c r="AJ865" s="20"/>
    </row>
    <row r="866" spans="2:36" s="2" customFormat="1" ht="28.2" customHeight="1">
      <c r="B866" s="360"/>
      <c r="C866" s="363"/>
      <c r="D866" s="363"/>
      <c r="E866" s="366"/>
      <c r="F866" s="366"/>
      <c r="G866" s="369"/>
      <c r="H866" s="369"/>
      <c r="I866" s="369"/>
      <c r="J866" s="369"/>
      <c r="K866" s="57"/>
      <c r="L866" s="30" t="str">
        <f>IF(ISBLANK(K866),"",VLOOKUP(K866,'(Linked) Hazard Risk Number HRN'!$D$17:$E$22,2,FALSE))</f>
        <v/>
      </c>
      <c r="M866" s="376"/>
      <c r="N866" s="56"/>
      <c r="O866" s="18" t="str">
        <f>IF(ISBLANK(N866),"",VLOOKUP(N866,'(Linked) PLr Probability Factor'!$B$23:$C$26,2,FALSE))</f>
        <v/>
      </c>
      <c r="P866" s="25" t="s">
        <v>22</v>
      </c>
      <c r="Q866" s="25">
        <f t="shared" ref="Q866" si="1366">SUM(R863:R865)</f>
        <v>0</v>
      </c>
      <c r="R866" s="25">
        <f t="shared" si="1361"/>
        <v>0</v>
      </c>
      <c r="S866" s="25"/>
      <c r="T866" s="51"/>
      <c r="U866" s="363"/>
      <c r="V866" s="57"/>
      <c r="W866" s="30" t="str">
        <f>IF(ISBLANK(V866),"",VLOOKUP(V866,'(Linked) Hazard Risk Number HRN'!$D$17:$E$22,2,FALSE))</f>
        <v/>
      </c>
      <c r="X866" s="376"/>
      <c r="Y866" s="363"/>
      <c r="Z866" s="57"/>
      <c r="AA866" s="30" t="str">
        <f>IF(ISBLANK(Z866),"",VLOOKUP(Z866,'(Linked) Hazard Risk Number HRN'!$D$17:$E$22,2,FALSE))</f>
        <v/>
      </c>
      <c r="AB866" s="376"/>
      <c r="AC866" s="363"/>
      <c r="AD866" s="373"/>
      <c r="AE866" s="57"/>
      <c r="AF866" s="30" t="str">
        <f>IF(ISBLANK(AE866),"",VLOOKUP(AE866,'(Linked) Hazard Risk Number HRN'!$D$17:$E$22,2,FALSE))</f>
        <v/>
      </c>
      <c r="AG866" s="376"/>
      <c r="AH866" s="10"/>
      <c r="AI866" s="10"/>
      <c r="AJ866" s="21"/>
    </row>
    <row r="867" spans="2:36" s="2" customFormat="1" ht="28.2" customHeight="1" thickBot="1">
      <c r="B867" s="361"/>
      <c r="C867" s="364"/>
      <c r="D867" s="364"/>
      <c r="E867" s="367"/>
      <c r="F867" s="367"/>
      <c r="G867" s="370"/>
      <c r="H867" s="370"/>
      <c r="I867" s="370"/>
      <c r="J867" s="370"/>
      <c r="K867" s="135"/>
      <c r="L867" s="18"/>
      <c r="M867" s="377"/>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64"/>
      <c r="V867" s="135"/>
      <c r="W867" s="18"/>
      <c r="X867" s="377"/>
      <c r="Y867" s="364"/>
      <c r="Z867" s="135"/>
      <c r="AA867" s="18"/>
      <c r="AB867" s="377"/>
      <c r="AC867" s="364"/>
      <c r="AD867" s="374"/>
      <c r="AE867" s="135"/>
      <c r="AF867" s="18"/>
      <c r="AG867" s="377"/>
      <c r="AH867" s="10"/>
      <c r="AI867" s="10"/>
      <c r="AJ867" s="7"/>
    </row>
    <row r="868" spans="2:36" s="2" customFormat="1" ht="28.2" customHeight="1" thickTop="1">
      <c r="B868" s="359">
        <v>173</v>
      </c>
      <c r="C868" s="362"/>
      <c r="D868" s="362"/>
      <c r="E868" s="365"/>
      <c r="F868" s="365"/>
      <c r="G868" s="368"/>
      <c r="H868" s="368"/>
      <c r="I868" s="368"/>
      <c r="J868" s="368"/>
      <c r="K868" s="54"/>
      <c r="L868" s="17" t="str">
        <f>IF(ISBLANK(K868),"",VLOOKUP(K868,'(Linked) Hazard Risk Number HRN'!$B$6:$C$13,2,FALSE))</f>
        <v/>
      </c>
      <c r="M868" s="371"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21</v>
      </c>
      <c r="Q868" s="17">
        <f t="shared" ref="Q868" si="1368">COUNTIF((O868:O872), "C")</f>
        <v>0</v>
      </c>
      <c r="R868" s="17">
        <f t="shared" ref="R868:R871" si="1369">Q868</f>
        <v>0</v>
      </c>
      <c r="S868" s="17" t="str">
        <f t="shared" ref="S868" si="1370">IF(ISBLANK(K868),"",IF(L868&lt;2,"S1","S2"))</f>
        <v/>
      </c>
      <c r="T868" s="50"/>
      <c r="U868" s="362"/>
      <c r="V868" s="54"/>
      <c r="W868" s="17" t="str">
        <f>IF(ISBLANK(V868),"",VLOOKUP(V868,'(Linked) Hazard Risk Number HRN'!$B$6:$C$13,2,FALSE))</f>
        <v/>
      </c>
      <c r="X868" s="371" t="str">
        <f>IF(X870="","",IF(X870&gt;500,'(Linked) Hazard Risk Number HRN'!$C$37,IF(X870&gt;50,'(Linked) Hazard Risk Number HRN'!$C$36,IF(X870&gt;25,'(Linked) Hazard Risk Number HRN'!$C$35,IF(X870&gt;5,'(Linked) Hazard Risk Number HRN'!$C$34,IF(X870&gt;0,'(Linked) Hazard Risk Number HRN'!$C$33,""))))))</f>
        <v/>
      </c>
      <c r="Y868" s="362"/>
      <c r="Z868" s="54"/>
      <c r="AA868" s="17" t="str">
        <f>IF(ISBLANK(Z868),"",VLOOKUP(Z868,'(Linked) Hazard Risk Number HRN'!$B$6:$C$13,2,FALSE))</f>
        <v/>
      </c>
      <c r="AB868" s="371" t="str">
        <f>IF(AB870="","",IF(AB870&gt;500,'(Linked) Hazard Risk Number HRN'!$C$37,IF(AB870&gt;50,'(Linked) Hazard Risk Number HRN'!$C$36,IF(AB870&gt;25,'(Linked) Hazard Risk Number HRN'!$C$35,IF(AB870&gt;5,'(Linked) Hazard Risk Number HRN'!$C$34,IF(AB870&gt;0,'(Linked) Hazard Risk Number HRN'!$C$33,""))))))</f>
        <v/>
      </c>
      <c r="AC868" s="362"/>
      <c r="AD868" s="365"/>
      <c r="AE868" s="54"/>
      <c r="AF868" s="17" t="str">
        <f>IF(ISBLANK(AE868),"",VLOOKUP(AE868,'(Linked) Hazard Risk Number HRN'!$B$6:$C$13,2,FALSE))</f>
        <v/>
      </c>
      <c r="AG868" s="371"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60"/>
      <c r="C869" s="363"/>
      <c r="D869" s="363"/>
      <c r="E869" s="366"/>
      <c r="F869" s="366"/>
      <c r="G869" s="369"/>
      <c r="H869" s="369"/>
      <c r="I869" s="369"/>
      <c r="J869" s="369"/>
      <c r="K869" s="55"/>
      <c r="L869" s="18" t="str">
        <f>IF(ISBLANK(K869),"",VLOOKUP(K869,'(Linked) Hazard Risk Number HRN'!$B$16:$C$26,2,FALSE))</f>
        <v/>
      </c>
      <c r="M869" s="372"/>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63"/>
      <c r="V869" s="55"/>
      <c r="W869" s="18" t="str">
        <f>IF(ISBLANK(V869),"",VLOOKUP(V869,'(Linked) Hazard Risk Number HRN'!$B$16:$C$26,2,FALSE))</f>
        <v/>
      </c>
      <c r="X869" s="372"/>
      <c r="Y869" s="363"/>
      <c r="Z869" s="55"/>
      <c r="AA869" s="18" t="str">
        <f>IF(ISBLANK(Z869),"",VLOOKUP(Z869,'(Linked) Hazard Risk Number HRN'!$B$16:$C$26,2,FALSE))</f>
        <v/>
      </c>
      <c r="AB869" s="372"/>
      <c r="AC869" s="363"/>
      <c r="AD869" s="373"/>
      <c r="AE869" s="55"/>
      <c r="AF869" s="18" t="str">
        <f>IF(ISBLANK(AE869),"",VLOOKUP(AE869,'(Linked) Hazard Risk Number HRN'!$B$16:$C$26,2,FALSE))</f>
        <v/>
      </c>
      <c r="AG869" s="372"/>
      <c r="AH869" s="10"/>
      <c r="AI869" s="10"/>
      <c r="AJ869" s="19"/>
    </row>
    <row r="870" spans="2:36" s="2" customFormat="1" ht="28.2" customHeight="1" thickTop="1">
      <c r="B870" s="360"/>
      <c r="C870" s="363"/>
      <c r="D870" s="363"/>
      <c r="E870" s="366"/>
      <c r="F870" s="366"/>
      <c r="G870" s="369"/>
      <c r="H870" s="369"/>
      <c r="I870" s="369"/>
      <c r="J870" s="369"/>
      <c r="K870" s="56"/>
      <c r="L870" s="18" t="str">
        <f>IF(ISBLANK(K870),"",VLOOKUP(K870,'(Linked) Hazard Risk Number HRN'!$D$6:$E$14,2,FALSE))</f>
        <v/>
      </c>
      <c r="M870" s="375" t="str">
        <f>IF(OR(ISBLANK(K868),ISBLANK(K869),ISBLANK(K870),ISBLANK(K871)),"",L868*L869*L870*L871)</f>
        <v/>
      </c>
      <c r="N870" s="56"/>
      <c r="O870" s="18" t="str">
        <f>IF(ISBLANK(N870),"",VLOOKUP(N870,'(Linked) PLr Probability Factor'!$B$17:$C$20,2,FALSE))</f>
        <v/>
      </c>
      <c r="P870" s="18" t="s">
        <v>2</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63"/>
      <c r="V870" s="56"/>
      <c r="W870" s="18" t="str">
        <f>IF(ISBLANK(V870),"",VLOOKUP(V870,'(Linked) Hazard Risk Number HRN'!$D$6:$E$14,2,FALSE))</f>
        <v/>
      </c>
      <c r="X870" s="375" t="str">
        <f>IF(OR(ISBLANK(V868),ISBLANK(V869),ISBLANK(V870),ISBLANK(V871)),"",W868*W869*W870*W871)</f>
        <v/>
      </c>
      <c r="Y870" s="363"/>
      <c r="Z870" s="56"/>
      <c r="AA870" s="18" t="str">
        <f>IF(ISBLANK(Z870),"",VLOOKUP(Z870,'(Linked) Hazard Risk Number HRN'!$D$6:$E$14,2,FALSE))</f>
        <v/>
      </c>
      <c r="AB870" s="375" t="str">
        <f>IF(OR(ISBLANK(Z868),ISBLANK(Z869),ISBLANK(Z870),ISBLANK(Z871)),"",AA868*AA869*AA870*AA871)</f>
        <v/>
      </c>
      <c r="AC870" s="363"/>
      <c r="AD870" s="373"/>
      <c r="AE870" s="56"/>
      <c r="AF870" s="18" t="str">
        <f>IF(ISBLANK(AE870),"",VLOOKUP(AE870,'(Linked) Hazard Risk Number HRN'!$D$6:$E$14,2,FALSE))</f>
        <v/>
      </c>
      <c r="AG870" s="375" t="str">
        <f>IF(OR(ISBLANK(AE868),ISBLANK(AE869),ISBLANK(AE870),ISBLANK(AE871)),"",AF868*AF869*AF870*AF871)</f>
        <v/>
      </c>
      <c r="AH870" s="10"/>
      <c r="AI870" s="10"/>
      <c r="AJ870" s="20"/>
    </row>
    <row r="871" spans="2:36" s="2" customFormat="1" ht="28.2" customHeight="1">
      <c r="B871" s="360"/>
      <c r="C871" s="363"/>
      <c r="D871" s="363"/>
      <c r="E871" s="366"/>
      <c r="F871" s="366"/>
      <c r="G871" s="369"/>
      <c r="H871" s="369"/>
      <c r="I871" s="369"/>
      <c r="J871" s="369"/>
      <c r="K871" s="57"/>
      <c r="L871" s="30" t="str">
        <f>IF(ISBLANK(K871),"",VLOOKUP(K871,'(Linked) Hazard Risk Number HRN'!$D$17:$E$22,2,FALSE))</f>
        <v/>
      </c>
      <c r="M871" s="376"/>
      <c r="N871" s="56"/>
      <c r="O871" s="18" t="str">
        <f>IF(ISBLANK(N871),"",VLOOKUP(N871,'(Linked) PLr Probability Factor'!$B$23:$C$26,2,FALSE))</f>
        <v/>
      </c>
      <c r="P871" s="25" t="s">
        <v>22</v>
      </c>
      <c r="Q871" s="25">
        <f t="shared" ref="Q871" si="1374">SUM(R868:R870)</f>
        <v>0</v>
      </c>
      <c r="R871" s="25">
        <f t="shared" si="1369"/>
        <v>0</v>
      </c>
      <c r="S871" s="25"/>
      <c r="T871" s="51"/>
      <c r="U871" s="363"/>
      <c r="V871" s="57"/>
      <c r="W871" s="30" t="str">
        <f>IF(ISBLANK(V871),"",VLOOKUP(V871,'(Linked) Hazard Risk Number HRN'!$D$17:$E$22,2,FALSE))</f>
        <v/>
      </c>
      <c r="X871" s="376"/>
      <c r="Y871" s="363"/>
      <c r="Z871" s="57"/>
      <c r="AA871" s="30" t="str">
        <f>IF(ISBLANK(Z871),"",VLOOKUP(Z871,'(Linked) Hazard Risk Number HRN'!$D$17:$E$22,2,FALSE))</f>
        <v/>
      </c>
      <c r="AB871" s="376"/>
      <c r="AC871" s="363"/>
      <c r="AD871" s="373"/>
      <c r="AE871" s="57"/>
      <c r="AF871" s="30" t="str">
        <f>IF(ISBLANK(AE871),"",VLOOKUP(AE871,'(Linked) Hazard Risk Number HRN'!$D$17:$E$22,2,FALSE))</f>
        <v/>
      </c>
      <c r="AG871" s="376"/>
      <c r="AH871" s="10"/>
      <c r="AI871" s="10"/>
      <c r="AJ871" s="21"/>
    </row>
    <row r="872" spans="2:36" s="2" customFormat="1" ht="28.2" customHeight="1" thickBot="1">
      <c r="B872" s="361"/>
      <c r="C872" s="364"/>
      <c r="D872" s="364"/>
      <c r="E872" s="367"/>
      <c r="F872" s="367"/>
      <c r="G872" s="370"/>
      <c r="H872" s="370"/>
      <c r="I872" s="370"/>
      <c r="J872" s="370"/>
      <c r="K872" s="135"/>
      <c r="L872" s="18"/>
      <c r="M872" s="377"/>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64"/>
      <c r="V872" s="135"/>
      <c r="W872" s="18"/>
      <c r="X872" s="377"/>
      <c r="Y872" s="364"/>
      <c r="Z872" s="135"/>
      <c r="AA872" s="18"/>
      <c r="AB872" s="377"/>
      <c r="AC872" s="364"/>
      <c r="AD872" s="374"/>
      <c r="AE872" s="135"/>
      <c r="AF872" s="18"/>
      <c r="AG872" s="377"/>
      <c r="AH872" s="10"/>
      <c r="AI872" s="10"/>
      <c r="AJ872" s="7"/>
    </row>
    <row r="873" spans="2:36" s="2" customFormat="1" ht="28.2" customHeight="1" thickTop="1">
      <c r="B873" s="359">
        <v>174</v>
      </c>
      <c r="C873" s="362"/>
      <c r="D873" s="362"/>
      <c r="E873" s="365"/>
      <c r="F873" s="365"/>
      <c r="G873" s="368"/>
      <c r="H873" s="368"/>
      <c r="I873" s="368"/>
      <c r="J873" s="368"/>
      <c r="K873" s="54"/>
      <c r="L873" s="17" t="str">
        <f>IF(ISBLANK(K873),"",VLOOKUP(K873,'(Linked) Hazard Risk Number HRN'!$B$6:$C$13,2,FALSE))</f>
        <v/>
      </c>
      <c r="M873" s="371"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21</v>
      </c>
      <c r="Q873" s="17">
        <f t="shared" ref="Q873" si="1376">COUNTIF((O873:O877), "C")</f>
        <v>0</v>
      </c>
      <c r="R873" s="17">
        <f t="shared" ref="R873:R876" si="1377">Q873</f>
        <v>0</v>
      </c>
      <c r="S873" s="17" t="str">
        <f t="shared" ref="S873" si="1378">IF(ISBLANK(K873),"",IF(L873&lt;2,"S1","S2"))</f>
        <v/>
      </c>
      <c r="T873" s="50"/>
      <c r="U873" s="362"/>
      <c r="V873" s="54"/>
      <c r="W873" s="17" t="str">
        <f>IF(ISBLANK(V873),"",VLOOKUP(V873,'(Linked) Hazard Risk Number HRN'!$B$6:$C$13,2,FALSE))</f>
        <v/>
      </c>
      <c r="X873" s="371" t="str">
        <f>IF(X875="","",IF(X875&gt;500,'(Linked) Hazard Risk Number HRN'!$C$37,IF(X875&gt;50,'(Linked) Hazard Risk Number HRN'!$C$36,IF(X875&gt;25,'(Linked) Hazard Risk Number HRN'!$C$35,IF(X875&gt;5,'(Linked) Hazard Risk Number HRN'!$C$34,IF(X875&gt;0,'(Linked) Hazard Risk Number HRN'!$C$33,""))))))</f>
        <v/>
      </c>
      <c r="Y873" s="362"/>
      <c r="Z873" s="54"/>
      <c r="AA873" s="17" t="str">
        <f>IF(ISBLANK(Z873),"",VLOOKUP(Z873,'(Linked) Hazard Risk Number HRN'!$B$6:$C$13,2,FALSE))</f>
        <v/>
      </c>
      <c r="AB873" s="371" t="str">
        <f>IF(AB875="","",IF(AB875&gt;500,'(Linked) Hazard Risk Number HRN'!$C$37,IF(AB875&gt;50,'(Linked) Hazard Risk Number HRN'!$C$36,IF(AB875&gt;25,'(Linked) Hazard Risk Number HRN'!$C$35,IF(AB875&gt;5,'(Linked) Hazard Risk Number HRN'!$C$34,IF(AB875&gt;0,'(Linked) Hazard Risk Number HRN'!$C$33,""))))))</f>
        <v/>
      </c>
      <c r="AC873" s="362"/>
      <c r="AD873" s="365"/>
      <c r="AE873" s="54"/>
      <c r="AF873" s="17" t="str">
        <f>IF(ISBLANK(AE873),"",VLOOKUP(AE873,'(Linked) Hazard Risk Number HRN'!$B$6:$C$13,2,FALSE))</f>
        <v/>
      </c>
      <c r="AG873" s="371"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60"/>
      <c r="C874" s="363"/>
      <c r="D874" s="363"/>
      <c r="E874" s="366"/>
      <c r="F874" s="366"/>
      <c r="G874" s="369"/>
      <c r="H874" s="369"/>
      <c r="I874" s="369"/>
      <c r="J874" s="369"/>
      <c r="K874" s="55"/>
      <c r="L874" s="18" t="str">
        <f>IF(ISBLANK(K874),"",VLOOKUP(K874,'(Linked) Hazard Risk Number HRN'!$B$16:$C$26,2,FALSE))</f>
        <v/>
      </c>
      <c r="M874" s="372"/>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63"/>
      <c r="V874" s="55"/>
      <c r="W874" s="18" t="str">
        <f>IF(ISBLANK(V874),"",VLOOKUP(V874,'(Linked) Hazard Risk Number HRN'!$B$16:$C$26,2,FALSE))</f>
        <v/>
      </c>
      <c r="X874" s="372"/>
      <c r="Y874" s="363"/>
      <c r="Z874" s="55"/>
      <c r="AA874" s="18" t="str">
        <f>IF(ISBLANK(Z874),"",VLOOKUP(Z874,'(Linked) Hazard Risk Number HRN'!$B$16:$C$26,2,FALSE))</f>
        <v/>
      </c>
      <c r="AB874" s="372"/>
      <c r="AC874" s="363"/>
      <c r="AD874" s="373"/>
      <c r="AE874" s="55"/>
      <c r="AF874" s="18" t="str">
        <f>IF(ISBLANK(AE874),"",VLOOKUP(AE874,'(Linked) Hazard Risk Number HRN'!$B$16:$C$26,2,FALSE))</f>
        <v/>
      </c>
      <c r="AG874" s="372"/>
      <c r="AH874" s="10"/>
      <c r="AI874" s="10"/>
      <c r="AJ874" s="19"/>
    </row>
    <row r="875" spans="2:36" s="2" customFormat="1" ht="28.2" customHeight="1" thickTop="1">
      <c r="B875" s="360"/>
      <c r="C875" s="363"/>
      <c r="D875" s="363"/>
      <c r="E875" s="366"/>
      <c r="F875" s="366"/>
      <c r="G875" s="369"/>
      <c r="H875" s="369"/>
      <c r="I875" s="369"/>
      <c r="J875" s="369"/>
      <c r="K875" s="56"/>
      <c r="L875" s="18" t="str">
        <f>IF(ISBLANK(K875),"",VLOOKUP(K875,'(Linked) Hazard Risk Number HRN'!$D$6:$E$14,2,FALSE))</f>
        <v/>
      </c>
      <c r="M875" s="375" t="str">
        <f>IF(OR(ISBLANK(K873),ISBLANK(K874),ISBLANK(K875),ISBLANK(K876)),"",L873*L874*L875*L876)</f>
        <v/>
      </c>
      <c r="N875" s="56"/>
      <c r="O875" s="18" t="str">
        <f>IF(ISBLANK(N875),"",VLOOKUP(N875,'(Linked) PLr Probability Factor'!$B$17:$C$20,2,FALSE))</f>
        <v/>
      </c>
      <c r="P875" s="18" t="s">
        <v>2</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63"/>
      <c r="V875" s="56"/>
      <c r="W875" s="18" t="str">
        <f>IF(ISBLANK(V875),"",VLOOKUP(V875,'(Linked) Hazard Risk Number HRN'!$D$6:$E$14,2,FALSE))</f>
        <v/>
      </c>
      <c r="X875" s="375" t="str">
        <f>IF(OR(ISBLANK(V873),ISBLANK(V874),ISBLANK(V875),ISBLANK(V876)),"",W873*W874*W875*W876)</f>
        <v/>
      </c>
      <c r="Y875" s="363"/>
      <c r="Z875" s="56"/>
      <c r="AA875" s="18" t="str">
        <f>IF(ISBLANK(Z875),"",VLOOKUP(Z875,'(Linked) Hazard Risk Number HRN'!$D$6:$E$14,2,FALSE))</f>
        <v/>
      </c>
      <c r="AB875" s="375" t="str">
        <f>IF(OR(ISBLANK(Z873),ISBLANK(Z874),ISBLANK(Z875),ISBLANK(Z876)),"",AA873*AA874*AA875*AA876)</f>
        <v/>
      </c>
      <c r="AC875" s="363"/>
      <c r="AD875" s="373"/>
      <c r="AE875" s="56"/>
      <c r="AF875" s="18" t="str">
        <f>IF(ISBLANK(AE875),"",VLOOKUP(AE875,'(Linked) Hazard Risk Number HRN'!$D$6:$E$14,2,FALSE))</f>
        <v/>
      </c>
      <c r="AG875" s="375" t="str">
        <f>IF(OR(ISBLANK(AE873),ISBLANK(AE874),ISBLANK(AE875),ISBLANK(AE876)),"",AF873*AF874*AF875*AF876)</f>
        <v/>
      </c>
      <c r="AH875" s="10"/>
      <c r="AI875" s="10"/>
      <c r="AJ875" s="20"/>
    </row>
    <row r="876" spans="2:36" s="2" customFormat="1" ht="28.2" customHeight="1">
      <c r="B876" s="360"/>
      <c r="C876" s="363"/>
      <c r="D876" s="363"/>
      <c r="E876" s="366"/>
      <c r="F876" s="366"/>
      <c r="G876" s="369"/>
      <c r="H876" s="369"/>
      <c r="I876" s="369"/>
      <c r="J876" s="369"/>
      <c r="K876" s="57"/>
      <c r="L876" s="30" t="str">
        <f>IF(ISBLANK(K876),"",VLOOKUP(K876,'(Linked) Hazard Risk Number HRN'!$D$17:$E$22,2,FALSE))</f>
        <v/>
      </c>
      <c r="M876" s="376"/>
      <c r="N876" s="56"/>
      <c r="O876" s="18" t="str">
        <f>IF(ISBLANK(N876),"",VLOOKUP(N876,'(Linked) PLr Probability Factor'!$B$23:$C$26,2,FALSE))</f>
        <v/>
      </c>
      <c r="P876" s="25" t="s">
        <v>22</v>
      </c>
      <c r="Q876" s="25">
        <f t="shared" ref="Q876" si="1382">SUM(R873:R875)</f>
        <v>0</v>
      </c>
      <c r="R876" s="25">
        <f t="shared" si="1377"/>
        <v>0</v>
      </c>
      <c r="S876" s="25"/>
      <c r="T876" s="51"/>
      <c r="U876" s="363"/>
      <c r="V876" s="57"/>
      <c r="W876" s="30" t="str">
        <f>IF(ISBLANK(V876),"",VLOOKUP(V876,'(Linked) Hazard Risk Number HRN'!$D$17:$E$22,2,FALSE))</f>
        <v/>
      </c>
      <c r="X876" s="376"/>
      <c r="Y876" s="363"/>
      <c r="Z876" s="57"/>
      <c r="AA876" s="30" t="str">
        <f>IF(ISBLANK(Z876),"",VLOOKUP(Z876,'(Linked) Hazard Risk Number HRN'!$D$17:$E$22,2,FALSE))</f>
        <v/>
      </c>
      <c r="AB876" s="376"/>
      <c r="AC876" s="363"/>
      <c r="AD876" s="373"/>
      <c r="AE876" s="57"/>
      <c r="AF876" s="30" t="str">
        <f>IF(ISBLANK(AE876),"",VLOOKUP(AE876,'(Linked) Hazard Risk Number HRN'!$D$17:$E$22,2,FALSE))</f>
        <v/>
      </c>
      <c r="AG876" s="376"/>
      <c r="AH876" s="10"/>
      <c r="AI876" s="10"/>
      <c r="AJ876" s="21"/>
    </row>
    <row r="877" spans="2:36" s="2" customFormat="1" ht="28.2" customHeight="1" thickBot="1">
      <c r="B877" s="361"/>
      <c r="C877" s="364"/>
      <c r="D877" s="364"/>
      <c r="E877" s="367"/>
      <c r="F877" s="367"/>
      <c r="G877" s="370"/>
      <c r="H877" s="370"/>
      <c r="I877" s="370"/>
      <c r="J877" s="370"/>
      <c r="K877" s="135"/>
      <c r="L877" s="18"/>
      <c r="M877" s="377"/>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64"/>
      <c r="V877" s="135"/>
      <c r="W877" s="18"/>
      <c r="X877" s="377"/>
      <c r="Y877" s="364"/>
      <c r="Z877" s="135"/>
      <c r="AA877" s="18"/>
      <c r="AB877" s="377"/>
      <c r="AC877" s="364"/>
      <c r="AD877" s="374"/>
      <c r="AE877" s="135"/>
      <c r="AF877" s="18"/>
      <c r="AG877" s="377"/>
      <c r="AH877" s="10"/>
      <c r="AI877" s="10"/>
      <c r="AJ877" s="7"/>
    </row>
    <row r="878" spans="2:36" s="2" customFormat="1" ht="28.2" customHeight="1" thickTop="1">
      <c r="B878" s="359">
        <v>175</v>
      </c>
      <c r="C878" s="362"/>
      <c r="D878" s="362"/>
      <c r="E878" s="365"/>
      <c r="F878" s="365"/>
      <c r="G878" s="368"/>
      <c r="H878" s="368"/>
      <c r="I878" s="368"/>
      <c r="J878" s="368"/>
      <c r="K878" s="54"/>
      <c r="L878" s="17" t="str">
        <f>IF(ISBLANK(K878),"",VLOOKUP(K878,'(Linked) Hazard Risk Number HRN'!$B$6:$C$13,2,FALSE))</f>
        <v/>
      </c>
      <c r="M878" s="371"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21</v>
      </c>
      <c r="Q878" s="17">
        <f t="shared" ref="Q878" si="1384">COUNTIF((O878:O882), "C")</f>
        <v>0</v>
      </c>
      <c r="R878" s="17">
        <f t="shared" ref="R878:R881" si="1385">Q878</f>
        <v>0</v>
      </c>
      <c r="S878" s="17" t="str">
        <f t="shared" ref="S878" si="1386">IF(ISBLANK(K878),"",IF(L878&lt;2,"S1","S2"))</f>
        <v/>
      </c>
      <c r="T878" s="50"/>
      <c r="U878" s="362"/>
      <c r="V878" s="54"/>
      <c r="W878" s="17" t="str">
        <f>IF(ISBLANK(V878),"",VLOOKUP(V878,'(Linked) Hazard Risk Number HRN'!$B$6:$C$13,2,FALSE))</f>
        <v/>
      </c>
      <c r="X878" s="371" t="str">
        <f>IF(X880="","",IF(X880&gt;500,'(Linked) Hazard Risk Number HRN'!$C$37,IF(X880&gt;50,'(Linked) Hazard Risk Number HRN'!$C$36,IF(X880&gt;25,'(Linked) Hazard Risk Number HRN'!$C$35,IF(X880&gt;5,'(Linked) Hazard Risk Number HRN'!$C$34,IF(X880&gt;0,'(Linked) Hazard Risk Number HRN'!$C$33,""))))))</f>
        <v/>
      </c>
      <c r="Y878" s="362"/>
      <c r="Z878" s="54"/>
      <c r="AA878" s="17" t="str">
        <f>IF(ISBLANK(Z878),"",VLOOKUP(Z878,'(Linked) Hazard Risk Number HRN'!$B$6:$C$13,2,FALSE))</f>
        <v/>
      </c>
      <c r="AB878" s="371" t="str">
        <f>IF(AB880="","",IF(AB880&gt;500,'(Linked) Hazard Risk Number HRN'!$C$37,IF(AB880&gt;50,'(Linked) Hazard Risk Number HRN'!$C$36,IF(AB880&gt;25,'(Linked) Hazard Risk Number HRN'!$C$35,IF(AB880&gt;5,'(Linked) Hazard Risk Number HRN'!$C$34,IF(AB880&gt;0,'(Linked) Hazard Risk Number HRN'!$C$33,""))))))</f>
        <v/>
      </c>
      <c r="AC878" s="362"/>
      <c r="AD878" s="365"/>
      <c r="AE878" s="54"/>
      <c r="AF878" s="17" t="str">
        <f>IF(ISBLANK(AE878),"",VLOOKUP(AE878,'(Linked) Hazard Risk Number HRN'!$B$6:$C$13,2,FALSE))</f>
        <v/>
      </c>
      <c r="AG878" s="371"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60"/>
      <c r="C879" s="363"/>
      <c r="D879" s="363"/>
      <c r="E879" s="366"/>
      <c r="F879" s="366"/>
      <c r="G879" s="369"/>
      <c r="H879" s="369"/>
      <c r="I879" s="369"/>
      <c r="J879" s="369"/>
      <c r="K879" s="55"/>
      <c r="L879" s="18" t="str">
        <f>IF(ISBLANK(K879),"",VLOOKUP(K879,'(Linked) Hazard Risk Number HRN'!$B$16:$C$26,2,FALSE))</f>
        <v/>
      </c>
      <c r="M879" s="372"/>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63"/>
      <c r="V879" s="55"/>
      <c r="W879" s="18" t="str">
        <f>IF(ISBLANK(V879),"",VLOOKUP(V879,'(Linked) Hazard Risk Number HRN'!$B$16:$C$26,2,FALSE))</f>
        <v/>
      </c>
      <c r="X879" s="372"/>
      <c r="Y879" s="363"/>
      <c r="Z879" s="55"/>
      <c r="AA879" s="18" t="str">
        <f>IF(ISBLANK(Z879),"",VLOOKUP(Z879,'(Linked) Hazard Risk Number HRN'!$B$16:$C$26,2,FALSE))</f>
        <v/>
      </c>
      <c r="AB879" s="372"/>
      <c r="AC879" s="363"/>
      <c r="AD879" s="373"/>
      <c r="AE879" s="55"/>
      <c r="AF879" s="18" t="str">
        <f>IF(ISBLANK(AE879),"",VLOOKUP(AE879,'(Linked) Hazard Risk Number HRN'!$B$16:$C$26,2,FALSE))</f>
        <v/>
      </c>
      <c r="AG879" s="372"/>
      <c r="AH879" s="10"/>
      <c r="AI879" s="10"/>
      <c r="AJ879" s="19"/>
    </row>
    <row r="880" spans="2:36" s="2" customFormat="1" ht="28.2" customHeight="1" thickTop="1">
      <c r="B880" s="360"/>
      <c r="C880" s="363"/>
      <c r="D880" s="363"/>
      <c r="E880" s="366"/>
      <c r="F880" s="366"/>
      <c r="G880" s="369"/>
      <c r="H880" s="369"/>
      <c r="I880" s="369"/>
      <c r="J880" s="369"/>
      <c r="K880" s="56"/>
      <c r="L880" s="18" t="str">
        <f>IF(ISBLANK(K880),"",VLOOKUP(K880,'(Linked) Hazard Risk Number HRN'!$D$6:$E$14,2,FALSE))</f>
        <v/>
      </c>
      <c r="M880" s="375" t="str">
        <f>IF(OR(ISBLANK(K878),ISBLANK(K879),ISBLANK(K880),ISBLANK(K881)),"",L878*L879*L880*L881)</f>
        <v/>
      </c>
      <c r="N880" s="56"/>
      <c r="O880" s="18" t="str">
        <f>IF(ISBLANK(N880),"",VLOOKUP(N880,'(Linked) PLr Probability Factor'!$B$17:$C$20,2,FALSE))</f>
        <v/>
      </c>
      <c r="P880" s="18" t="s">
        <v>2</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63"/>
      <c r="V880" s="56"/>
      <c r="W880" s="18" t="str">
        <f>IF(ISBLANK(V880),"",VLOOKUP(V880,'(Linked) Hazard Risk Number HRN'!$D$6:$E$14,2,FALSE))</f>
        <v/>
      </c>
      <c r="X880" s="375" t="str">
        <f>IF(OR(ISBLANK(V878),ISBLANK(V879),ISBLANK(V880),ISBLANK(V881)),"",W878*W879*W880*W881)</f>
        <v/>
      </c>
      <c r="Y880" s="363"/>
      <c r="Z880" s="56"/>
      <c r="AA880" s="18" t="str">
        <f>IF(ISBLANK(Z880),"",VLOOKUP(Z880,'(Linked) Hazard Risk Number HRN'!$D$6:$E$14,2,FALSE))</f>
        <v/>
      </c>
      <c r="AB880" s="375" t="str">
        <f>IF(OR(ISBLANK(Z878),ISBLANK(Z879),ISBLANK(Z880),ISBLANK(Z881)),"",AA878*AA879*AA880*AA881)</f>
        <v/>
      </c>
      <c r="AC880" s="363"/>
      <c r="AD880" s="373"/>
      <c r="AE880" s="56"/>
      <c r="AF880" s="18" t="str">
        <f>IF(ISBLANK(AE880),"",VLOOKUP(AE880,'(Linked) Hazard Risk Number HRN'!$D$6:$E$14,2,FALSE))</f>
        <v/>
      </c>
      <c r="AG880" s="375" t="str">
        <f>IF(OR(ISBLANK(AE878),ISBLANK(AE879),ISBLANK(AE880),ISBLANK(AE881)),"",AF878*AF879*AF880*AF881)</f>
        <v/>
      </c>
      <c r="AH880" s="10"/>
      <c r="AI880" s="10"/>
      <c r="AJ880" s="20"/>
    </row>
    <row r="881" spans="2:36" s="2" customFormat="1" ht="28.2" customHeight="1">
      <c r="B881" s="360"/>
      <c r="C881" s="363"/>
      <c r="D881" s="363"/>
      <c r="E881" s="366"/>
      <c r="F881" s="366"/>
      <c r="G881" s="369"/>
      <c r="H881" s="369"/>
      <c r="I881" s="369"/>
      <c r="J881" s="369"/>
      <c r="K881" s="57"/>
      <c r="L881" s="30" t="str">
        <f>IF(ISBLANK(K881),"",VLOOKUP(K881,'(Linked) Hazard Risk Number HRN'!$D$17:$E$22,2,FALSE))</f>
        <v/>
      </c>
      <c r="M881" s="376"/>
      <c r="N881" s="56"/>
      <c r="O881" s="18" t="str">
        <f>IF(ISBLANK(N881),"",VLOOKUP(N881,'(Linked) PLr Probability Factor'!$B$23:$C$26,2,FALSE))</f>
        <v/>
      </c>
      <c r="P881" s="25" t="s">
        <v>22</v>
      </c>
      <c r="Q881" s="25">
        <f t="shared" ref="Q881" si="1390">SUM(R878:R880)</f>
        <v>0</v>
      </c>
      <c r="R881" s="25">
        <f t="shared" si="1385"/>
        <v>0</v>
      </c>
      <c r="S881" s="25"/>
      <c r="T881" s="51"/>
      <c r="U881" s="363"/>
      <c r="V881" s="57"/>
      <c r="W881" s="30" t="str">
        <f>IF(ISBLANK(V881),"",VLOOKUP(V881,'(Linked) Hazard Risk Number HRN'!$D$17:$E$22,2,FALSE))</f>
        <v/>
      </c>
      <c r="X881" s="376"/>
      <c r="Y881" s="363"/>
      <c r="Z881" s="57"/>
      <c r="AA881" s="30" t="str">
        <f>IF(ISBLANK(Z881),"",VLOOKUP(Z881,'(Linked) Hazard Risk Number HRN'!$D$17:$E$22,2,FALSE))</f>
        <v/>
      </c>
      <c r="AB881" s="376"/>
      <c r="AC881" s="363"/>
      <c r="AD881" s="373"/>
      <c r="AE881" s="57"/>
      <c r="AF881" s="30" t="str">
        <f>IF(ISBLANK(AE881),"",VLOOKUP(AE881,'(Linked) Hazard Risk Number HRN'!$D$17:$E$22,2,FALSE))</f>
        <v/>
      </c>
      <c r="AG881" s="376"/>
      <c r="AH881" s="10"/>
      <c r="AI881" s="10"/>
      <c r="AJ881" s="21"/>
    </row>
    <row r="882" spans="2:36" s="2" customFormat="1" ht="28.2" customHeight="1" thickBot="1">
      <c r="B882" s="361"/>
      <c r="C882" s="364"/>
      <c r="D882" s="364"/>
      <c r="E882" s="367"/>
      <c r="F882" s="367"/>
      <c r="G882" s="370"/>
      <c r="H882" s="370"/>
      <c r="I882" s="370"/>
      <c r="J882" s="370"/>
      <c r="K882" s="135"/>
      <c r="L882" s="18"/>
      <c r="M882" s="377"/>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64"/>
      <c r="V882" s="135"/>
      <c r="W882" s="18"/>
      <c r="X882" s="377"/>
      <c r="Y882" s="364"/>
      <c r="Z882" s="135"/>
      <c r="AA882" s="18"/>
      <c r="AB882" s="377"/>
      <c r="AC882" s="364"/>
      <c r="AD882" s="374"/>
      <c r="AE882" s="135"/>
      <c r="AF882" s="18"/>
      <c r="AG882" s="377"/>
      <c r="AH882" s="10"/>
      <c r="AI882" s="10"/>
      <c r="AJ882" s="7"/>
    </row>
    <row r="883" spans="2:36" s="2" customFormat="1" ht="28.2" customHeight="1" thickTop="1">
      <c r="B883" s="359">
        <v>176</v>
      </c>
      <c r="C883" s="362"/>
      <c r="D883" s="362"/>
      <c r="E883" s="365"/>
      <c r="F883" s="365"/>
      <c r="G883" s="368"/>
      <c r="H883" s="368"/>
      <c r="I883" s="368"/>
      <c r="J883" s="368"/>
      <c r="K883" s="54"/>
      <c r="L883" s="17" t="str">
        <f>IF(ISBLANK(K883),"",VLOOKUP(K883,'(Linked) Hazard Risk Number HRN'!$B$6:$C$13,2,FALSE))</f>
        <v/>
      </c>
      <c r="M883" s="371"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21</v>
      </c>
      <c r="Q883" s="17">
        <f t="shared" ref="Q883" si="1392">COUNTIF((O883:O887), "C")</f>
        <v>0</v>
      </c>
      <c r="R883" s="17">
        <f t="shared" ref="R883:R886" si="1393">Q883</f>
        <v>0</v>
      </c>
      <c r="S883" s="17" t="str">
        <f t="shared" ref="S883" si="1394">IF(ISBLANK(K883),"",IF(L883&lt;2,"S1","S2"))</f>
        <v/>
      </c>
      <c r="T883" s="50"/>
      <c r="U883" s="362"/>
      <c r="V883" s="54"/>
      <c r="W883" s="17" t="str">
        <f>IF(ISBLANK(V883),"",VLOOKUP(V883,'(Linked) Hazard Risk Number HRN'!$B$6:$C$13,2,FALSE))</f>
        <v/>
      </c>
      <c r="X883" s="371" t="str">
        <f>IF(X885="","",IF(X885&gt;500,'(Linked) Hazard Risk Number HRN'!$C$37,IF(X885&gt;50,'(Linked) Hazard Risk Number HRN'!$C$36,IF(X885&gt;25,'(Linked) Hazard Risk Number HRN'!$C$35,IF(X885&gt;5,'(Linked) Hazard Risk Number HRN'!$C$34,IF(X885&gt;0,'(Linked) Hazard Risk Number HRN'!$C$33,""))))))</f>
        <v/>
      </c>
      <c r="Y883" s="362"/>
      <c r="Z883" s="54"/>
      <c r="AA883" s="17" t="str">
        <f>IF(ISBLANK(Z883),"",VLOOKUP(Z883,'(Linked) Hazard Risk Number HRN'!$B$6:$C$13,2,FALSE))</f>
        <v/>
      </c>
      <c r="AB883" s="371" t="str">
        <f>IF(AB885="","",IF(AB885&gt;500,'(Linked) Hazard Risk Number HRN'!$C$37,IF(AB885&gt;50,'(Linked) Hazard Risk Number HRN'!$C$36,IF(AB885&gt;25,'(Linked) Hazard Risk Number HRN'!$C$35,IF(AB885&gt;5,'(Linked) Hazard Risk Number HRN'!$C$34,IF(AB885&gt;0,'(Linked) Hazard Risk Number HRN'!$C$33,""))))))</f>
        <v/>
      </c>
      <c r="AC883" s="362"/>
      <c r="AD883" s="365"/>
      <c r="AE883" s="54"/>
      <c r="AF883" s="17" t="str">
        <f>IF(ISBLANK(AE883),"",VLOOKUP(AE883,'(Linked) Hazard Risk Number HRN'!$B$6:$C$13,2,FALSE))</f>
        <v/>
      </c>
      <c r="AG883" s="371"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60"/>
      <c r="C884" s="363"/>
      <c r="D884" s="363"/>
      <c r="E884" s="366"/>
      <c r="F884" s="366"/>
      <c r="G884" s="369"/>
      <c r="H884" s="369"/>
      <c r="I884" s="369"/>
      <c r="J884" s="369"/>
      <c r="K884" s="55"/>
      <c r="L884" s="18" t="str">
        <f>IF(ISBLANK(K884),"",VLOOKUP(K884,'(Linked) Hazard Risk Number HRN'!$B$16:$C$26,2,FALSE))</f>
        <v/>
      </c>
      <c r="M884" s="372"/>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63"/>
      <c r="V884" s="55"/>
      <c r="W884" s="18" t="str">
        <f>IF(ISBLANK(V884),"",VLOOKUP(V884,'(Linked) Hazard Risk Number HRN'!$B$16:$C$26,2,FALSE))</f>
        <v/>
      </c>
      <c r="X884" s="372"/>
      <c r="Y884" s="363"/>
      <c r="Z884" s="55"/>
      <c r="AA884" s="18" t="str">
        <f>IF(ISBLANK(Z884),"",VLOOKUP(Z884,'(Linked) Hazard Risk Number HRN'!$B$16:$C$26,2,FALSE))</f>
        <v/>
      </c>
      <c r="AB884" s="372"/>
      <c r="AC884" s="363"/>
      <c r="AD884" s="373"/>
      <c r="AE884" s="55"/>
      <c r="AF884" s="18" t="str">
        <f>IF(ISBLANK(AE884),"",VLOOKUP(AE884,'(Linked) Hazard Risk Number HRN'!$B$16:$C$26,2,FALSE))</f>
        <v/>
      </c>
      <c r="AG884" s="372"/>
      <c r="AH884" s="10"/>
      <c r="AI884" s="10"/>
      <c r="AJ884" s="19"/>
    </row>
    <row r="885" spans="2:36" s="2" customFormat="1" ht="28.2" customHeight="1" thickTop="1">
      <c r="B885" s="360"/>
      <c r="C885" s="363"/>
      <c r="D885" s="363"/>
      <c r="E885" s="366"/>
      <c r="F885" s="366"/>
      <c r="G885" s="369"/>
      <c r="H885" s="369"/>
      <c r="I885" s="369"/>
      <c r="J885" s="369"/>
      <c r="K885" s="56"/>
      <c r="L885" s="18" t="str">
        <f>IF(ISBLANK(K885),"",VLOOKUP(K885,'(Linked) Hazard Risk Number HRN'!$D$6:$E$14,2,FALSE))</f>
        <v/>
      </c>
      <c r="M885" s="375" t="str">
        <f>IF(OR(ISBLANK(K883),ISBLANK(K884),ISBLANK(K885),ISBLANK(K886)),"",L883*L884*L885*L886)</f>
        <v/>
      </c>
      <c r="N885" s="56"/>
      <c r="O885" s="18" t="str">
        <f>IF(ISBLANK(N885),"",VLOOKUP(N885,'(Linked) PLr Probability Factor'!$B$17:$C$20,2,FALSE))</f>
        <v/>
      </c>
      <c r="P885" s="18" t="s">
        <v>2</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63"/>
      <c r="V885" s="56"/>
      <c r="W885" s="18" t="str">
        <f>IF(ISBLANK(V885),"",VLOOKUP(V885,'(Linked) Hazard Risk Number HRN'!$D$6:$E$14,2,FALSE))</f>
        <v/>
      </c>
      <c r="X885" s="375" t="str">
        <f>IF(OR(ISBLANK(V883),ISBLANK(V884),ISBLANK(V885),ISBLANK(V886)),"",W883*W884*W885*W886)</f>
        <v/>
      </c>
      <c r="Y885" s="363"/>
      <c r="Z885" s="56"/>
      <c r="AA885" s="18" t="str">
        <f>IF(ISBLANK(Z885),"",VLOOKUP(Z885,'(Linked) Hazard Risk Number HRN'!$D$6:$E$14,2,FALSE))</f>
        <v/>
      </c>
      <c r="AB885" s="375" t="str">
        <f>IF(OR(ISBLANK(Z883),ISBLANK(Z884),ISBLANK(Z885),ISBLANK(Z886)),"",AA883*AA884*AA885*AA886)</f>
        <v/>
      </c>
      <c r="AC885" s="363"/>
      <c r="AD885" s="373"/>
      <c r="AE885" s="56"/>
      <c r="AF885" s="18" t="str">
        <f>IF(ISBLANK(AE885),"",VLOOKUP(AE885,'(Linked) Hazard Risk Number HRN'!$D$6:$E$14,2,FALSE))</f>
        <v/>
      </c>
      <c r="AG885" s="375" t="str">
        <f>IF(OR(ISBLANK(AE883),ISBLANK(AE884),ISBLANK(AE885),ISBLANK(AE886)),"",AF883*AF884*AF885*AF886)</f>
        <v/>
      </c>
      <c r="AH885" s="10"/>
      <c r="AI885" s="10"/>
      <c r="AJ885" s="20"/>
    </row>
    <row r="886" spans="2:36" s="2" customFormat="1" ht="28.2" customHeight="1">
      <c r="B886" s="360"/>
      <c r="C886" s="363"/>
      <c r="D886" s="363"/>
      <c r="E886" s="366"/>
      <c r="F886" s="366"/>
      <c r="G886" s="369"/>
      <c r="H886" s="369"/>
      <c r="I886" s="369"/>
      <c r="J886" s="369"/>
      <c r="K886" s="57"/>
      <c r="L886" s="30" t="str">
        <f>IF(ISBLANK(K886),"",VLOOKUP(K886,'(Linked) Hazard Risk Number HRN'!$D$17:$E$22,2,FALSE))</f>
        <v/>
      </c>
      <c r="M886" s="376"/>
      <c r="N886" s="56"/>
      <c r="O886" s="18" t="str">
        <f>IF(ISBLANK(N886),"",VLOOKUP(N886,'(Linked) PLr Probability Factor'!$B$23:$C$26,2,FALSE))</f>
        <v/>
      </c>
      <c r="P886" s="25" t="s">
        <v>22</v>
      </c>
      <c r="Q886" s="25">
        <f t="shared" ref="Q886" si="1398">SUM(R883:R885)</f>
        <v>0</v>
      </c>
      <c r="R886" s="25">
        <f t="shared" si="1393"/>
        <v>0</v>
      </c>
      <c r="S886" s="25"/>
      <c r="T886" s="51"/>
      <c r="U886" s="363"/>
      <c r="V886" s="57"/>
      <c r="W886" s="30" t="str">
        <f>IF(ISBLANK(V886),"",VLOOKUP(V886,'(Linked) Hazard Risk Number HRN'!$D$17:$E$22,2,FALSE))</f>
        <v/>
      </c>
      <c r="X886" s="376"/>
      <c r="Y886" s="363"/>
      <c r="Z886" s="57"/>
      <c r="AA886" s="30" t="str">
        <f>IF(ISBLANK(Z886),"",VLOOKUP(Z886,'(Linked) Hazard Risk Number HRN'!$D$17:$E$22,2,FALSE))</f>
        <v/>
      </c>
      <c r="AB886" s="376"/>
      <c r="AC886" s="363"/>
      <c r="AD886" s="373"/>
      <c r="AE886" s="57"/>
      <c r="AF886" s="30" t="str">
        <f>IF(ISBLANK(AE886),"",VLOOKUP(AE886,'(Linked) Hazard Risk Number HRN'!$D$17:$E$22,2,FALSE))</f>
        <v/>
      </c>
      <c r="AG886" s="376"/>
      <c r="AH886" s="10"/>
      <c r="AI886" s="10"/>
      <c r="AJ886" s="21"/>
    </row>
    <row r="887" spans="2:36" s="2" customFormat="1" ht="28.2" customHeight="1" thickBot="1">
      <c r="B887" s="361"/>
      <c r="C887" s="364"/>
      <c r="D887" s="364"/>
      <c r="E887" s="367"/>
      <c r="F887" s="367"/>
      <c r="G887" s="370"/>
      <c r="H887" s="370"/>
      <c r="I887" s="370"/>
      <c r="J887" s="370"/>
      <c r="K887" s="135"/>
      <c r="L887" s="18"/>
      <c r="M887" s="377"/>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64"/>
      <c r="V887" s="135"/>
      <c r="W887" s="18"/>
      <c r="X887" s="377"/>
      <c r="Y887" s="364"/>
      <c r="Z887" s="135"/>
      <c r="AA887" s="18"/>
      <c r="AB887" s="377"/>
      <c r="AC887" s="364"/>
      <c r="AD887" s="374"/>
      <c r="AE887" s="135"/>
      <c r="AF887" s="18"/>
      <c r="AG887" s="377"/>
      <c r="AH887" s="10"/>
      <c r="AI887" s="10"/>
      <c r="AJ887" s="7"/>
    </row>
    <row r="888" spans="2:36" s="2" customFormat="1" ht="28.2" customHeight="1" thickTop="1">
      <c r="B888" s="359">
        <v>177</v>
      </c>
      <c r="C888" s="362"/>
      <c r="D888" s="362"/>
      <c r="E888" s="365"/>
      <c r="F888" s="365"/>
      <c r="G888" s="368"/>
      <c r="H888" s="368"/>
      <c r="I888" s="368"/>
      <c r="J888" s="368"/>
      <c r="K888" s="54"/>
      <c r="L888" s="17" t="str">
        <f>IF(ISBLANK(K888),"",VLOOKUP(K888,'(Linked) Hazard Risk Number HRN'!$B$6:$C$13,2,FALSE))</f>
        <v/>
      </c>
      <c r="M888" s="371"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21</v>
      </c>
      <c r="Q888" s="17">
        <f t="shared" ref="Q888" si="1400">COUNTIF((O888:O892), "C")</f>
        <v>0</v>
      </c>
      <c r="R888" s="17">
        <f t="shared" ref="R888:R891" si="1401">Q888</f>
        <v>0</v>
      </c>
      <c r="S888" s="17" t="str">
        <f t="shared" ref="S888" si="1402">IF(ISBLANK(K888),"",IF(L888&lt;2,"S1","S2"))</f>
        <v/>
      </c>
      <c r="T888" s="50"/>
      <c r="U888" s="362"/>
      <c r="V888" s="54"/>
      <c r="W888" s="17" t="str">
        <f>IF(ISBLANK(V888),"",VLOOKUP(V888,'(Linked) Hazard Risk Number HRN'!$B$6:$C$13,2,FALSE))</f>
        <v/>
      </c>
      <c r="X888" s="371" t="str">
        <f>IF(X890="","",IF(X890&gt;500,'(Linked) Hazard Risk Number HRN'!$C$37,IF(X890&gt;50,'(Linked) Hazard Risk Number HRN'!$C$36,IF(X890&gt;25,'(Linked) Hazard Risk Number HRN'!$C$35,IF(X890&gt;5,'(Linked) Hazard Risk Number HRN'!$C$34,IF(X890&gt;0,'(Linked) Hazard Risk Number HRN'!$C$33,""))))))</f>
        <v/>
      </c>
      <c r="Y888" s="362"/>
      <c r="Z888" s="54"/>
      <c r="AA888" s="17" t="str">
        <f>IF(ISBLANK(Z888),"",VLOOKUP(Z888,'(Linked) Hazard Risk Number HRN'!$B$6:$C$13,2,FALSE))</f>
        <v/>
      </c>
      <c r="AB888" s="371" t="str">
        <f>IF(AB890="","",IF(AB890&gt;500,'(Linked) Hazard Risk Number HRN'!$C$37,IF(AB890&gt;50,'(Linked) Hazard Risk Number HRN'!$C$36,IF(AB890&gt;25,'(Linked) Hazard Risk Number HRN'!$C$35,IF(AB890&gt;5,'(Linked) Hazard Risk Number HRN'!$C$34,IF(AB890&gt;0,'(Linked) Hazard Risk Number HRN'!$C$33,""))))))</f>
        <v/>
      </c>
      <c r="AC888" s="362"/>
      <c r="AD888" s="365"/>
      <c r="AE888" s="54"/>
      <c r="AF888" s="17" t="str">
        <f>IF(ISBLANK(AE888),"",VLOOKUP(AE888,'(Linked) Hazard Risk Number HRN'!$B$6:$C$13,2,FALSE))</f>
        <v/>
      </c>
      <c r="AG888" s="371"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60"/>
      <c r="C889" s="363"/>
      <c r="D889" s="363"/>
      <c r="E889" s="366"/>
      <c r="F889" s="366"/>
      <c r="G889" s="369"/>
      <c r="H889" s="369"/>
      <c r="I889" s="369"/>
      <c r="J889" s="369"/>
      <c r="K889" s="55"/>
      <c r="L889" s="18" t="str">
        <f>IF(ISBLANK(K889),"",VLOOKUP(K889,'(Linked) Hazard Risk Number HRN'!$B$16:$C$26,2,FALSE))</f>
        <v/>
      </c>
      <c r="M889" s="372"/>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63"/>
      <c r="V889" s="55"/>
      <c r="W889" s="18" t="str">
        <f>IF(ISBLANK(V889),"",VLOOKUP(V889,'(Linked) Hazard Risk Number HRN'!$B$16:$C$26,2,FALSE))</f>
        <v/>
      </c>
      <c r="X889" s="372"/>
      <c r="Y889" s="363"/>
      <c r="Z889" s="55"/>
      <c r="AA889" s="18" t="str">
        <f>IF(ISBLANK(Z889),"",VLOOKUP(Z889,'(Linked) Hazard Risk Number HRN'!$B$16:$C$26,2,FALSE))</f>
        <v/>
      </c>
      <c r="AB889" s="372"/>
      <c r="AC889" s="363"/>
      <c r="AD889" s="373"/>
      <c r="AE889" s="55"/>
      <c r="AF889" s="18" t="str">
        <f>IF(ISBLANK(AE889),"",VLOOKUP(AE889,'(Linked) Hazard Risk Number HRN'!$B$16:$C$26,2,FALSE))</f>
        <v/>
      </c>
      <c r="AG889" s="372"/>
      <c r="AH889" s="10"/>
      <c r="AI889" s="10"/>
      <c r="AJ889" s="19"/>
    </row>
    <row r="890" spans="2:36" s="2" customFormat="1" ht="28.2" customHeight="1" thickTop="1">
      <c r="B890" s="360"/>
      <c r="C890" s="363"/>
      <c r="D890" s="363"/>
      <c r="E890" s="366"/>
      <c r="F890" s="366"/>
      <c r="G890" s="369"/>
      <c r="H890" s="369"/>
      <c r="I890" s="369"/>
      <c r="J890" s="369"/>
      <c r="K890" s="56"/>
      <c r="L890" s="18" t="str">
        <f>IF(ISBLANK(K890),"",VLOOKUP(K890,'(Linked) Hazard Risk Number HRN'!$D$6:$E$14,2,FALSE))</f>
        <v/>
      </c>
      <c r="M890" s="375" t="str">
        <f>IF(OR(ISBLANK(K888),ISBLANK(K889),ISBLANK(K890),ISBLANK(K891)),"",L888*L889*L890*L891)</f>
        <v/>
      </c>
      <c r="N890" s="56"/>
      <c r="O890" s="18" t="str">
        <f>IF(ISBLANK(N890),"",VLOOKUP(N890,'(Linked) PLr Probability Factor'!$B$17:$C$20,2,FALSE))</f>
        <v/>
      </c>
      <c r="P890" s="18" t="s">
        <v>2</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63"/>
      <c r="V890" s="56"/>
      <c r="W890" s="18" t="str">
        <f>IF(ISBLANK(V890),"",VLOOKUP(V890,'(Linked) Hazard Risk Number HRN'!$D$6:$E$14,2,FALSE))</f>
        <v/>
      </c>
      <c r="X890" s="375" t="str">
        <f>IF(OR(ISBLANK(V888),ISBLANK(V889),ISBLANK(V890),ISBLANK(V891)),"",W888*W889*W890*W891)</f>
        <v/>
      </c>
      <c r="Y890" s="363"/>
      <c r="Z890" s="56"/>
      <c r="AA890" s="18" t="str">
        <f>IF(ISBLANK(Z890),"",VLOOKUP(Z890,'(Linked) Hazard Risk Number HRN'!$D$6:$E$14,2,FALSE))</f>
        <v/>
      </c>
      <c r="AB890" s="375" t="str">
        <f>IF(OR(ISBLANK(Z888),ISBLANK(Z889),ISBLANK(Z890),ISBLANK(Z891)),"",AA888*AA889*AA890*AA891)</f>
        <v/>
      </c>
      <c r="AC890" s="363"/>
      <c r="AD890" s="373"/>
      <c r="AE890" s="56"/>
      <c r="AF890" s="18" t="str">
        <f>IF(ISBLANK(AE890),"",VLOOKUP(AE890,'(Linked) Hazard Risk Number HRN'!$D$6:$E$14,2,FALSE))</f>
        <v/>
      </c>
      <c r="AG890" s="375" t="str">
        <f>IF(OR(ISBLANK(AE888),ISBLANK(AE889),ISBLANK(AE890),ISBLANK(AE891)),"",AF888*AF889*AF890*AF891)</f>
        <v/>
      </c>
      <c r="AH890" s="10"/>
      <c r="AI890" s="10"/>
      <c r="AJ890" s="20"/>
    </row>
    <row r="891" spans="2:36" s="2" customFormat="1" ht="28.2" customHeight="1">
      <c r="B891" s="360"/>
      <c r="C891" s="363"/>
      <c r="D891" s="363"/>
      <c r="E891" s="366"/>
      <c r="F891" s="366"/>
      <c r="G891" s="369"/>
      <c r="H891" s="369"/>
      <c r="I891" s="369"/>
      <c r="J891" s="369"/>
      <c r="K891" s="57"/>
      <c r="L891" s="30" t="str">
        <f>IF(ISBLANK(K891),"",VLOOKUP(K891,'(Linked) Hazard Risk Number HRN'!$D$17:$E$22,2,FALSE))</f>
        <v/>
      </c>
      <c r="M891" s="376"/>
      <c r="N891" s="56"/>
      <c r="O891" s="18" t="str">
        <f>IF(ISBLANK(N891),"",VLOOKUP(N891,'(Linked) PLr Probability Factor'!$B$23:$C$26,2,FALSE))</f>
        <v/>
      </c>
      <c r="P891" s="25" t="s">
        <v>22</v>
      </c>
      <c r="Q891" s="25">
        <f t="shared" ref="Q891" si="1406">SUM(R888:R890)</f>
        <v>0</v>
      </c>
      <c r="R891" s="25">
        <f t="shared" si="1401"/>
        <v>0</v>
      </c>
      <c r="S891" s="25"/>
      <c r="T891" s="51"/>
      <c r="U891" s="363"/>
      <c r="V891" s="57"/>
      <c r="W891" s="30" t="str">
        <f>IF(ISBLANK(V891),"",VLOOKUP(V891,'(Linked) Hazard Risk Number HRN'!$D$17:$E$22,2,FALSE))</f>
        <v/>
      </c>
      <c r="X891" s="376"/>
      <c r="Y891" s="363"/>
      <c r="Z891" s="57"/>
      <c r="AA891" s="30" t="str">
        <f>IF(ISBLANK(Z891),"",VLOOKUP(Z891,'(Linked) Hazard Risk Number HRN'!$D$17:$E$22,2,FALSE))</f>
        <v/>
      </c>
      <c r="AB891" s="376"/>
      <c r="AC891" s="363"/>
      <c r="AD891" s="373"/>
      <c r="AE891" s="57"/>
      <c r="AF891" s="30" t="str">
        <f>IF(ISBLANK(AE891),"",VLOOKUP(AE891,'(Linked) Hazard Risk Number HRN'!$D$17:$E$22,2,FALSE))</f>
        <v/>
      </c>
      <c r="AG891" s="376"/>
      <c r="AH891" s="10"/>
      <c r="AI891" s="10"/>
      <c r="AJ891" s="21"/>
    </row>
    <row r="892" spans="2:36" s="2" customFormat="1" ht="28.2" customHeight="1" thickBot="1">
      <c r="B892" s="361"/>
      <c r="C892" s="364"/>
      <c r="D892" s="364"/>
      <c r="E892" s="367"/>
      <c r="F892" s="367"/>
      <c r="G892" s="370"/>
      <c r="H892" s="370"/>
      <c r="I892" s="370"/>
      <c r="J892" s="370"/>
      <c r="K892" s="135"/>
      <c r="L892" s="18"/>
      <c r="M892" s="377"/>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64"/>
      <c r="V892" s="135"/>
      <c r="W892" s="18"/>
      <c r="X892" s="377"/>
      <c r="Y892" s="364"/>
      <c r="Z892" s="135"/>
      <c r="AA892" s="18"/>
      <c r="AB892" s="377"/>
      <c r="AC892" s="364"/>
      <c r="AD892" s="374"/>
      <c r="AE892" s="135"/>
      <c r="AF892" s="18"/>
      <c r="AG892" s="377"/>
      <c r="AH892" s="10"/>
      <c r="AI892" s="10"/>
      <c r="AJ892" s="7"/>
    </row>
    <row r="893" spans="2:36" s="2" customFormat="1" ht="28.2" customHeight="1" thickTop="1">
      <c r="B893" s="359">
        <v>178</v>
      </c>
      <c r="C893" s="362"/>
      <c r="D893" s="362"/>
      <c r="E893" s="365"/>
      <c r="F893" s="365"/>
      <c r="G893" s="368"/>
      <c r="H893" s="368"/>
      <c r="I893" s="368"/>
      <c r="J893" s="368"/>
      <c r="K893" s="54"/>
      <c r="L893" s="17" t="str">
        <f>IF(ISBLANK(K893),"",VLOOKUP(K893,'(Linked) Hazard Risk Number HRN'!$B$6:$C$13,2,FALSE))</f>
        <v/>
      </c>
      <c r="M893" s="371"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21</v>
      </c>
      <c r="Q893" s="17">
        <f t="shared" ref="Q893" si="1408">COUNTIF((O893:O897), "C")</f>
        <v>0</v>
      </c>
      <c r="R893" s="17">
        <f t="shared" ref="R893:R896" si="1409">Q893</f>
        <v>0</v>
      </c>
      <c r="S893" s="17" t="str">
        <f t="shared" ref="S893" si="1410">IF(ISBLANK(K893),"",IF(L893&lt;2,"S1","S2"))</f>
        <v/>
      </c>
      <c r="T893" s="50"/>
      <c r="U893" s="362"/>
      <c r="V893" s="54"/>
      <c r="W893" s="17" t="str">
        <f>IF(ISBLANK(V893),"",VLOOKUP(V893,'(Linked) Hazard Risk Number HRN'!$B$6:$C$13,2,FALSE))</f>
        <v/>
      </c>
      <c r="X893" s="371" t="str">
        <f>IF(X895="","",IF(X895&gt;500,'(Linked) Hazard Risk Number HRN'!$C$37,IF(X895&gt;50,'(Linked) Hazard Risk Number HRN'!$C$36,IF(X895&gt;25,'(Linked) Hazard Risk Number HRN'!$C$35,IF(X895&gt;5,'(Linked) Hazard Risk Number HRN'!$C$34,IF(X895&gt;0,'(Linked) Hazard Risk Number HRN'!$C$33,""))))))</f>
        <v/>
      </c>
      <c r="Y893" s="362"/>
      <c r="Z893" s="54"/>
      <c r="AA893" s="17" t="str">
        <f>IF(ISBLANK(Z893),"",VLOOKUP(Z893,'(Linked) Hazard Risk Number HRN'!$B$6:$C$13,2,FALSE))</f>
        <v/>
      </c>
      <c r="AB893" s="371" t="str">
        <f>IF(AB895="","",IF(AB895&gt;500,'(Linked) Hazard Risk Number HRN'!$C$37,IF(AB895&gt;50,'(Linked) Hazard Risk Number HRN'!$C$36,IF(AB895&gt;25,'(Linked) Hazard Risk Number HRN'!$C$35,IF(AB895&gt;5,'(Linked) Hazard Risk Number HRN'!$C$34,IF(AB895&gt;0,'(Linked) Hazard Risk Number HRN'!$C$33,""))))))</f>
        <v/>
      </c>
      <c r="AC893" s="362"/>
      <c r="AD893" s="365"/>
      <c r="AE893" s="54"/>
      <c r="AF893" s="17" t="str">
        <f>IF(ISBLANK(AE893),"",VLOOKUP(AE893,'(Linked) Hazard Risk Number HRN'!$B$6:$C$13,2,FALSE))</f>
        <v/>
      </c>
      <c r="AG893" s="371"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60"/>
      <c r="C894" s="363"/>
      <c r="D894" s="363"/>
      <c r="E894" s="366"/>
      <c r="F894" s="366"/>
      <c r="G894" s="369"/>
      <c r="H894" s="369"/>
      <c r="I894" s="369"/>
      <c r="J894" s="369"/>
      <c r="K894" s="55"/>
      <c r="L894" s="18" t="str">
        <f>IF(ISBLANK(K894),"",VLOOKUP(K894,'(Linked) Hazard Risk Number HRN'!$B$16:$C$26,2,FALSE))</f>
        <v/>
      </c>
      <c r="M894" s="372"/>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63"/>
      <c r="V894" s="55"/>
      <c r="W894" s="18" t="str">
        <f>IF(ISBLANK(V894),"",VLOOKUP(V894,'(Linked) Hazard Risk Number HRN'!$B$16:$C$26,2,FALSE))</f>
        <v/>
      </c>
      <c r="X894" s="372"/>
      <c r="Y894" s="363"/>
      <c r="Z894" s="55"/>
      <c r="AA894" s="18" t="str">
        <f>IF(ISBLANK(Z894),"",VLOOKUP(Z894,'(Linked) Hazard Risk Number HRN'!$B$16:$C$26,2,FALSE))</f>
        <v/>
      </c>
      <c r="AB894" s="372"/>
      <c r="AC894" s="363"/>
      <c r="AD894" s="373"/>
      <c r="AE894" s="55"/>
      <c r="AF894" s="18" t="str">
        <f>IF(ISBLANK(AE894),"",VLOOKUP(AE894,'(Linked) Hazard Risk Number HRN'!$B$16:$C$26,2,FALSE))</f>
        <v/>
      </c>
      <c r="AG894" s="372"/>
      <c r="AH894" s="10"/>
      <c r="AI894" s="10"/>
      <c r="AJ894" s="19"/>
    </row>
    <row r="895" spans="2:36" s="2" customFormat="1" ht="28.2" customHeight="1" thickTop="1">
      <c r="B895" s="360"/>
      <c r="C895" s="363"/>
      <c r="D895" s="363"/>
      <c r="E895" s="366"/>
      <c r="F895" s="366"/>
      <c r="G895" s="369"/>
      <c r="H895" s="369"/>
      <c r="I895" s="369"/>
      <c r="J895" s="369"/>
      <c r="K895" s="56"/>
      <c r="L895" s="18" t="str">
        <f>IF(ISBLANK(K895),"",VLOOKUP(K895,'(Linked) Hazard Risk Number HRN'!$D$6:$E$14,2,FALSE))</f>
        <v/>
      </c>
      <c r="M895" s="375" t="str">
        <f>IF(OR(ISBLANK(K893),ISBLANK(K894),ISBLANK(K895),ISBLANK(K896)),"",L893*L894*L895*L896)</f>
        <v/>
      </c>
      <c r="N895" s="56"/>
      <c r="O895" s="18" t="str">
        <f>IF(ISBLANK(N895),"",VLOOKUP(N895,'(Linked) PLr Probability Factor'!$B$17:$C$20,2,FALSE))</f>
        <v/>
      </c>
      <c r="P895" s="18" t="s">
        <v>2</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63"/>
      <c r="V895" s="56"/>
      <c r="W895" s="18" t="str">
        <f>IF(ISBLANK(V895),"",VLOOKUP(V895,'(Linked) Hazard Risk Number HRN'!$D$6:$E$14,2,FALSE))</f>
        <v/>
      </c>
      <c r="X895" s="375" t="str">
        <f>IF(OR(ISBLANK(V893),ISBLANK(V894),ISBLANK(V895),ISBLANK(V896)),"",W893*W894*W895*W896)</f>
        <v/>
      </c>
      <c r="Y895" s="363"/>
      <c r="Z895" s="56"/>
      <c r="AA895" s="18" t="str">
        <f>IF(ISBLANK(Z895),"",VLOOKUP(Z895,'(Linked) Hazard Risk Number HRN'!$D$6:$E$14,2,FALSE))</f>
        <v/>
      </c>
      <c r="AB895" s="375" t="str">
        <f>IF(OR(ISBLANK(Z893),ISBLANK(Z894),ISBLANK(Z895),ISBLANK(Z896)),"",AA893*AA894*AA895*AA896)</f>
        <v/>
      </c>
      <c r="AC895" s="363"/>
      <c r="AD895" s="373"/>
      <c r="AE895" s="56"/>
      <c r="AF895" s="18" t="str">
        <f>IF(ISBLANK(AE895),"",VLOOKUP(AE895,'(Linked) Hazard Risk Number HRN'!$D$6:$E$14,2,FALSE))</f>
        <v/>
      </c>
      <c r="AG895" s="375" t="str">
        <f>IF(OR(ISBLANK(AE893),ISBLANK(AE894),ISBLANK(AE895),ISBLANK(AE896)),"",AF893*AF894*AF895*AF896)</f>
        <v/>
      </c>
      <c r="AH895" s="10"/>
      <c r="AI895" s="10"/>
      <c r="AJ895" s="20"/>
    </row>
    <row r="896" spans="2:36" s="2" customFormat="1" ht="28.2" customHeight="1">
      <c r="B896" s="360"/>
      <c r="C896" s="363"/>
      <c r="D896" s="363"/>
      <c r="E896" s="366"/>
      <c r="F896" s="366"/>
      <c r="G896" s="369"/>
      <c r="H896" s="369"/>
      <c r="I896" s="369"/>
      <c r="J896" s="369"/>
      <c r="K896" s="57"/>
      <c r="L896" s="30" t="str">
        <f>IF(ISBLANK(K896),"",VLOOKUP(K896,'(Linked) Hazard Risk Number HRN'!$D$17:$E$22,2,FALSE))</f>
        <v/>
      </c>
      <c r="M896" s="376"/>
      <c r="N896" s="56"/>
      <c r="O896" s="18" t="str">
        <f>IF(ISBLANK(N896),"",VLOOKUP(N896,'(Linked) PLr Probability Factor'!$B$23:$C$26,2,FALSE))</f>
        <v/>
      </c>
      <c r="P896" s="25" t="s">
        <v>22</v>
      </c>
      <c r="Q896" s="25">
        <f t="shared" ref="Q896" si="1414">SUM(R893:R895)</f>
        <v>0</v>
      </c>
      <c r="R896" s="25">
        <f t="shared" si="1409"/>
        <v>0</v>
      </c>
      <c r="S896" s="25"/>
      <c r="T896" s="51"/>
      <c r="U896" s="363"/>
      <c r="V896" s="57"/>
      <c r="W896" s="30" t="str">
        <f>IF(ISBLANK(V896),"",VLOOKUP(V896,'(Linked) Hazard Risk Number HRN'!$D$17:$E$22,2,FALSE))</f>
        <v/>
      </c>
      <c r="X896" s="376"/>
      <c r="Y896" s="363"/>
      <c r="Z896" s="57"/>
      <c r="AA896" s="30" t="str">
        <f>IF(ISBLANK(Z896),"",VLOOKUP(Z896,'(Linked) Hazard Risk Number HRN'!$D$17:$E$22,2,FALSE))</f>
        <v/>
      </c>
      <c r="AB896" s="376"/>
      <c r="AC896" s="363"/>
      <c r="AD896" s="373"/>
      <c r="AE896" s="57"/>
      <c r="AF896" s="30" t="str">
        <f>IF(ISBLANK(AE896),"",VLOOKUP(AE896,'(Linked) Hazard Risk Number HRN'!$D$17:$E$22,2,FALSE))</f>
        <v/>
      </c>
      <c r="AG896" s="376"/>
      <c r="AH896" s="10"/>
      <c r="AI896" s="10"/>
      <c r="AJ896" s="21"/>
    </row>
    <row r="897" spans="2:36" s="2" customFormat="1" ht="28.2" customHeight="1" thickBot="1">
      <c r="B897" s="361"/>
      <c r="C897" s="364"/>
      <c r="D897" s="364"/>
      <c r="E897" s="367"/>
      <c r="F897" s="367"/>
      <c r="G897" s="370"/>
      <c r="H897" s="370"/>
      <c r="I897" s="370"/>
      <c r="J897" s="370"/>
      <c r="K897" s="135"/>
      <c r="L897" s="18"/>
      <c r="M897" s="377"/>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64"/>
      <c r="V897" s="135"/>
      <c r="W897" s="18"/>
      <c r="X897" s="377"/>
      <c r="Y897" s="364"/>
      <c r="Z897" s="135"/>
      <c r="AA897" s="18"/>
      <c r="AB897" s="377"/>
      <c r="AC897" s="364"/>
      <c r="AD897" s="374"/>
      <c r="AE897" s="135"/>
      <c r="AF897" s="18"/>
      <c r="AG897" s="377"/>
      <c r="AH897" s="10"/>
      <c r="AI897" s="10"/>
      <c r="AJ897" s="7"/>
    </row>
    <row r="898" spans="2:36" s="2" customFormat="1" ht="28.2" customHeight="1" thickTop="1">
      <c r="B898" s="359">
        <v>179</v>
      </c>
      <c r="C898" s="362"/>
      <c r="D898" s="362"/>
      <c r="E898" s="365"/>
      <c r="F898" s="365"/>
      <c r="G898" s="368"/>
      <c r="H898" s="368"/>
      <c r="I898" s="368"/>
      <c r="J898" s="368"/>
      <c r="K898" s="54"/>
      <c r="L898" s="17" t="str">
        <f>IF(ISBLANK(K898),"",VLOOKUP(K898,'(Linked) Hazard Risk Number HRN'!$B$6:$C$13,2,FALSE))</f>
        <v/>
      </c>
      <c r="M898" s="371"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21</v>
      </c>
      <c r="Q898" s="17">
        <f t="shared" ref="Q898" si="1416">COUNTIF((O898:O902), "C")</f>
        <v>0</v>
      </c>
      <c r="R898" s="17">
        <f t="shared" ref="R898:R901" si="1417">Q898</f>
        <v>0</v>
      </c>
      <c r="S898" s="17" t="str">
        <f t="shared" ref="S898" si="1418">IF(ISBLANK(K898),"",IF(L898&lt;2,"S1","S2"))</f>
        <v/>
      </c>
      <c r="T898" s="50"/>
      <c r="U898" s="362"/>
      <c r="V898" s="54"/>
      <c r="W898" s="17" t="str">
        <f>IF(ISBLANK(V898),"",VLOOKUP(V898,'(Linked) Hazard Risk Number HRN'!$B$6:$C$13,2,FALSE))</f>
        <v/>
      </c>
      <c r="X898" s="371" t="str">
        <f>IF(X900="","",IF(X900&gt;500,'(Linked) Hazard Risk Number HRN'!$C$37,IF(X900&gt;50,'(Linked) Hazard Risk Number HRN'!$C$36,IF(X900&gt;25,'(Linked) Hazard Risk Number HRN'!$C$35,IF(X900&gt;5,'(Linked) Hazard Risk Number HRN'!$C$34,IF(X900&gt;0,'(Linked) Hazard Risk Number HRN'!$C$33,""))))))</f>
        <v/>
      </c>
      <c r="Y898" s="362"/>
      <c r="Z898" s="54"/>
      <c r="AA898" s="17" t="str">
        <f>IF(ISBLANK(Z898),"",VLOOKUP(Z898,'(Linked) Hazard Risk Number HRN'!$B$6:$C$13,2,FALSE))</f>
        <v/>
      </c>
      <c r="AB898" s="371" t="str">
        <f>IF(AB900="","",IF(AB900&gt;500,'(Linked) Hazard Risk Number HRN'!$C$37,IF(AB900&gt;50,'(Linked) Hazard Risk Number HRN'!$C$36,IF(AB900&gt;25,'(Linked) Hazard Risk Number HRN'!$C$35,IF(AB900&gt;5,'(Linked) Hazard Risk Number HRN'!$C$34,IF(AB900&gt;0,'(Linked) Hazard Risk Number HRN'!$C$33,""))))))</f>
        <v/>
      </c>
      <c r="AC898" s="362"/>
      <c r="AD898" s="365"/>
      <c r="AE898" s="54"/>
      <c r="AF898" s="17" t="str">
        <f>IF(ISBLANK(AE898),"",VLOOKUP(AE898,'(Linked) Hazard Risk Number HRN'!$B$6:$C$13,2,FALSE))</f>
        <v/>
      </c>
      <c r="AG898" s="371"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60"/>
      <c r="C899" s="363"/>
      <c r="D899" s="363"/>
      <c r="E899" s="366"/>
      <c r="F899" s="366"/>
      <c r="G899" s="369"/>
      <c r="H899" s="369"/>
      <c r="I899" s="369"/>
      <c r="J899" s="369"/>
      <c r="K899" s="55"/>
      <c r="L899" s="18" t="str">
        <f>IF(ISBLANK(K899),"",VLOOKUP(K899,'(Linked) Hazard Risk Number HRN'!$B$16:$C$26,2,FALSE))</f>
        <v/>
      </c>
      <c r="M899" s="372"/>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63"/>
      <c r="V899" s="55"/>
      <c r="W899" s="18" t="str">
        <f>IF(ISBLANK(V899),"",VLOOKUP(V899,'(Linked) Hazard Risk Number HRN'!$B$16:$C$26,2,FALSE))</f>
        <v/>
      </c>
      <c r="X899" s="372"/>
      <c r="Y899" s="363"/>
      <c r="Z899" s="55"/>
      <c r="AA899" s="18" t="str">
        <f>IF(ISBLANK(Z899),"",VLOOKUP(Z899,'(Linked) Hazard Risk Number HRN'!$B$16:$C$26,2,FALSE))</f>
        <v/>
      </c>
      <c r="AB899" s="372"/>
      <c r="AC899" s="363"/>
      <c r="AD899" s="373"/>
      <c r="AE899" s="55"/>
      <c r="AF899" s="18" t="str">
        <f>IF(ISBLANK(AE899),"",VLOOKUP(AE899,'(Linked) Hazard Risk Number HRN'!$B$16:$C$26,2,FALSE))</f>
        <v/>
      </c>
      <c r="AG899" s="372"/>
      <c r="AH899" s="10"/>
      <c r="AI899" s="10"/>
      <c r="AJ899" s="19"/>
    </row>
    <row r="900" spans="2:36" s="2" customFormat="1" ht="28.2" customHeight="1" thickTop="1">
      <c r="B900" s="360"/>
      <c r="C900" s="363"/>
      <c r="D900" s="363"/>
      <c r="E900" s="366"/>
      <c r="F900" s="366"/>
      <c r="G900" s="369"/>
      <c r="H900" s="369"/>
      <c r="I900" s="369"/>
      <c r="J900" s="369"/>
      <c r="K900" s="56"/>
      <c r="L900" s="18" t="str">
        <f>IF(ISBLANK(K900),"",VLOOKUP(K900,'(Linked) Hazard Risk Number HRN'!$D$6:$E$14,2,FALSE))</f>
        <v/>
      </c>
      <c r="M900" s="375" t="str">
        <f>IF(OR(ISBLANK(K898),ISBLANK(K899),ISBLANK(K900),ISBLANK(K901)),"",L898*L899*L900*L901)</f>
        <v/>
      </c>
      <c r="N900" s="56"/>
      <c r="O900" s="18" t="str">
        <f>IF(ISBLANK(N900),"",VLOOKUP(N900,'(Linked) PLr Probability Factor'!$B$17:$C$20,2,FALSE))</f>
        <v/>
      </c>
      <c r="P900" s="18" t="s">
        <v>2</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63"/>
      <c r="V900" s="56"/>
      <c r="W900" s="18" t="str">
        <f>IF(ISBLANK(V900),"",VLOOKUP(V900,'(Linked) Hazard Risk Number HRN'!$D$6:$E$14,2,FALSE))</f>
        <v/>
      </c>
      <c r="X900" s="375" t="str">
        <f>IF(OR(ISBLANK(V898),ISBLANK(V899),ISBLANK(V900),ISBLANK(V901)),"",W898*W899*W900*W901)</f>
        <v/>
      </c>
      <c r="Y900" s="363"/>
      <c r="Z900" s="56"/>
      <c r="AA900" s="18" t="str">
        <f>IF(ISBLANK(Z900),"",VLOOKUP(Z900,'(Linked) Hazard Risk Number HRN'!$D$6:$E$14,2,FALSE))</f>
        <v/>
      </c>
      <c r="AB900" s="375" t="str">
        <f>IF(OR(ISBLANK(Z898),ISBLANK(Z899),ISBLANK(Z900),ISBLANK(Z901)),"",AA898*AA899*AA900*AA901)</f>
        <v/>
      </c>
      <c r="AC900" s="363"/>
      <c r="AD900" s="373"/>
      <c r="AE900" s="56"/>
      <c r="AF900" s="18" t="str">
        <f>IF(ISBLANK(AE900),"",VLOOKUP(AE900,'(Linked) Hazard Risk Number HRN'!$D$6:$E$14,2,FALSE))</f>
        <v/>
      </c>
      <c r="AG900" s="375" t="str">
        <f>IF(OR(ISBLANK(AE898),ISBLANK(AE899),ISBLANK(AE900),ISBLANK(AE901)),"",AF898*AF899*AF900*AF901)</f>
        <v/>
      </c>
      <c r="AH900" s="10"/>
      <c r="AI900" s="10"/>
      <c r="AJ900" s="20"/>
    </row>
    <row r="901" spans="2:36" s="2" customFormat="1" ht="28.2" customHeight="1">
      <c r="B901" s="360"/>
      <c r="C901" s="363"/>
      <c r="D901" s="363"/>
      <c r="E901" s="366"/>
      <c r="F901" s="366"/>
      <c r="G901" s="369"/>
      <c r="H901" s="369"/>
      <c r="I901" s="369"/>
      <c r="J901" s="369"/>
      <c r="K901" s="57"/>
      <c r="L901" s="30" t="str">
        <f>IF(ISBLANK(K901),"",VLOOKUP(K901,'(Linked) Hazard Risk Number HRN'!$D$17:$E$22,2,FALSE))</f>
        <v/>
      </c>
      <c r="M901" s="376"/>
      <c r="N901" s="56"/>
      <c r="O901" s="18" t="str">
        <f>IF(ISBLANK(N901),"",VLOOKUP(N901,'(Linked) PLr Probability Factor'!$B$23:$C$26,2,FALSE))</f>
        <v/>
      </c>
      <c r="P901" s="25" t="s">
        <v>22</v>
      </c>
      <c r="Q901" s="25">
        <f t="shared" ref="Q901" si="1422">SUM(R898:R900)</f>
        <v>0</v>
      </c>
      <c r="R901" s="25">
        <f t="shared" si="1417"/>
        <v>0</v>
      </c>
      <c r="S901" s="25"/>
      <c r="T901" s="51"/>
      <c r="U901" s="363"/>
      <c r="V901" s="57"/>
      <c r="W901" s="30" t="str">
        <f>IF(ISBLANK(V901),"",VLOOKUP(V901,'(Linked) Hazard Risk Number HRN'!$D$17:$E$22,2,FALSE))</f>
        <v/>
      </c>
      <c r="X901" s="376"/>
      <c r="Y901" s="363"/>
      <c r="Z901" s="57"/>
      <c r="AA901" s="30" t="str">
        <f>IF(ISBLANK(Z901),"",VLOOKUP(Z901,'(Linked) Hazard Risk Number HRN'!$D$17:$E$22,2,FALSE))</f>
        <v/>
      </c>
      <c r="AB901" s="376"/>
      <c r="AC901" s="363"/>
      <c r="AD901" s="373"/>
      <c r="AE901" s="57"/>
      <c r="AF901" s="30" t="str">
        <f>IF(ISBLANK(AE901),"",VLOOKUP(AE901,'(Linked) Hazard Risk Number HRN'!$D$17:$E$22,2,FALSE))</f>
        <v/>
      </c>
      <c r="AG901" s="376"/>
      <c r="AH901" s="10"/>
      <c r="AI901" s="10"/>
      <c r="AJ901" s="21"/>
    </row>
    <row r="902" spans="2:36" s="2" customFormat="1" ht="28.2" customHeight="1" thickBot="1">
      <c r="B902" s="361"/>
      <c r="C902" s="364"/>
      <c r="D902" s="364"/>
      <c r="E902" s="367"/>
      <c r="F902" s="367"/>
      <c r="G902" s="370"/>
      <c r="H902" s="370"/>
      <c r="I902" s="370"/>
      <c r="J902" s="370"/>
      <c r="K902" s="135"/>
      <c r="L902" s="18"/>
      <c r="M902" s="377"/>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64"/>
      <c r="V902" s="135"/>
      <c r="W902" s="18"/>
      <c r="X902" s="377"/>
      <c r="Y902" s="364"/>
      <c r="Z902" s="135"/>
      <c r="AA902" s="18"/>
      <c r="AB902" s="377"/>
      <c r="AC902" s="364"/>
      <c r="AD902" s="374"/>
      <c r="AE902" s="135"/>
      <c r="AF902" s="18"/>
      <c r="AG902" s="377"/>
      <c r="AH902" s="10"/>
      <c r="AI902" s="10"/>
      <c r="AJ902" s="7"/>
    </row>
    <row r="903" spans="2:36" s="2" customFormat="1" ht="28.2" customHeight="1" thickTop="1">
      <c r="B903" s="359">
        <v>180</v>
      </c>
      <c r="C903" s="362"/>
      <c r="D903" s="362"/>
      <c r="E903" s="365"/>
      <c r="F903" s="365"/>
      <c r="G903" s="368"/>
      <c r="H903" s="368"/>
      <c r="I903" s="368"/>
      <c r="J903" s="368"/>
      <c r="K903" s="54"/>
      <c r="L903" s="17" t="str">
        <f>IF(ISBLANK(K903),"",VLOOKUP(K903,'(Linked) Hazard Risk Number HRN'!$B$6:$C$13,2,FALSE))</f>
        <v/>
      </c>
      <c r="M903" s="371"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21</v>
      </c>
      <c r="Q903" s="17">
        <f t="shared" ref="Q903" si="1424">COUNTIF((O903:O907), "C")</f>
        <v>0</v>
      </c>
      <c r="R903" s="17">
        <f t="shared" ref="R903:R906" si="1425">Q903</f>
        <v>0</v>
      </c>
      <c r="S903" s="17" t="str">
        <f t="shared" ref="S903" si="1426">IF(ISBLANK(K903),"",IF(L903&lt;2,"S1","S2"))</f>
        <v/>
      </c>
      <c r="T903" s="50"/>
      <c r="U903" s="362"/>
      <c r="V903" s="54"/>
      <c r="W903" s="17" t="str">
        <f>IF(ISBLANK(V903),"",VLOOKUP(V903,'(Linked) Hazard Risk Number HRN'!$B$6:$C$13,2,FALSE))</f>
        <v/>
      </c>
      <c r="X903" s="371" t="str">
        <f>IF(X905="","",IF(X905&gt;500,'(Linked) Hazard Risk Number HRN'!$C$37,IF(X905&gt;50,'(Linked) Hazard Risk Number HRN'!$C$36,IF(X905&gt;25,'(Linked) Hazard Risk Number HRN'!$C$35,IF(X905&gt;5,'(Linked) Hazard Risk Number HRN'!$C$34,IF(X905&gt;0,'(Linked) Hazard Risk Number HRN'!$C$33,""))))))</f>
        <v/>
      </c>
      <c r="Y903" s="362"/>
      <c r="Z903" s="54"/>
      <c r="AA903" s="17" t="str">
        <f>IF(ISBLANK(Z903),"",VLOOKUP(Z903,'(Linked) Hazard Risk Number HRN'!$B$6:$C$13,2,FALSE))</f>
        <v/>
      </c>
      <c r="AB903" s="371" t="str">
        <f>IF(AB905="","",IF(AB905&gt;500,'(Linked) Hazard Risk Number HRN'!$C$37,IF(AB905&gt;50,'(Linked) Hazard Risk Number HRN'!$C$36,IF(AB905&gt;25,'(Linked) Hazard Risk Number HRN'!$C$35,IF(AB905&gt;5,'(Linked) Hazard Risk Number HRN'!$C$34,IF(AB905&gt;0,'(Linked) Hazard Risk Number HRN'!$C$33,""))))))</f>
        <v/>
      </c>
      <c r="AC903" s="362"/>
      <c r="AD903" s="365"/>
      <c r="AE903" s="54"/>
      <c r="AF903" s="17" t="str">
        <f>IF(ISBLANK(AE903),"",VLOOKUP(AE903,'(Linked) Hazard Risk Number HRN'!$B$6:$C$13,2,FALSE))</f>
        <v/>
      </c>
      <c r="AG903" s="371"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60"/>
      <c r="C904" s="363"/>
      <c r="D904" s="363"/>
      <c r="E904" s="366"/>
      <c r="F904" s="366"/>
      <c r="G904" s="369"/>
      <c r="H904" s="369"/>
      <c r="I904" s="369"/>
      <c r="J904" s="369"/>
      <c r="K904" s="55"/>
      <c r="L904" s="18" t="str">
        <f>IF(ISBLANK(K904),"",VLOOKUP(K904,'(Linked) Hazard Risk Number HRN'!$B$16:$C$26,2,FALSE))</f>
        <v/>
      </c>
      <c r="M904" s="372"/>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63"/>
      <c r="V904" s="55"/>
      <c r="W904" s="18" t="str">
        <f>IF(ISBLANK(V904),"",VLOOKUP(V904,'(Linked) Hazard Risk Number HRN'!$B$16:$C$26,2,FALSE))</f>
        <v/>
      </c>
      <c r="X904" s="372"/>
      <c r="Y904" s="363"/>
      <c r="Z904" s="55"/>
      <c r="AA904" s="18" t="str">
        <f>IF(ISBLANK(Z904),"",VLOOKUP(Z904,'(Linked) Hazard Risk Number HRN'!$B$16:$C$26,2,FALSE))</f>
        <v/>
      </c>
      <c r="AB904" s="372"/>
      <c r="AC904" s="363"/>
      <c r="AD904" s="373"/>
      <c r="AE904" s="55"/>
      <c r="AF904" s="18" t="str">
        <f>IF(ISBLANK(AE904),"",VLOOKUP(AE904,'(Linked) Hazard Risk Number HRN'!$B$16:$C$26,2,FALSE))</f>
        <v/>
      </c>
      <c r="AG904" s="372"/>
      <c r="AH904" s="10"/>
      <c r="AI904" s="10"/>
      <c r="AJ904" s="19"/>
    </row>
    <row r="905" spans="2:36" s="2" customFormat="1" ht="28.2" customHeight="1" thickTop="1">
      <c r="B905" s="360"/>
      <c r="C905" s="363"/>
      <c r="D905" s="363"/>
      <c r="E905" s="366"/>
      <c r="F905" s="366"/>
      <c r="G905" s="369"/>
      <c r="H905" s="369"/>
      <c r="I905" s="369"/>
      <c r="J905" s="369"/>
      <c r="K905" s="56"/>
      <c r="L905" s="18" t="str">
        <f>IF(ISBLANK(K905),"",VLOOKUP(K905,'(Linked) Hazard Risk Number HRN'!$D$6:$E$14,2,FALSE))</f>
        <v/>
      </c>
      <c r="M905" s="375" t="str">
        <f>IF(OR(ISBLANK(K903),ISBLANK(K904),ISBLANK(K905),ISBLANK(K906)),"",L903*L904*L905*L906)</f>
        <v/>
      </c>
      <c r="N905" s="56"/>
      <c r="O905" s="18" t="str">
        <f>IF(ISBLANK(N905),"",VLOOKUP(N905,'(Linked) PLr Probability Factor'!$B$17:$C$20,2,FALSE))</f>
        <v/>
      </c>
      <c r="P905" s="18" t="s">
        <v>2</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63"/>
      <c r="V905" s="56"/>
      <c r="W905" s="18" t="str">
        <f>IF(ISBLANK(V905),"",VLOOKUP(V905,'(Linked) Hazard Risk Number HRN'!$D$6:$E$14,2,FALSE))</f>
        <v/>
      </c>
      <c r="X905" s="375" t="str">
        <f>IF(OR(ISBLANK(V903),ISBLANK(V904),ISBLANK(V905),ISBLANK(V906)),"",W903*W904*W905*W906)</f>
        <v/>
      </c>
      <c r="Y905" s="363"/>
      <c r="Z905" s="56"/>
      <c r="AA905" s="18" t="str">
        <f>IF(ISBLANK(Z905),"",VLOOKUP(Z905,'(Linked) Hazard Risk Number HRN'!$D$6:$E$14,2,FALSE))</f>
        <v/>
      </c>
      <c r="AB905" s="375" t="str">
        <f>IF(OR(ISBLANK(Z903),ISBLANK(Z904),ISBLANK(Z905),ISBLANK(Z906)),"",AA903*AA904*AA905*AA906)</f>
        <v/>
      </c>
      <c r="AC905" s="363"/>
      <c r="AD905" s="373"/>
      <c r="AE905" s="56"/>
      <c r="AF905" s="18" t="str">
        <f>IF(ISBLANK(AE905),"",VLOOKUP(AE905,'(Linked) Hazard Risk Number HRN'!$D$6:$E$14,2,FALSE))</f>
        <v/>
      </c>
      <c r="AG905" s="375" t="str">
        <f>IF(OR(ISBLANK(AE903),ISBLANK(AE904),ISBLANK(AE905),ISBLANK(AE906)),"",AF903*AF904*AF905*AF906)</f>
        <v/>
      </c>
      <c r="AH905" s="10"/>
      <c r="AI905" s="10"/>
      <c r="AJ905" s="20"/>
    </row>
    <row r="906" spans="2:36" s="2" customFormat="1" ht="28.2" customHeight="1">
      <c r="B906" s="360"/>
      <c r="C906" s="363"/>
      <c r="D906" s="363"/>
      <c r="E906" s="366"/>
      <c r="F906" s="366"/>
      <c r="G906" s="369"/>
      <c r="H906" s="369"/>
      <c r="I906" s="369"/>
      <c r="J906" s="369"/>
      <c r="K906" s="57"/>
      <c r="L906" s="30" t="str">
        <f>IF(ISBLANK(K906),"",VLOOKUP(K906,'(Linked) Hazard Risk Number HRN'!$D$17:$E$22,2,FALSE))</f>
        <v/>
      </c>
      <c r="M906" s="376"/>
      <c r="N906" s="56"/>
      <c r="O906" s="18" t="str">
        <f>IF(ISBLANK(N906),"",VLOOKUP(N906,'(Linked) PLr Probability Factor'!$B$23:$C$26,2,FALSE))</f>
        <v/>
      </c>
      <c r="P906" s="25" t="s">
        <v>22</v>
      </c>
      <c r="Q906" s="25">
        <f t="shared" ref="Q906" si="1430">SUM(R903:R905)</f>
        <v>0</v>
      </c>
      <c r="R906" s="25">
        <f t="shared" si="1425"/>
        <v>0</v>
      </c>
      <c r="S906" s="25"/>
      <c r="T906" s="51"/>
      <c r="U906" s="363"/>
      <c r="V906" s="57"/>
      <c r="W906" s="30" t="str">
        <f>IF(ISBLANK(V906),"",VLOOKUP(V906,'(Linked) Hazard Risk Number HRN'!$D$17:$E$22,2,FALSE))</f>
        <v/>
      </c>
      <c r="X906" s="376"/>
      <c r="Y906" s="363"/>
      <c r="Z906" s="57"/>
      <c r="AA906" s="30" t="str">
        <f>IF(ISBLANK(Z906),"",VLOOKUP(Z906,'(Linked) Hazard Risk Number HRN'!$D$17:$E$22,2,FALSE))</f>
        <v/>
      </c>
      <c r="AB906" s="376"/>
      <c r="AC906" s="363"/>
      <c r="AD906" s="373"/>
      <c r="AE906" s="57"/>
      <c r="AF906" s="30" t="str">
        <f>IF(ISBLANK(AE906),"",VLOOKUP(AE906,'(Linked) Hazard Risk Number HRN'!$D$17:$E$22,2,FALSE))</f>
        <v/>
      </c>
      <c r="AG906" s="376"/>
      <c r="AH906" s="10"/>
      <c r="AI906" s="10"/>
      <c r="AJ906" s="21"/>
    </row>
    <row r="907" spans="2:36" s="2" customFormat="1" ht="28.2" customHeight="1" thickBot="1">
      <c r="B907" s="361"/>
      <c r="C907" s="364"/>
      <c r="D907" s="364"/>
      <c r="E907" s="367"/>
      <c r="F907" s="367"/>
      <c r="G907" s="370"/>
      <c r="H907" s="370"/>
      <c r="I907" s="370"/>
      <c r="J907" s="370"/>
      <c r="K907" s="135"/>
      <c r="L907" s="18"/>
      <c r="M907" s="377"/>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64"/>
      <c r="V907" s="135"/>
      <c r="W907" s="18"/>
      <c r="X907" s="377"/>
      <c r="Y907" s="364"/>
      <c r="Z907" s="135"/>
      <c r="AA907" s="18"/>
      <c r="AB907" s="377"/>
      <c r="AC907" s="364"/>
      <c r="AD907" s="374"/>
      <c r="AE907" s="135"/>
      <c r="AF907" s="18"/>
      <c r="AG907" s="377"/>
      <c r="AH907" s="10"/>
      <c r="AI907" s="10"/>
      <c r="AJ907" s="7"/>
    </row>
    <row r="908" spans="2:36" s="2" customFormat="1" ht="28.2" customHeight="1" thickTop="1">
      <c r="B908" s="359">
        <v>181</v>
      </c>
      <c r="C908" s="362"/>
      <c r="D908" s="362"/>
      <c r="E908" s="365"/>
      <c r="F908" s="365"/>
      <c r="G908" s="368"/>
      <c r="H908" s="368"/>
      <c r="I908" s="368"/>
      <c r="J908" s="368"/>
      <c r="K908" s="54"/>
      <c r="L908" s="17" t="str">
        <f>IF(ISBLANK(K908),"",VLOOKUP(K908,'(Linked) Hazard Risk Number HRN'!$B$6:$C$13,2,FALSE))</f>
        <v/>
      </c>
      <c r="M908" s="371"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21</v>
      </c>
      <c r="Q908" s="17">
        <f t="shared" ref="Q908" si="1432">COUNTIF((O908:O912), "C")</f>
        <v>0</v>
      </c>
      <c r="R908" s="17">
        <f t="shared" ref="R908:R911" si="1433">Q908</f>
        <v>0</v>
      </c>
      <c r="S908" s="17" t="str">
        <f t="shared" ref="S908" si="1434">IF(ISBLANK(K908),"",IF(L908&lt;2,"S1","S2"))</f>
        <v/>
      </c>
      <c r="T908" s="50"/>
      <c r="U908" s="362"/>
      <c r="V908" s="54"/>
      <c r="W908" s="17" t="str">
        <f>IF(ISBLANK(V908),"",VLOOKUP(V908,'(Linked) Hazard Risk Number HRN'!$B$6:$C$13,2,FALSE))</f>
        <v/>
      </c>
      <c r="X908" s="371" t="str">
        <f>IF(X910="","",IF(X910&gt;500,'(Linked) Hazard Risk Number HRN'!$C$37,IF(X910&gt;50,'(Linked) Hazard Risk Number HRN'!$C$36,IF(X910&gt;25,'(Linked) Hazard Risk Number HRN'!$C$35,IF(X910&gt;5,'(Linked) Hazard Risk Number HRN'!$C$34,IF(X910&gt;0,'(Linked) Hazard Risk Number HRN'!$C$33,""))))))</f>
        <v/>
      </c>
      <c r="Y908" s="362"/>
      <c r="Z908" s="54"/>
      <c r="AA908" s="17" t="str">
        <f>IF(ISBLANK(Z908),"",VLOOKUP(Z908,'(Linked) Hazard Risk Number HRN'!$B$6:$C$13,2,FALSE))</f>
        <v/>
      </c>
      <c r="AB908" s="371" t="str">
        <f>IF(AB910="","",IF(AB910&gt;500,'(Linked) Hazard Risk Number HRN'!$C$37,IF(AB910&gt;50,'(Linked) Hazard Risk Number HRN'!$C$36,IF(AB910&gt;25,'(Linked) Hazard Risk Number HRN'!$C$35,IF(AB910&gt;5,'(Linked) Hazard Risk Number HRN'!$C$34,IF(AB910&gt;0,'(Linked) Hazard Risk Number HRN'!$C$33,""))))))</f>
        <v/>
      </c>
      <c r="AC908" s="362"/>
      <c r="AD908" s="365"/>
      <c r="AE908" s="54"/>
      <c r="AF908" s="17" t="str">
        <f>IF(ISBLANK(AE908),"",VLOOKUP(AE908,'(Linked) Hazard Risk Number HRN'!$B$6:$C$13,2,FALSE))</f>
        <v/>
      </c>
      <c r="AG908" s="371"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60"/>
      <c r="C909" s="363"/>
      <c r="D909" s="363"/>
      <c r="E909" s="366"/>
      <c r="F909" s="366"/>
      <c r="G909" s="369"/>
      <c r="H909" s="369"/>
      <c r="I909" s="369"/>
      <c r="J909" s="369"/>
      <c r="K909" s="55"/>
      <c r="L909" s="18" t="str">
        <f>IF(ISBLANK(K909),"",VLOOKUP(K909,'(Linked) Hazard Risk Number HRN'!$B$16:$C$26,2,FALSE))</f>
        <v/>
      </c>
      <c r="M909" s="372"/>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63"/>
      <c r="V909" s="55"/>
      <c r="W909" s="18" t="str">
        <f>IF(ISBLANK(V909),"",VLOOKUP(V909,'(Linked) Hazard Risk Number HRN'!$B$16:$C$26,2,FALSE))</f>
        <v/>
      </c>
      <c r="X909" s="372"/>
      <c r="Y909" s="363"/>
      <c r="Z909" s="55"/>
      <c r="AA909" s="18" t="str">
        <f>IF(ISBLANK(Z909),"",VLOOKUP(Z909,'(Linked) Hazard Risk Number HRN'!$B$16:$C$26,2,FALSE))</f>
        <v/>
      </c>
      <c r="AB909" s="372"/>
      <c r="AC909" s="363"/>
      <c r="AD909" s="373"/>
      <c r="AE909" s="55"/>
      <c r="AF909" s="18" t="str">
        <f>IF(ISBLANK(AE909),"",VLOOKUP(AE909,'(Linked) Hazard Risk Number HRN'!$B$16:$C$26,2,FALSE))</f>
        <v/>
      </c>
      <c r="AG909" s="372"/>
      <c r="AH909" s="10"/>
      <c r="AI909" s="10"/>
      <c r="AJ909" s="19"/>
    </row>
    <row r="910" spans="2:36" s="2" customFormat="1" ht="28.2" customHeight="1" thickTop="1">
      <c r="B910" s="360"/>
      <c r="C910" s="363"/>
      <c r="D910" s="363"/>
      <c r="E910" s="366"/>
      <c r="F910" s="366"/>
      <c r="G910" s="369"/>
      <c r="H910" s="369"/>
      <c r="I910" s="369"/>
      <c r="J910" s="369"/>
      <c r="K910" s="56"/>
      <c r="L910" s="18" t="str">
        <f>IF(ISBLANK(K910),"",VLOOKUP(K910,'(Linked) Hazard Risk Number HRN'!$D$6:$E$14,2,FALSE))</f>
        <v/>
      </c>
      <c r="M910" s="375" t="str">
        <f>IF(OR(ISBLANK(K908),ISBLANK(K909),ISBLANK(K910),ISBLANK(K911)),"",L908*L909*L910*L911)</f>
        <v/>
      </c>
      <c r="N910" s="56"/>
      <c r="O910" s="18" t="str">
        <f>IF(ISBLANK(N910),"",VLOOKUP(N910,'(Linked) PLr Probability Factor'!$B$17:$C$20,2,FALSE))</f>
        <v/>
      </c>
      <c r="P910" s="18" t="s">
        <v>2</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63"/>
      <c r="V910" s="56"/>
      <c r="W910" s="18" t="str">
        <f>IF(ISBLANK(V910),"",VLOOKUP(V910,'(Linked) Hazard Risk Number HRN'!$D$6:$E$14,2,FALSE))</f>
        <v/>
      </c>
      <c r="X910" s="375" t="str">
        <f>IF(OR(ISBLANK(V908),ISBLANK(V909),ISBLANK(V910),ISBLANK(V911)),"",W908*W909*W910*W911)</f>
        <v/>
      </c>
      <c r="Y910" s="363"/>
      <c r="Z910" s="56"/>
      <c r="AA910" s="18" t="str">
        <f>IF(ISBLANK(Z910),"",VLOOKUP(Z910,'(Linked) Hazard Risk Number HRN'!$D$6:$E$14,2,FALSE))</f>
        <v/>
      </c>
      <c r="AB910" s="375" t="str">
        <f>IF(OR(ISBLANK(Z908),ISBLANK(Z909),ISBLANK(Z910),ISBLANK(Z911)),"",AA908*AA909*AA910*AA911)</f>
        <v/>
      </c>
      <c r="AC910" s="363"/>
      <c r="AD910" s="373"/>
      <c r="AE910" s="56"/>
      <c r="AF910" s="18" t="str">
        <f>IF(ISBLANK(AE910),"",VLOOKUP(AE910,'(Linked) Hazard Risk Number HRN'!$D$6:$E$14,2,FALSE))</f>
        <v/>
      </c>
      <c r="AG910" s="375" t="str">
        <f>IF(OR(ISBLANK(AE908),ISBLANK(AE909),ISBLANK(AE910),ISBLANK(AE911)),"",AF908*AF909*AF910*AF911)</f>
        <v/>
      </c>
      <c r="AH910" s="10"/>
      <c r="AI910" s="10"/>
      <c r="AJ910" s="20"/>
    </row>
    <row r="911" spans="2:36" s="2" customFormat="1" ht="28.2" customHeight="1">
      <c r="B911" s="360"/>
      <c r="C911" s="363"/>
      <c r="D911" s="363"/>
      <c r="E911" s="366"/>
      <c r="F911" s="366"/>
      <c r="G911" s="369"/>
      <c r="H911" s="369"/>
      <c r="I911" s="369"/>
      <c r="J911" s="369"/>
      <c r="K911" s="57"/>
      <c r="L911" s="30" t="str">
        <f>IF(ISBLANK(K911),"",VLOOKUP(K911,'(Linked) Hazard Risk Number HRN'!$D$17:$E$22,2,FALSE))</f>
        <v/>
      </c>
      <c r="M911" s="376"/>
      <c r="N911" s="56"/>
      <c r="O911" s="18" t="str">
        <f>IF(ISBLANK(N911),"",VLOOKUP(N911,'(Linked) PLr Probability Factor'!$B$23:$C$26,2,FALSE))</f>
        <v/>
      </c>
      <c r="P911" s="25" t="s">
        <v>22</v>
      </c>
      <c r="Q911" s="25">
        <f t="shared" ref="Q911" si="1438">SUM(R908:R910)</f>
        <v>0</v>
      </c>
      <c r="R911" s="25">
        <f t="shared" si="1433"/>
        <v>0</v>
      </c>
      <c r="S911" s="25"/>
      <c r="T911" s="51"/>
      <c r="U911" s="363"/>
      <c r="V911" s="57"/>
      <c r="W911" s="30" t="str">
        <f>IF(ISBLANK(V911),"",VLOOKUP(V911,'(Linked) Hazard Risk Number HRN'!$D$17:$E$22,2,FALSE))</f>
        <v/>
      </c>
      <c r="X911" s="376"/>
      <c r="Y911" s="363"/>
      <c r="Z911" s="57"/>
      <c r="AA911" s="30" t="str">
        <f>IF(ISBLANK(Z911),"",VLOOKUP(Z911,'(Linked) Hazard Risk Number HRN'!$D$17:$E$22,2,FALSE))</f>
        <v/>
      </c>
      <c r="AB911" s="376"/>
      <c r="AC911" s="363"/>
      <c r="AD911" s="373"/>
      <c r="AE911" s="57"/>
      <c r="AF911" s="30" t="str">
        <f>IF(ISBLANK(AE911),"",VLOOKUP(AE911,'(Linked) Hazard Risk Number HRN'!$D$17:$E$22,2,FALSE))</f>
        <v/>
      </c>
      <c r="AG911" s="376"/>
      <c r="AH911" s="10"/>
      <c r="AI911" s="10"/>
      <c r="AJ911" s="21"/>
    </row>
    <row r="912" spans="2:36" s="2" customFormat="1" ht="28.2" customHeight="1" thickBot="1">
      <c r="B912" s="361"/>
      <c r="C912" s="364"/>
      <c r="D912" s="364"/>
      <c r="E912" s="367"/>
      <c r="F912" s="367"/>
      <c r="G912" s="370"/>
      <c r="H912" s="370"/>
      <c r="I912" s="370"/>
      <c r="J912" s="370"/>
      <c r="K912" s="135"/>
      <c r="L912" s="18"/>
      <c r="M912" s="377"/>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64"/>
      <c r="V912" s="135"/>
      <c r="W912" s="18"/>
      <c r="X912" s="377"/>
      <c r="Y912" s="364"/>
      <c r="Z912" s="135"/>
      <c r="AA912" s="18"/>
      <c r="AB912" s="377"/>
      <c r="AC912" s="364"/>
      <c r="AD912" s="374"/>
      <c r="AE912" s="135"/>
      <c r="AF912" s="18"/>
      <c r="AG912" s="377"/>
      <c r="AH912" s="10"/>
      <c r="AI912" s="10"/>
      <c r="AJ912" s="7"/>
    </row>
    <row r="913" spans="2:36" s="2" customFormat="1" ht="28.2" customHeight="1" thickTop="1">
      <c r="B913" s="359">
        <v>182</v>
      </c>
      <c r="C913" s="362"/>
      <c r="D913" s="362"/>
      <c r="E913" s="365"/>
      <c r="F913" s="365"/>
      <c r="G913" s="368"/>
      <c r="H913" s="368"/>
      <c r="I913" s="368"/>
      <c r="J913" s="368"/>
      <c r="K913" s="54"/>
      <c r="L913" s="17" t="str">
        <f>IF(ISBLANK(K913),"",VLOOKUP(K913,'(Linked) Hazard Risk Number HRN'!$B$6:$C$13,2,FALSE))</f>
        <v/>
      </c>
      <c r="M913" s="371"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21</v>
      </c>
      <c r="Q913" s="17">
        <f t="shared" ref="Q913" si="1440">COUNTIF((O913:O917), "C")</f>
        <v>0</v>
      </c>
      <c r="R913" s="17">
        <f t="shared" ref="R913:R916" si="1441">Q913</f>
        <v>0</v>
      </c>
      <c r="S913" s="17" t="str">
        <f t="shared" ref="S913" si="1442">IF(ISBLANK(K913),"",IF(L913&lt;2,"S1","S2"))</f>
        <v/>
      </c>
      <c r="T913" s="50"/>
      <c r="U913" s="362"/>
      <c r="V913" s="54"/>
      <c r="W913" s="17" t="str">
        <f>IF(ISBLANK(V913),"",VLOOKUP(V913,'(Linked) Hazard Risk Number HRN'!$B$6:$C$13,2,FALSE))</f>
        <v/>
      </c>
      <c r="X913" s="371" t="str">
        <f>IF(X915="","",IF(X915&gt;500,'(Linked) Hazard Risk Number HRN'!$C$37,IF(X915&gt;50,'(Linked) Hazard Risk Number HRN'!$C$36,IF(X915&gt;25,'(Linked) Hazard Risk Number HRN'!$C$35,IF(X915&gt;5,'(Linked) Hazard Risk Number HRN'!$C$34,IF(X915&gt;0,'(Linked) Hazard Risk Number HRN'!$C$33,""))))))</f>
        <v/>
      </c>
      <c r="Y913" s="362"/>
      <c r="Z913" s="54"/>
      <c r="AA913" s="17" t="str">
        <f>IF(ISBLANK(Z913),"",VLOOKUP(Z913,'(Linked) Hazard Risk Number HRN'!$B$6:$C$13,2,FALSE))</f>
        <v/>
      </c>
      <c r="AB913" s="371" t="str">
        <f>IF(AB915="","",IF(AB915&gt;500,'(Linked) Hazard Risk Number HRN'!$C$37,IF(AB915&gt;50,'(Linked) Hazard Risk Number HRN'!$C$36,IF(AB915&gt;25,'(Linked) Hazard Risk Number HRN'!$C$35,IF(AB915&gt;5,'(Linked) Hazard Risk Number HRN'!$C$34,IF(AB915&gt;0,'(Linked) Hazard Risk Number HRN'!$C$33,""))))))</f>
        <v/>
      </c>
      <c r="AC913" s="362"/>
      <c r="AD913" s="365"/>
      <c r="AE913" s="54"/>
      <c r="AF913" s="17" t="str">
        <f>IF(ISBLANK(AE913),"",VLOOKUP(AE913,'(Linked) Hazard Risk Number HRN'!$B$6:$C$13,2,FALSE))</f>
        <v/>
      </c>
      <c r="AG913" s="371"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60"/>
      <c r="C914" s="363"/>
      <c r="D914" s="363"/>
      <c r="E914" s="366"/>
      <c r="F914" s="366"/>
      <c r="G914" s="369"/>
      <c r="H914" s="369"/>
      <c r="I914" s="369"/>
      <c r="J914" s="369"/>
      <c r="K914" s="55"/>
      <c r="L914" s="18" t="str">
        <f>IF(ISBLANK(K914),"",VLOOKUP(K914,'(Linked) Hazard Risk Number HRN'!$B$16:$C$26,2,FALSE))</f>
        <v/>
      </c>
      <c r="M914" s="372"/>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63"/>
      <c r="V914" s="55"/>
      <c r="W914" s="18" t="str">
        <f>IF(ISBLANK(V914),"",VLOOKUP(V914,'(Linked) Hazard Risk Number HRN'!$B$16:$C$26,2,FALSE))</f>
        <v/>
      </c>
      <c r="X914" s="372"/>
      <c r="Y914" s="363"/>
      <c r="Z914" s="55"/>
      <c r="AA914" s="18" t="str">
        <f>IF(ISBLANK(Z914),"",VLOOKUP(Z914,'(Linked) Hazard Risk Number HRN'!$B$16:$C$26,2,FALSE))</f>
        <v/>
      </c>
      <c r="AB914" s="372"/>
      <c r="AC914" s="363"/>
      <c r="AD914" s="373"/>
      <c r="AE914" s="55"/>
      <c r="AF914" s="18" t="str">
        <f>IF(ISBLANK(AE914),"",VLOOKUP(AE914,'(Linked) Hazard Risk Number HRN'!$B$16:$C$26,2,FALSE))</f>
        <v/>
      </c>
      <c r="AG914" s="372"/>
      <c r="AH914" s="10"/>
      <c r="AI914" s="10"/>
      <c r="AJ914" s="19"/>
    </row>
    <row r="915" spans="2:36" s="2" customFormat="1" ht="28.2" customHeight="1" thickTop="1">
      <c r="B915" s="360"/>
      <c r="C915" s="363"/>
      <c r="D915" s="363"/>
      <c r="E915" s="366"/>
      <c r="F915" s="366"/>
      <c r="G915" s="369"/>
      <c r="H915" s="369"/>
      <c r="I915" s="369"/>
      <c r="J915" s="369"/>
      <c r="K915" s="56"/>
      <c r="L915" s="18" t="str">
        <f>IF(ISBLANK(K915),"",VLOOKUP(K915,'(Linked) Hazard Risk Number HRN'!$D$6:$E$14,2,FALSE))</f>
        <v/>
      </c>
      <c r="M915" s="375" t="str">
        <f>IF(OR(ISBLANK(K913),ISBLANK(K914),ISBLANK(K915),ISBLANK(K916)),"",L913*L914*L915*L916)</f>
        <v/>
      </c>
      <c r="N915" s="56"/>
      <c r="O915" s="18" t="str">
        <f>IF(ISBLANK(N915),"",VLOOKUP(N915,'(Linked) PLr Probability Factor'!$B$17:$C$20,2,FALSE))</f>
        <v/>
      </c>
      <c r="P915" s="18" t="s">
        <v>2</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63"/>
      <c r="V915" s="56"/>
      <c r="W915" s="18" t="str">
        <f>IF(ISBLANK(V915),"",VLOOKUP(V915,'(Linked) Hazard Risk Number HRN'!$D$6:$E$14,2,FALSE))</f>
        <v/>
      </c>
      <c r="X915" s="375" t="str">
        <f>IF(OR(ISBLANK(V913),ISBLANK(V914),ISBLANK(V915),ISBLANK(V916)),"",W913*W914*W915*W916)</f>
        <v/>
      </c>
      <c r="Y915" s="363"/>
      <c r="Z915" s="56"/>
      <c r="AA915" s="18" t="str">
        <f>IF(ISBLANK(Z915),"",VLOOKUP(Z915,'(Linked) Hazard Risk Number HRN'!$D$6:$E$14,2,FALSE))</f>
        <v/>
      </c>
      <c r="AB915" s="375" t="str">
        <f>IF(OR(ISBLANK(Z913),ISBLANK(Z914),ISBLANK(Z915),ISBLANK(Z916)),"",AA913*AA914*AA915*AA916)</f>
        <v/>
      </c>
      <c r="AC915" s="363"/>
      <c r="AD915" s="373"/>
      <c r="AE915" s="56"/>
      <c r="AF915" s="18" t="str">
        <f>IF(ISBLANK(AE915),"",VLOOKUP(AE915,'(Linked) Hazard Risk Number HRN'!$D$6:$E$14,2,FALSE))</f>
        <v/>
      </c>
      <c r="AG915" s="375" t="str">
        <f>IF(OR(ISBLANK(AE913),ISBLANK(AE914),ISBLANK(AE915),ISBLANK(AE916)),"",AF913*AF914*AF915*AF916)</f>
        <v/>
      </c>
      <c r="AH915" s="10"/>
      <c r="AI915" s="10"/>
      <c r="AJ915" s="20"/>
    </row>
    <row r="916" spans="2:36" s="2" customFormat="1" ht="28.2" customHeight="1">
      <c r="B916" s="360"/>
      <c r="C916" s="363"/>
      <c r="D916" s="363"/>
      <c r="E916" s="366"/>
      <c r="F916" s="366"/>
      <c r="G916" s="369"/>
      <c r="H916" s="369"/>
      <c r="I916" s="369"/>
      <c r="J916" s="369"/>
      <c r="K916" s="57"/>
      <c r="L916" s="30" t="str">
        <f>IF(ISBLANK(K916),"",VLOOKUP(K916,'(Linked) Hazard Risk Number HRN'!$D$17:$E$22,2,FALSE))</f>
        <v/>
      </c>
      <c r="M916" s="376"/>
      <c r="N916" s="56"/>
      <c r="O916" s="18" t="str">
        <f>IF(ISBLANK(N916),"",VLOOKUP(N916,'(Linked) PLr Probability Factor'!$B$23:$C$26,2,FALSE))</f>
        <v/>
      </c>
      <c r="P916" s="25" t="s">
        <v>22</v>
      </c>
      <c r="Q916" s="25">
        <f t="shared" ref="Q916" si="1446">SUM(R913:R915)</f>
        <v>0</v>
      </c>
      <c r="R916" s="25">
        <f t="shared" si="1441"/>
        <v>0</v>
      </c>
      <c r="S916" s="25"/>
      <c r="T916" s="51"/>
      <c r="U916" s="363"/>
      <c r="V916" s="57"/>
      <c r="W916" s="30" t="str">
        <f>IF(ISBLANK(V916),"",VLOOKUP(V916,'(Linked) Hazard Risk Number HRN'!$D$17:$E$22,2,FALSE))</f>
        <v/>
      </c>
      <c r="X916" s="376"/>
      <c r="Y916" s="363"/>
      <c r="Z916" s="57"/>
      <c r="AA916" s="30" t="str">
        <f>IF(ISBLANK(Z916),"",VLOOKUP(Z916,'(Linked) Hazard Risk Number HRN'!$D$17:$E$22,2,FALSE))</f>
        <v/>
      </c>
      <c r="AB916" s="376"/>
      <c r="AC916" s="363"/>
      <c r="AD916" s="373"/>
      <c r="AE916" s="57"/>
      <c r="AF916" s="30" t="str">
        <f>IF(ISBLANK(AE916),"",VLOOKUP(AE916,'(Linked) Hazard Risk Number HRN'!$D$17:$E$22,2,FALSE))</f>
        <v/>
      </c>
      <c r="AG916" s="376"/>
      <c r="AH916" s="10"/>
      <c r="AI916" s="10"/>
      <c r="AJ916" s="21"/>
    </row>
    <row r="917" spans="2:36" s="2" customFormat="1" ht="28.2" customHeight="1" thickBot="1">
      <c r="B917" s="361"/>
      <c r="C917" s="364"/>
      <c r="D917" s="364"/>
      <c r="E917" s="367"/>
      <c r="F917" s="367"/>
      <c r="G917" s="370"/>
      <c r="H917" s="370"/>
      <c r="I917" s="370"/>
      <c r="J917" s="370"/>
      <c r="K917" s="135"/>
      <c r="L917" s="18"/>
      <c r="M917" s="377"/>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64"/>
      <c r="V917" s="135"/>
      <c r="W917" s="18"/>
      <c r="X917" s="377"/>
      <c r="Y917" s="364"/>
      <c r="Z917" s="135"/>
      <c r="AA917" s="18"/>
      <c r="AB917" s="377"/>
      <c r="AC917" s="364"/>
      <c r="AD917" s="374"/>
      <c r="AE917" s="135"/>
      <c r="AF917" s="18"/>
      <c r="AG917" s="377"/>
      <c r="AH917" s="10"/>
      <c r="AI917" s="10"/>
      <c r="AJ917" s="7"/>
    </row>
    <row r="918" spans="2:36" s="2" customFormat="1" ht="28.2" customHeight="1" thickTop="1">
      <c r="B918" s="359">
        <v>183</v>
      </c>
      <c r="C918" s="362"/>
      <c r="D918" s="362"/>
      <c r="E918" s="365"/>
      <c r="F918" s="365"/>
      <c r="G918" s="368"/>
      <c r="H918" s="368"/>
      <c r="I918" s="368"/>
      <c r="J918" s="368"/>
      <c r="K918" s="54"/>
      <c r="L918" s="17" t="str">
        <f>IF(ISBLANK(K918),"",VLOOKUP(K918,'(Linked) Hazard Risk Number HRN'!$B$6:$C$13,2,FALSE))</f>
        <v/>
      </c>
      <c r="M918" s="371"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21</v>
      </c>
      <c r="Q918" s="17">
        <f t="shared" ref="Q918" si="1448">COUNTIF((O918:O922), "C")</f>
        <v>0</v>
      </c>
      <c r="R918" s="17">
        <f t="shared" ref="R918:R921" si="1449">Q918</f>
        <v>0</v>
      </c>
      <c r="S918" s="17" t="str">
        <f t="shared" ref="S918" si="1450">IF(ISBLANK(K918),"",IF(L918&lt;2,"S1","S2"))</f>
        <v/>
      </c>
      <c r="T918" s="50"/>
      <c r="U918" s="362"/>
      <c r="V918" s="54"/>
      <c r="W918" s="17" t="str">
        <f>IF(ISBLANK(V918),"",VLOOKUP(V918,'(Linked) Hazard Risk Number HRN'!$B$6:$C$13,2,FALSE))</f>
        <v/>
      </c>
      <c r="X918" s="371" t="str">
        <f>IF(X920="","",IF(X920&gt;500,'(Linked) Hazard Risk Number HRN'!$C$37,IF(X920&gt;50,'(Linked) Hazard Risk Number HRN'!$C$36,IF(X920&gt;25,'(Linked) Hazard Risk Number HRN'!$C$35,IF(X920&gt;5,'(Linked) Hazard Risk Number HRN'!$C$34,IF(X920&gt;0,'(Linked) Hazard Risk Number HRN'!$C$33,""))))))</f>
        <v/>
      </c>
      <c r="Y918" s="362"/>
      <c r="Z918" s="54"/>
      <c r="AA918" s="17" t="str">
        <f>IF(ISBLANK(Z918),"",VLOOKUP(Z918,'(Linked) Hazard Risk Number HRN'!$B$6:$C$13,2,FALSE))</f>
        <v/>
      </c>
      <c r="AB918" s="371" t="str">
        <f>IF(AB920="","",IF(AB920&gt;500,'(Linked) Hazard Risk Number HRN'!$C$37,IF(AB920&gt;50,'(Linked) Hazard Risk Number HRN'!$C$36,IF(AB920&gt;25,'(Linked) Hazard Risk Number HRN'!$C$35,IF(AB920&gt;5,'(Linked) Hazard Risk Number HRN'!$C$34,IF(AB920&gt;0,'(Linked) Hazard Risk Number HRN'!$C$33,""))))))</f>
        <v/>
      </c>
      <c r="AC918" s="362"/>
      <c r="AD918" s="365"/>
      <c r="AE918" s="54"/>
      <c r="AF918" s="17" t="str">
        <f>IF(ISBLANK(AE918),"",VLOOKUP(AE918,'(Linked) Hazard Risk Number HRN'!$B$6:$C$13,2,FALSE))</f>
        <v/>
      </c>
      <c r="AG918" s="371"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60"/>
      <c r="C919" s="363"/>
      <c r="D919" s="363"/>
      <c r="E919" s="366"/>
      <c r="F919" s="366"/>
      <c r="G919" s="369"/>
      <c r="H919" s="369"/>
      <c r="I919" s="369"/>
      <c r="J919" s="369"/>
      <c r="K919" s="55"/>
      <c r="L919" s="18" t="str">
        <f>IF(ISBLANK(K919),"",VLOOKUP(K919,'(Linked) Hazard Risk Number HRN'!$B$16:$C$26,2,FALSE))</f>
        <v/>
      </c>
      <c r="M919" s="372"/>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63"/>
      <c r="V919" s="55"/>
      <c r="W919" s="18" t="str">
        <f>IF(ISBLANK(V919),"",VLOOKUP(V919,'(Linked) Hazard Risk Number HRN'!$B$16:$C$26,2,FALSE))</f>
        <v/>
      </c>
      <c r="X919" s="372"/>
      <c r="Y919" s="363"/>
      <c r="Z919" s="55"/>
      <c r="AA919" s="18" t="str">
        <f>IF(ISBLANK(Z919),"",VLOOKUP(Z919,'(Linked) Hazard Risk Number HRN'!$B$16:$C$26,2,FALSE))</f>
        <v/>
      </c>
      <c r="AB919" s="372"/>
      <c r="AC919" s="363"/>
      <c r="AD919" s="373"/>
      <c r="AE919" s="55"/>
      <c r="AF919" s="18" t="str">
        <f>IF(ISBLANK(AE919),"",VLOOKUP(AE919,'(Linked) Hazard Risk Number HRN'!$B$16:$C$26,2,FALSE))</f>
        <v/>
      </c>
      <c r="AG919" s="372"/>
      <c r="AH919" s="10"/>
      <c r="AI919" s="10"/>
      <c r="AJ919" s="19"/>
    </row>
    <row r="920" spans="2:36" s="2" customFormat="1" ht="28.2" customHeight="1" thickTop="1">
      <c r="B920" s="360"/>
      <c r="C920" s="363"/>
      <c r="D920" s="363"/>
      <c r="E920" s="366"/>
      <c r="F920" s="366"/>
      <c r="G920" s="369"/>
      <c r="H920" s="369"/>
      <c r="I920" s="369"/>
      <c r="J920" s="369"/>
      <c r="K920" s="56"/>
      <c r="L920" s="18" t="str">
        <f>IF(ISBLANK(K920),"",VLOOKUP(K920,'(Linked) Hazard Risk Number HRN'!$D$6:$E$14,2,FALSE))</f>
        <v/>
      </c>
      <c r="M920" s="375" t="str">
        <f>IF(OR(ISBLANK(K918),ISBLANK(K919),ISBLANK(K920),ISBLANK(K921)),"",L918*L919*L920*L921)</f>
        <v/>
      </c>
      <c r="N920" s="56"/>
      <c r="O920" s="18" t="str">
        <f>IF(ISBLANK(N920),"",VLOOKUP(N920,'(Linked) PLr Probability Factor'!$B$17:$C$20,2,FALSE))</f>
        <v/>
      </c>
      <c r="P920" s="18" t="s">
        <v>2</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63"/>
      <c r="V920" s="56"/>
      <c r="W920" s="18" t="str">
        <f>IF(ISBLANK(V920),"",VLOOKUP(V920,'(Linked) Hazard Risk Number HRN'!$D$6:$E$14,2,FALSE))</f>
        <v/>
      </c>
      <c r="X920" s="375" t="str">
        <f>IF(OR(ISBLANK(V918),ISBLANK(V919),ISBLANK(V920),ISBLANK(V921)),"",W918*W919*W920*W921)</f>
        <v/>
      </c>
      <c r="Y920" s="363"/>
      <c r="Z920" s="56"/>
      <c r="AA920" s="18" t="str">
        <f>IF(ISBLANK(Z920),"",VLOOKUP(Z920,'(Linked) Hazard Risk Number HRN'!$D$6:$E$14,2,FALSE))</f>
        <v/>
      </c>
      <c r="AB920" s="375" t="str">
        <f>IF(OR(ISBLANK(Z918),ISBLANK(Z919),ISBLANK(Z920),ISBLANK(Z921)),"",AA918*AA919*AA920*AA921)</f>
        <v/>
      </c>
      <c r="AC920" s="363"/>
      <c r="AD920" s="373"/>
      <c r="AE920" s="56"/>
      <c r="AF920" s="18" t="str">
        <f>IF(ISBLANK(AE920),"",VLOOKUP(AE920,'(Linked) Hazard Risk Number HRN'!$D$6:$E$14,2,FALSE))</f>
        <v/>
      </c>
      <c r="AG920" s="375" t="str">
        <f>IF(OR(ISBLANK(AE918),ISBLANK(AE919),ISBLANK(AE920),ISBLANK(AE921)),"",AF918*AF919*AF920*AF921)</f>
        <v/>
      </c>
      <c r="AH920" s="10"/>
      <c r="AI920" s="10"/>
      <c r="AJ920" s="20"/>
    </row>
    <row r="921" spans="2:36" s="2" customFormat="1" ht="28.2" customHeight="1">
      <c r="B921" s="360"/>
      <c r="C921" s="363"/>
      <c r="D921" s="363"/>
      <c r="E921" s="366"/>
      <c r="F921" s="366"/>
      <c r="G921" s="369"/>
      <c r="H921" s="369"/>
      <c r="I921" s="369"/>
      <c r="J921" s="369"/>
      <c r="K921" s="57"/>
      <c r="L921" s="30" t="str">
        <f>IF(ISBLANK(K921),"",VLOOKUP(K921,'(Linked) Hazard Risk Number HRN'!$D$17:$E$22,2,FALSE))</f>
        <v/>
      </c>
      <c r="M921" s="376"/>
      <c r="N921" s="56"/>
      <c r="O921" s="18" t="str">
        <f>IF(ISBLANK(N921),"",VLOOKUP(N921,'(Linked) PLr Probability Factor'!$B$23:$C$26,2,FALSE))</f>
        <v/>
      </c>
      <c r="P921" s="25" t="s">
        <v>22</v>
      </c>
      <c r="Q921" s="25">
        <f t="shared" ref="Q921" si="1454">SUM(R918:R920)</f>
        <v>0</v>
      </c>
      <c r="R921" s="25">
        <f t="shared" si="1449"/>
        <v>0</v>
      </c>
      <c r="S921" s="25"/>
      <c r="T921" s="51"/>
      <c r="U921" s="363"/>
      <c r="V921" s="57"/>
      <c r="W921" s="30" t="str">
        <f>IF(ISBLANK(V921),"",VLOOKUP(V921,'(Linked) Hazard Risk Number HRN'!$D$17:$E$22,2,FALSE))</f>
        <v/>
      </c>
      <c r="X921" s="376"/>
      <c r="Y921" s="363"/>
      <c r="Z921" s="57"/>
      <c r="AA921" s="30" t="str">
        <f>IF(ISBLANK(Z921),"",VLOOKUP(Z921,'(Linked) Hazard Risk Number HRN'!$D$17:$E$22,2,FALSE))</f>
        <v/>
      </c>
      <c r="AB921" s="376"/>
      <c r="AC921" s="363"/>
      <c r="AD921" s="373"/>
      <c r="AE921" s="57"/>
      <c r="AF921" s="30" t="str">
        <f>IF(ISBLANK(AE921),"",VLOOKUP(AE921,'(Linked) Hazard Risk Number HRN'!$D$17:$E$22,2,FALSE))</f>
        <v/>
      </c>
      <c r="AG921" s="376"/>
      <c r="AH921" s="10"/>
      <c r="AI921" s="10"/>
      <c r="AJ921" s="21"/>
    </row>
    <row r="922" spans="2:36" s="2" customFormat="1" ht="28.2" customHeight="1" thickBot="1">
      <c r="B922" s="361"/>
      <c r="C922" s="364"/>
      <c r="D922" s="364"/>
      <c r="E922" s="367"/>
      <c r="F922" s="367"/>
      <c r="G922" s="370"/>
      <c r="H922" s="370"/>
      <c r="I922" s="370"/>
      <c r="J922" s="370"/>
      <c r="K922" s="135"/>
      <c r="L922" s="18"/>
      <c r="M922" s="377"/>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64"/>
      <c r="V922" s="135"/>
      <c r="W922" s="18"/>
      <c r="X922" s="377"/>
      <c r="Y922" s="364"/>
      <c r="Z922" s="135"/>
      <c r="AA922" s="18"/>
      <c r="AB922" s="377"/>
      <c r="AC922" s="364"/>
      <c r="AD922" s="374"/>
      <c r="AE922" s="135"/>
      <c r="AF922" s="18"/>
      <c r="AG922" s="377"/>
      <c r="AH922" s="10"/>
      <c r="AI922" s="10"/>
      <c r="AJ922" s="7"/>
    </row>
    <row r="923" spans="2:36" s="2" customFormat="1" ht="28.2" customHeight="1" thickTop="1">
      <c r="B923" s="359">
        <v>184</v>
      </c>
      <c r="C923" s="362"/>
      <c r="D923" s="362"/>
      <c r="E923" s="365"/>
      <c r="F923" s="365"/>
      <c r="G923" s="368"/>
      <c r="H923" s="368"/>
      <c r="I923" s="368"/>
      <c r="J923" s="368"/>
      <c r="K923" s="54"/>
      <c r="L923" s="17" t="str">
        <f>IF(ISBLANK(K923),"",VLOOKUP(K923,'(Linked) Hazard Risk Number HRN'!$B$6:$C$13,2,FALSE))</f>
        <v/>
      </c>
      <c r="M923" s="371"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21</v>
      </c>
      <c r="Q923" s="17">
        <f t="shared" ref="Q923" si="1456">COUNTIF((O923:O927), "C")</f>
        <v>0</v>
      </c>
      <c r="R923" s="17">
        <f t="shared" ref="R923:R926" si="1457">Q923</f>
        <v>0</v>
      </c>
      <c r="S923" s="17" t="str">
        <f t="shared" ref="S923" si="1458">IF(ISBLANK(K923),"",IF(L923&lt;2,"S1","S2"))</f>
        <v/>
      </c>
      <c r="T923" s="50"/>
      <c r="U923" s="362"/>
      <c r="V923" s="54"/>
      <c r="W923" s="17" t="str">
        <f>IF(ISBLANK(V923),"",VLOOKUP(V923,'(Linked) Hazard Risk Number HRN'!$B$6:$C$13,2,FALSE))</f>
        <v/>
      </c>
      <c r="X923" s="371" t="str">
        <f>IF(X925="","",IF(X925&gt;500,'(Linked) Hazard Risk Number HRN'!$C$37,IF(X925&gt;50,'(Linked) Hazard Risk Number HRN'!$C$36,IF(X925&gt;25,'(Linked) Hazard Risk Number HRN'!$C$35,IF(X925&gt;5,'(Linked) Hazard Risk Number HRN'!$C$34,IF(X925&gt;0,'(Linked) Hazard Risk Number HRN'!$C$33,""))))))</f>
        <v/>
      </c>
      <c r="Y923" s="362"/>
      <c r="Z923" s="54"/>
      <c r="AA923" s="17" t="str">
        <f>IF(ISBLANK(Z923),"",VLOOKUP(Z923,'(Linked) Hazard Risk Number HRN'!$B$6:$C$13,2,FALSE))</f>
        <v/>
      </c>
      <c r="AB923" s="371" t="str">
        <f>IF(AB925="","",IF(AB925&gt;500,'(Linked) Hazard Risk Number HRN'!$C$37,IF(AB925&gt;50,'(Linked) Hazard Risk Number HRN'!$C$36,IF(AB925&gt;25,'(Linked) Hazard Risk Number HRN'!$C$35,IF(AB925&gt;5,'(Linked) Hazard Risk Number HRN'!$C$34,IF(AB925&gt;0,'(Linked) Hazard Risk Number HRN'!$C$33,""))))))</f>
        <v/>
      </c>
      <c r="AC923" s="362"/>
      <c r="AD923" s="365"/>
      <c r="AE923" s="54"/>
      <c r="AF923" s="17" t="str">
        <f>IF(ISBLANK(AE923),"",VLOOKUP(AE923,'(Linked) Hazard Risk Number HRN'!$B$6:$C$13,2,FALSE))</f>
        <v/>
      </c>
      <c r="AG923" s="371"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60"/>
      <c r="C924" s="363"/>
      <c r="D924" s="363"/>
      <c r="E924" s="366"/>
      <c r="F924" s="366"/>
      <c r="G924" s="369"/>
      <c r="H924" s="369"/>
      <c r="I924" s="369"/>
      <c r="J924" s="369"/>
      <c r="K924" s="55"/>
      <c r="L924" s="18" t="str">
        <f>IF(ISBLANK(K924),"",VLOOKUP(K924,'(Linked) Hazard Risk Number HRN'!$B$16:$C$26,2,FALSE))</f>
        <v/>
      </c>
      <c r="M924" s="372"/>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63"/>
      <c r="V924" s="55"/>
      <c r="W924" s="18" t="str">
        <f>IF(ISBLANK(V924),"",VLOOKUP(V924,'(Linked) Hazard Risk Number HRN'!$B$16:$C$26,2,FALSE))</f>
        <v/>
      </c>
      <c r="X924" s="372"/>
      <c r="Y924" s="363"/>
      <c r="Z924" s="55"/>
      <c r="AA924" s="18" t="str">
        <f>IF(ISBLANK(Z924),"",VLOOKUP(Z924,'(Linked) Hazard Risk Number HRN'!$B$16:$C$26,2,FALSE))</f>
        <v/>
      </c>
      <c r="AB924" s="372"/>
      <c r="AC924" s="363"/>
      <c r="AD924" s="373"/>
      <c r="AE924" s="55"/>
      <c r="AF924" s="18" t="str">
        <f>IF(ISBLANK(AE924),"",VLOOKUP(AE924,'(Linked) Hazard Risk Number HRN'!$B$16:$C$26,2,FALSE))</f>
        <v/>
      </c>
      <c r="AG924" s="372"/>
      <c r="AH924" s="10"/>
      <c r="AI924" s="10"/>
      <c r="AJ924" s="19"/>
    </row>
    <row r="925" spans="2:36" s="2" customFormat="1" ht="28.2" customHeight="1" thickTop="1">
      <c r="B925" s="360"/>
      <c r="C925" s="363"/>
      <c r="D925" s="363"/>
      <c r="E925" s="366"/>
      <c r="F925" s="366"/>
      <c r="G925" s="369"/>
      <c r="H925" s="369"/>
      <c r="I925" s="369"/>
      <c r="J925" s="369"/>
      <c r="K925" s="56"/>
      <c r="L925" s="18" t="str">
        <f>IF(ISBLANK(K925),"",VLOOKUP(K925,'(Linked) Hazard Risk Number HRN'!$D$6:$E$14,2,FALSE))</f>
        <v/>
      </c>
      <c r="M925" s="375" t="str">
        <f>IF(OR(ISBLANK(K923),ISBLANK(K924),ISBLANK(K925),ISBLANK(K926)),"",L923*L924*L925*L926)</f>
        <v/>
      </c>
      <c r="N925" s="56"/>
      <c r="O925" s="18" t="str">
        <f>IF(ISBLANK(N925),"",VLOOKUP(N925,'(Linked) PLr Probability Factor'!$B$17:$C$20,2,FALSE))</f>
        <v/>
      </c>
      <c r="P925" s="18" t="s">
        <v>2</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63"/>
      <c r="V925" s="56"/>
      <c r="W925" s="18" t="str">
        <f>IF(ISBLANK(V925),"",VLOOKUP(V925,'(Linked) Hazard Risk Number HRN'!$D$6:$E$14,2,FALSE))</f>
        <v/>
      </c>
      <c r="X925" s="375" t="str">
        <f>IF(OR(ISBLANK(V923),ISBLANK(V924),ISBLANK(V925),ISBLANK(V926)),"",W923*W924*W925*W926)</f>
        <v/>
      </c>
      <c r="Y925" s="363"/>
      <c r="Z925" s="56"/>
      <c r="AA925" s="18" t="str">
        <f>IF(ISBLANK(Z925),"",VLOOKUP(Z925,'(Linked) Hazard Risk Number HRN'!$D$6:$E$14,2,FALSE))</f>
        <v/>
      </c>
      <c r="AB925" s="375" t="str">
        <f>IF(OR(ISBLANK(Z923),ISBLANK(Z924),ISBLANK(Z925),ISBLANK(Z926)),"",AA923*AA924*AA925*AA926)</f>
        <v/>
      </c>
      <c r="AC925" s="363"/>
      <c r="AD925" s="373"/>
      <c r="AE925" s="56"/>
      <c r="AF925" s="18" t="str">
        <f>IF(ISBLANK(AE925),"",VLOOKUP(AE925,'(Linked) Hazard Risk Number HRN'!$D$6:$E$14,2,FALSE))</f>
        <v/>
      </c>
      <c r="AG925" s="375" t="str">
        <f>IF(OR(ISBLANK(AE923),ISBLANK(AE924),ISBLANK(AE925),ISBLANK(AE926)),"",AF923*AF924*AF925*AF926)</f>
        <v/>
      </c>
      <c r="AH925" s="10"/>
      <c r="AI925" s="10"/>
      <c r="AJ925" s="20"/>
    </row>
    <row r="926" spans="2:36" s="2" customFormat="1" ht="28.2" customHeight="1">
      <c r="B926" s="360"/>
      <c r="C926" s="363"/>
      <c r="D926" s="363"/>
      <c r="E926" s="366"/>
      <c r="F926" s="366"/>
      <c r="G926" s="369"/>
      <c r="H926" s="369"/>
      <c r="I926" s="369"/>
      <c r="J926" s="369"/>
      <c r="K926" s="57"/>
      <c r="L926" s="30" t="str">
        <f>IF(ISBLANK(K926),"",VLOOKUP(K926,'(Linked) Hazard Risk Number HRN'!$D$17:$E$22,2,FALSE))</f>
        <v/>
      </c>
      <c r="M926" s="376"/>
      <c r="N926" s="56"/>
      <c r="O926" s="18" t="str">
        <f>IF(ISBLANK(N926),"",VLOOKUP(N926,'(Linked) PLr Probability Factor'!$B$23:$C$26,2,FALSE))</f>
        <v/>
      </c>
      <c r="P926" s="25" t="s">
        <v>22</v>
      </c>
      <c r="Q926" s="25">
        <f t="shared" ref="Q926" si="1462">SUM(R923:R925)</f>
        <v>0</v>
      </c>
      <c r="R926" s="25">
        <f t="shared" si="1457"/>
        <v>0</v>
      </c>
      <c r="S926" s="25"/>
      <c r="T926" s="51"/>
      <c r="U926" s="363"/>
      <c r="V926" s="57"/>
      <c r="W926" s="30" t="str">
        <f>IF(ISBLANK(V926),"",VLOOKUP(V926,'(Linked) Hazard Risk Number HRN'!$D$17:$E$22,2,FALSE))</f>
        <v/>
      </c>
      <c r="X926" s="376"/>
      <c r="Y926" s="363"/>
      <c r="Z926" s="57"/>
      <c r="AA926" s="30" t="str">
        <f>IF(ISBLANK(Z926),"",VLOOKUP(Z926,'(Linked) Hazard Risk Number HRN'!$D$17:$E$22,2,FALSE))</f>
        <v/>
      </c>
      <c r="AB926" s="376"/>
      <c r="AC926" s="363"/>
      <c r="AD926" s="373"/>
      <c r="AE926" s="57"/>
      <c r="AF926" s="30" t="str">
        <f>IF(ISBLANK(AE926),"",VLOOKUP(AE926,'(Linked) Hazard Risk Number HRN'!$D$17:$E$22,2,FALSE))</f>
        <v/>
      </c>
      <c r="AG926" s="376"/>
      <c r="AH926" s="10"/>
      <c r="AI926" s="10"/>
      <c r="AJ926" s="21"/>
    </row>
    <row r="927" spans="2:36" s="2" customFormat="1" ht="28.2" customHeight="1" thickBot="1">
      <c r="B927" s="361"/>
      <c r="C927" s="364"/>
      <c r="D927" s="364"/>
      <c r="E927" s="367"/>
      <c r="F927" s="367"/>
      <c r="G927" s="370"/>
      <c r="H927" s="370"/>
      <c r="I927" s="370"/>
      <c r="J927" s="370"/>
      <c r="K927" s="135"/>
      <c r="L927" s="18"/>
      <c r="M927" s="377"/>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64"/>
      <c r="V927" s="135"/>
      <c r="W927" s="18"/>
      <c r="X927" s="377"/>
      <c r="Y927" s="364"/>
      <c r="Z927" s="135"/>
      <c r="AA927" s="18"/>
      <c r="AB927" s="377"/>
      <c r="AC927" s="364"/>
      <c r="AD927" s="374"/>
      <c r="AE927" s="135"/>
      <c r="AF927" s="18"/>
      <c r="AG927" s="377"/>
      <c r="AH927" s="10"/>
      <c r="AI927" s="10"/>
      <c r="AJ927" s="7"/>
    </row>
    <row r="928" spans="2:36" s="2" customFormat="1" ht="28.2" customHeight="1" thickTop="1">
      <c r="B928" s="359">
        <v>185</v>
      </c>
      <c r="C928" s="362"/>
      <c r="D928" s="362"/>
      <c r="E928" s="365"/>
      <c r="F928" s="365"/>
      <c r="G928" s="368"/>
      <c r="H928" s="368"/>
      <c r="I928" s="368"/>
      <c r="J928" s="368"/>
      <c r="K928" s="54"/>
      <c r="L928" s="17" t="str">
        <f>IF(ISBLANK(K928),"",VLOOKUP(K928,'(Linked) Hazard Risk Number HRN'!$B$6:$C$13,2,FALSE))</f>
        <v/>
      </c>
      <c r="M928" s="371"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21</v>
      </c>
      <c r="Q928" s="17">
        <f t="shared" ref="Q928" si="1464">COUNTIF((O928:O932), "C")</f>
        <v>0</v>
      </c>
      <c r="R928" s="17">
        <f t="shared" ref="R928:R931" si="1465">Q928</f>
        <v>0</v>
      </c>
      <c r="S928" s="17" t="str">
        <f t="shared" ref="S928" si="1466">IF(ISBLANK(K928),"",IF(L928&lt;2,"S1","S2"))</f>
        <v/>
      </c>
      <c r="T928" s="50"/>
      <c r="U928" s="362"/>
      <c r="V928" s="54"/>
      <c r="W928" s="17" t="str">
        <f>IF(ISBLANK(V928),"",VLOOKUP(V928,'(Linked) Hazard Risk Number HRN'!$B$6:$C$13,2,FALSE))</f>
        <v/>
      </c>
      <c r="X928" s="371" t="str">
        <f>IF(X930="","",IF(X930&gt;500,'(Linked) Hazard Risk Number HRN'!$C$37,IF(X930&gt;50,'(Linked) Hazard Risk Number HRN'!$C$36,IF(X930&gt;25,'(Linked) Hazard Risk Number HRN'!$C$35,IF(X930&gt;5,'(Linked) Hazard Risk Number HRN'!$C$34,IF(X930&gt;0,'(Linked) Hazard Risk Number HRN'!$C$33,""))))))</f>
        <v/>
      </c>
      <c r="Y928" s="362"/>
      <c r="Z928" s="54"/>
      <c r="AA928" s="17" t="str">
        <f>IF(ISBLANK(Z928),"",VLOOKUP(Z928,'(Linked) Hazard Risk Number HRN'!$B$6:$C$13,2,FALSE))</f>
        <v/>
      </c>
      <c r="AB928" s="371" t="str">
        <f>IF(AB930="","",IF(AB930&gt;500,'(Linked) Hazard Risk Number HRN'!$C$37,IF(AB930&gt;50,'(Linked) Hazard Risk Number HRN'!$C$36,IF(AB930&gt;25,'(Linked) Hazard Risk Number HRN'!$C$35,IF(AB930&gt;5,'(Linked) Hazard Risk Number HRN'!$C$34,IF(AB930&gt;0,'(Linked) Hazard Risk Number HRN'!$C$33,""))))))</f>
        <v/>
      </c>
      <c r="AC928" s="362"/>
      <c r="AD928" s="365"/>
      <c r="AE928" s="54"/>
      <c r="AF928" s="17" t="str">
        <f>IF(ISBLANK(AE928),"",VLOOKUP(AE928,'(Linked) Hazard Risk Number HRN'!$B$6:$C$13,2,FALSE))</f>
        <v/>
      </c>
      <c r="AG928" s="371"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60"/>
      <c r="C929" s="363"/>
      <c r="D929" s="363"/>
      <c r="E929" s="366"/>
      <c r="F929" s="366"/>
      <c r="G929" s="369"/>
      <c r="H929" s="369"/>
      <c r="I929" s="369"/>
      <c r="J929" s="369"/>
      <c r="K929" s="55"/>
      <c r="L929" s="18" t="str">
        <f>IF(ISBLANK(K929),"",VLOOKUP(K929,'(Linked) Hazard Risk Number HRN'!$B$16:$C$26,2,FALSE))</f>
        <v/>
      </c>
      <c r="M929" s="372"/>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63"/>
      <c r="V929" s="55"/>
      <c r="W929" s="18" t="str">
        <f>IF(ISBLANK(V929),"",VLOOKUP(V929,'(Linked) Hazard Risk Number HRN'!$B$16:$C$26,2,FALSE))</f>
        <v/>
      </c>
      <c r="X929" s="372"/>
      <c r="Y929" s="363"/>
      <c r="Z929" s="55"/>
      <c r="AA929" s="18" t="str">
        <f>IF(ISBLANK(Z929),"",VLOOKUP(Z929,'(Linked) Hazard Risk Number HRN'!$B$16:$C$26,2,FALSE))</f>
        <v/>
      </c>
      <c r="AB929" s="372"/>
      <c r="AC929" s="363"/>
      <c r="AD929" s="373"/>
      <c r="AE929" s="55"/>
      <c r="AF929" s="18" t="str">
        <f>IF(ISBLANK(AE929),"",VLOOKUP(AE929,'(Linked) Hazard Risk Number HRN'!$B$16:$C$26,2,FALSE))</f>
        <v/>
      </c>
      <c r="AG929" s="372"/>
      <c r="AH929" s="10"/>
      <c r="AI929" s="10"/>
      <c r="AJ929" s="19"/>
    </row>
    <row r="930" spans="2:36" s="2" customFormat="1" ht="28.2" customHeight="1" thickTop="1">
      <c r="B930" s="360"/>
      <c r="C930" s="363"/>
      <c r="D930" s="363"/>
      <c r="E930" s="366"/>
      <c r="F930" s="366"/>
      <c r="G930" s="369"/>
      <c r="H930" s="369"/>
      <c r="I930" s="369"/>
      <c r="J930" s="369"/>
      <c r="K930" s="56"/>
      <c r="L930" s="18" t="str">
        <f>IF(ISBLANK(K930),"",VLOOKUP(K930,'(Linked) Hazard Risk Number HRN'!$D$6:$E$14,2,FALSE))</f>
        <v/>
      </c>
      <c r="M930" s="375" t="str">
        <f>IF(OR(ISBLANK(K928),ISBLANK(K929),ISBLANK(K930),ISBLANK(K931)),"",L928*L929*L930*L931)</f>
        <v/>
      </c>
      <c r="N930" s="56"/>
      <c r="O930" s="18" t="str">
        <f>IF(ISBLANK(N930),"",VLOOKUP(N930,'(Linked) PLr Probability Factor'!$B$17:$C$20,2,FALSE))</f>
        <v/>
      </c>
      <c r="P930" s="18" t="s">
        <v>2</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63"/>
      <c r="V930" s="56"/>
      <c r="W930" s="18" t="str">
        <f>IF(ISBLANK(V930),"",VLOOKUP(V930,'(Linked) Hazard Risk Number HRN'!$D$6:$E$14,2,FALSE))</f>
        <v/>
      </c>
      <c r="X930" s="375" t="str">
        <f>IF(OR(ISBLANK(V928),ISBLANK(V929),ISBLANK(V930),ISBLANK(V931)),"",W928*W929*W930*W931)</f>
        <v/>
      </c>
      <c r="Y930" s="363"/>
      <c r="Z930" s="56"/>
      <c r="AA930" s="18" t="str">
        <f>IF(ISBLANK(Z930),"",VLOOKUP(Z930,'(Linked) Hazard Risk Number HRN'!$D$6:$E$14,2,FALSE))</f>
        <v/>
      </c>
      <c r="AB930" s="375" t="str">
        <f>IF(OR(ISBLANK(Z928),ISBLANK(Z929),ISBLANK(Z930),ISBLANK(Z931)),"",AA928*AA929*AA930*AA931)</f>
        <v/>
      </c>
      <c r="AC930" s="363"/>
      <c r="AD930" s="373"/>
      <c r="AE930" s="56"/>
      <c r="AF930" s="18" t="str">
        <f>IF(ISBLANK(AE930),"",VLOOKUP(AE930,'(Linked) Hazard Risk Number HRN'!$D$6:$E$14,2,FALSE))</f>
        <v/>
      </c>
      <c r="AG930" s="375" t="str">
        <f>IF(OR(ISBLANK(AE928),ISBLANK(AE929),ISBLANK(AE930),ISBLANK(AE931)),"",AF928*AF929*AF930*AF931)</f>
        <v/>
      </c>
      <c r="AH930" s="10"/>
      <c r="AI930" s="10"/>
      <c r="AJ930" s="20"/>
    </row>
    <row r="931" spans="2:36" s="2" customFormat="1" ht="28.2" customHeight="1">
      <c r="B931" s="360"/>
      <c r="C931" s="363"/>
      <c r="D931" s="363"/>
      <c r="E931" s="366"/>
      <c r="F931" s="366"/>
      <c r="G931" s="369"/>
      <c r="H931" s="369"/>
      <c r="I931" s="369"/>
      <c r="J931" s="369"/>
      <c r="K931" s="57"/>
      <c r="L931" s="30" t="str">
        <f>IF(ISBLANK(K931),"",VLOOKUP(K931,'(Linked) Hazard Risk Number HRN'!$D$17:$E$22,2,FALSE))</f>
        <v/>
      </c>
      <c r="M931" s="376"/>
      <c r="N931" s="56"/>
      <c r="O931" s="18" t="str">
        <f>IF(ISBLANK(N931),"",VLOOKUP(N931,'(Linked) PLr Probability Factor'!$B$23:$C$26,2,FALSE))</f>
        <v/>
      </c>
      <c r="P931" s="25" t="s">
        <v>22</v>
      </c>
      <c r="Q931" s="25">
        <f t="shared" ref="Q931" si="1470">SUM(R928:R930)</f>
        <v>0</v>
      </c>
      <c r="R931" s="25">
        <f t="shared" si="1465"/>
        <v>0</v>
      </c>
      <c r="S931" s="25"/>
      <c r="T931" s="51"/>
      <c r="U931" s="363"/>
      <c r="V931" s="57"/>
      <c r="W931" s="30" t="str">
        <f>IF(ISBLANK(V931),"",VLOOKUP(V931,'(Linked) Hazard Risk Number HRN'!$D$17:$E$22,2,FALSE))</f>
        <v/>
      </c>
      <c r="X931" s="376"/>
      <c r="Y931" s="363"/>
      <c r="Z931" s="57"/>
      <c r="AA931" s="30" t="str">
        <f>IF(ISBLANK(Z931),"",VLOOKUP(Z931,'(Linked) Hazard Risk Number HRN'!$D$17:$E$22,2,FALSE))</f>
        <v/>
      </c>
      <c r="AB931" s="376"/>
      <c r="AC931" s="363"/>
      <c r="AD931" s="373"/>
      <c r="AE931" s="57"/>
      <c r="AF931" s="30" t="str">
        <f>IF(ISBLANK(AE931),"",VLOOKUP(AE931,'(Linked) Hazard Risk Number HRN'!$D$17:$E$22,2,FALSE))</f>
        <v/>
      </c>
      <c r="AG931" s="376"/>
      <c r="AH931" s="10"/>
      <c r="AI931" s="10"/>
      <c r="AJ931" s="21"/>
    </row>
    <row r="932" spans="2:36" s="2" customFormat="1" ht="28.2" customHeight="1" thickBot="1">
      <c r="B932" s="361"/>
      <c r="C932" s="364"/>
      <c r="D932" s="364"/>
      <c r="E932" s="367"/>
      <c r="F932" s="367"/>
      <c r="G932" s="370"/>
      <c r="H932" s="370"/>
      <c r="I932" s="370"/>
      <c r="J932" s="370"/>
      <c r="K932" s="135"/>
      <c r="L932" s="18"/>
      <c r="M932" s="377"/>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64"/>
      <c r="V932" s="135"/>
      <c r="W932" s="18"/>
      <c r="X932" s="377"/>
      <c r="Y932" s="364"/>
      <c r="Z932" s="135"/>
      <c r="AA932" s="18"/>
      <c r="AB932" s="377"/>
      <c r="AC932" s="364"/>
      <c r="AD932" s="374"/>
      <c r="AE932" s="135"/>
      <c r="AF932" s="18"/>
      <c r="AG932" s="377"/>
      <c r="AH932" s="10"/>
      <c r="AI932" s="10"/>
      <c r="AJ932" s="7"/>
    </row>
    <row r="933" spans="2:36" s="2" customFormat="1" ht="28.2" customHeight="1" thickTop="1">
      <c r="B933" s="359">
        <v>186</v>
      </c>
      <c r="C933" s="362"/>
      <c r="D933" s="362"/>
      <c r="E933" s="365"/>
      <c r="F933" s="365"/>
      <c r="G933" s="368"/>
      <c r="H933" s="368"/>
      <c r="I933" s="368"/>
      <c r="J933" s="368"/>
      <c r="K933" s="54"/>
      <c r="L933" s="17" t="str">
        <f>IF(ISBLANK(K933),"",VLOOKUP(K933,'(Linked) Hazard Risk Number HRN'!$B$6:$C$13,2,FALSE))</f>
        <v/>
      </c>
      <c r="M933" s="371"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21</v>
      </c>
      <c r="Q933" s="17">
        <f t="shared" ref="Q933" si="1472">COUNTIF((O933:O937), "C")</f>
        <v>0</v>
      </c>
      <c r="R933" s="17">
        <f t="shared" ref="R933:R936" si="1473">Q933</f>
        <v>0</v>
      </c>
      <c r="S933" s="17" t="str">
        <f t="shared" ref="S933" si="1474">IF(ISBLANK(K933),"",IF(L933&lt;2,"S1","S2"))</f>
        <v/>
      </c>
      <c r="T933" s="50"/>
      <c r="U933" s="362"/>
      <c r="V933" s="54"/>
      <c r="W933" s="17" t="str">
        <f>IF(ISBLANK(V933),"",VLOOKUP(V933,'(Linked) Hazard Risk Number HRN'!$B$6:$C$13,2,FALSE))</f>
        <v/>
      </c>
      <c r="X933" s="371" t="str">
        <f>IF(X935="","",IF(X935&gt;500,'(Linked) Hazard Risk Number HRN'!$C$37,IF(X935&gt;50,'(Linked) Hazard Risk Number HRN'!$C$36,IF(X935&gt;25,'(Linked) Hazard Risk Number HRN'!$C$35,IF(X935&gt;5,'(Linked) Hazard Risk Number HRN'!$C$34,IF(X935&gt;0,'(Linked) Hazard Risk Number HRN'!$C$33,""))))))</f>
        <v/>
      </c>
      <c r="Y933" s="362"/>
      <c r="Z933" s="54"/>
      <c r="AA933" s="17" t="str">
        <f>IF(ISBLANK(Z933),"",VLOOKUP(Z933,'(Linked) Hazard Risk Number HRN'!$B$6:$C$13,2,FALSE))</f>
        <v/>
      </c>
      <c r="AB933" s="371" t="str">
        <f>IF(AB935="","",IF(AB935&gt;500,'(Linked) Hazard Risk Number HRN'!$C$37,IF(AB935&gt;50,'(Linked) Hazard Risk Number HRN'!$C$36,IF(AB935&gt;25,'(Linked) Hazard Risk Number HRN'!$C$35,IF(AB935&gt;5,'(Linked) Hazard Risk Number HRN'!$C$34,IF(AB935&gt;0,'(Linked) Hazard Risk Number HRN'!$C$33,""))))))</f>
        <v/>
      </c>
      <c r="AC933" s="362"/>
      <c r="AD933" s="365"/>
      <c r="AE933" s="54"/>
      <c r="AF933" s="17" t="str">
        <f>IF(ISBLANK(AE933),"",VLOOKUP(AE933,'(Linked) Hazard Risk Number HRN'!$B$6:$C$13,2,FALSE))</f>
        <v/>
      </c>
      <c r="AG933" s="371"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60"/>
      <c r="C934" s="363"/>
      <c r="D934" s="363"/>
      <c r="E934" s="366"/>
      <c r="F934" s="366"/>
      <c r="G934" s="369"/>
      <c r="H934" s="369"/>
      <c r="I934" s="369"/>
      <c r="J934" s="369"/>
      <c r="K934" s="55"/>
      <c r="L934" s="18" t="str">
        <f>IF(ISBLANK(K934),"",VLOOKUP(K934,'(Linked) Hazard Risk Number HRN'!$B$16:$C$26,2,FALSE))</f>
        <v/>
      </c>
      <c r="M934" s="372"/>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63"/>
      <c r="V934" s="55"/>
      <c r="W934" s="18" t="str">
        <f>IF(ISBLANK(V934),"",VLOOKUP(V934,'(Linked) Hazard Risk Number HRN'!$B$16:$C$26,2,FALSE))</f>
        <v/>
      </c>
      <c r="X934" s="372"/>
      <c r="Y934" s="363"/>
      <c r="Z934" s="55"/>
      <c r="AA934" s="18" t="str">
        <f>IF(ISBLANK(Z934),"",VLOOKUP(Z934,'(Linked) Hazard Risk Number HRN'!$B$16:$C$26,2,FALSE))</f>
        <v/>
      </c>
      <c r="AB934" s="372"/>
      <c r="AC934" s="363"/>
      <c r="AD934" s="373"/>
      <c r="AE934" s="55"/>
      <c r="AF934" s="18" t="str">
        <f>IF(ISBLANK(AE934),"",VLOOKUP(AE934,'(Linked) Hazard Risk Number HRN'!$B$16:$C$26,2,FALSE))</f>
        <v/>
      </c>
      <c r="AG934" s="372"/>
      <c r="AH934" s="10"/>
      <c r="AI934" s="10"/>
      <c r="AJ934" s="19"/>
    </row>
    <row r="935" spans="2:36" s="2" customFormat="1" ht="28.2" customHeight="1" thickTop="1">
      <c r="B935" s="360"/>
      <c r="C935" s="363"/>
      <c r="D935" s="363"/>
      <c r="E935" s="366"/>
      <c r="F935" s="366"/>
      <c r="G935" s="369"/>
      <c r="H935" s="369"/>
      <c r="I935" s="369"/>
      <c r="J935" s="369"/>
      <c r="K935" s="56"/>
      <c r="L935" s="18" t="str">
        <f>IF(ISBLANK(K935),"",VLOOKUP(K935,'(Linked) Hazard Risk Number HRN'!$D$6:$E$14,2,FALSE))</f>
        <v/>
      </c>
      <c r="M935" s="375" t="str">
        <f>IF(OR(ISBLANK(K933),ISBLANK(K934),ISBLANK(K935),ISBLANK(K936)),"",L933*L934*L935*L936)</f>
        <v/>
      </c>
      <c r="N935" s="56"/>
      <c r="O935" s="18" t="str">
        <f>IF(ISBLANK(N935),"",VLOOKUP(N935,'(Linked) PLr Probability Factor'!$B$17:$C$20,2,FALSE))</f>
        <v/>
      </c>
      <c r="P935" s="18" t="s">
        <v>2</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63"/>
      <c r="V935" s="56"/>
      <c r="W935" s="18" t="str">
        <f>IF(ISBLANK(V935),"",VLOOKUP(V935,'(Linked) Hazard Risk Number HRN'!$D$6:$E$14,2,FALSE))</f>
        <v/>
      </c>
      <c r="X935" s="375" t="str">
        <f>IF(OR(ISBLANK(V933),ISBLANK(V934),ISBLANK(V935),ISBLANK(V936)),"",W933*W934*W935*W936)</f>
        <v/>
      </c>
      <c r="Y935" s="363"/>
      <c r="Z935" s="56"/>
      <c r="AA935" s="18" t="str">
        <f>IF(ISBLANK(Z935),"",VLOOKUP(Z935,'(Linked) Hazard Risk Number HRN'!$D$6:$E$14,2,FALSE))</f>
        <v/>
      </c>
      <c r="AB935" s="375" t="str">
        <f>IF(OR(ISBLANK(Z933),ISBLANK(Z934),ISBLANK(Z935),ISBLANK(Z936)),"",AA933*AA934*AA935*AA936)</f>
        <v/>
      </c>
      <c r="AC935" s="363"/>
      <c r="AD935" s="373"/>
      <c r="AE935" s="56"/>
      <c r="AF935" s="18" t="str">
        <f>IF(ISBLANK(AE935),"",VLOOKUP(AE935,'(Linked) Hazard Risk Number HRN'!$D$6:$E$14,2,FALSE))</f>
        <v/>
      </c>
      <c r="AG935" s="375" t="str">
        <f>IF(OR(ISBLANK(AE933),ISBLANK(AE934),ISBLANK(AE935),ISBLANK(AE936)),"",AF933*AF934*AF935*AF936)</f>
        <v/>
      </c>
      <c r="AH935" s="10"/>
      <c r="AI935" s="10"/>
      <c r="AJ935" s="20"/>
    </row>
    <row r="936" spans="2:36" s="2" customFormat="1" ht="28.2" customHeight="1">
      <c r="B936" s="360"/>
      <c r="C936" s="363"/>
      <c r="D936" s="363"/>
      <c r="E936" s="366"/>
      <c r="F936" s="366"/>
      <c r="G936" s="369"/>
      <c r="H936" s="369"/>
      <c r="I936" s="369"/>
      <c r="J936" s="369"/>
      <c r="K936" s="57"/>
      <c r="L936" s="30" t="str">
        <f>IF(ISBLANK(K936),"",VLOOKUP(K936,'(Linked) Hazard Risk Number HRN'!$D$17:$E$22,2,FALSE))</f>
        <v/>
      </c>
      <c r="M936" s="376"/>
      <c r="N936" s="56"/>
      <c r="O936" s="18" t="str">
        <f>IF(ISBLANK(N936),"",VLOOKUP(N936,'(Linked) PLr Probability Factor'!$B$23:$C$26,2,FALSE))</f>
        <v/>
      </c>
      <c r="P936" s="25" t="s">
        <v>22</v>
      </c>
      <c r="Q936" s="25">
        <f t="shared" ref="Q936" si="1478">SUM(R933:R935)</f>
        <v>0</v>
      </c>
      <c r="R936" s="25">
        <f t="shared" si="1473"/>
        <v>0</v>
      </c>
      <c r="S936" s="25"/>
      <c r="T936" s="51"/>
      <c r="U936" s="363"/>
      <c r="V936" s="57"/>
      <c r="W936" s="30" t="str">
        <f>IF(ISBLANK(V936),"",VLOOKUP(V936,'(Linked) Hazard Risk Number HRN'!$D$17:$E$22,2,FALSE))</f>
        <v/>
      </c>
      <c r="X936" s="376"/>
      <c r="Y936" s="363"/>
      <c r="Z936" s="57"/>
      <c r="AA936" s="30" t="str">
        <f>IF(ISBLANK(Z936),"",VLOOKUP(Z936,'(Linked) Hazard Risk Number HRN'!$D$17:$E$22,2,FALSE))</f>
        <v/>
      </c>
      <c r="AB936" s="376"/>
      <c r="AC936" s="363"/>
      <c r="AD936" s="373"/>
      <c r="AE936" s="57"/>
      <c r="AF936" s="30" t="str">
        <f>IF(ISBLANK(AE936),"",VLOOKUP(AE936,'(Linked) Hazard Risk Number HRN'!$D$17:$E$22,2,FALSE))</f>
        <v/>
      </c>
      <c r="AG936" s="376"/>
      <c r="AH936" s="10"/>
      <c r="AI936" s="10"/>
      <c r="AJ936" s="21"/>
    </row>
    <row r="937" spans="2:36" s="2" customFormat="1" ht="28.2" customHeight="1" thickBot="1">
      <c r="B937" s="361"/>
      <c r="C937" s="364"/>
      <c r="D937" s="364"/>
      <c r="E937" s="367"/>
      <c r="F937" s="367"/>
      <c r="G937" s="370"/>
      <c r="H937" s="370"/>
      <c r="I937" s="370"/>
      <c r="J937" s="370"/>
      <c r="K937" s="135"/>
      <c r="L937" s="18"/>
      <c r="M937" s="377"/>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64"/>
      <c r="V937" s="135"/>
      <c r="W937" s="18"/>
      <c r="X937" s="377"/>
      <c r="Y937" s="364"/>
      <c r="Z937" s="135"/>
      <c r="AA937" s="18"/>
      <c r="AB937" s="377"/>
      <c r="AC937" s="364"/>
      <c r="AD937" s="374"/>
      <c r="AE937" s="135"/>
      <c r="AF937" s="18"/>
      <c r="AG937" s="377"/>
      <c r="AH937" s="10"/>
      <c r="AI937" s="10"/>
      <c r="AJ937" s="7"/>
    </row>
    <row r="938" spans="2:36" s="2" customFormat="1" ht="28.2" customHeight="1" thickTop="1">
      <c r="B938" s="359">
        <v>187</v>
      </c>
      <c r="C938" s="362"/>
      <c r="D938" s="362"/>
      <c r="E938" s="365"/>
      <c r="F938" s="365"/>
      <c r="G938" s="368"/>
      <c r="H938" s="368"/>
      <c r="I938" s="368"/>
      <c r="J938" s="368"/>
      <c r="K938" s="54"/>
      <c r="L938" s="17" t="str">
        <f>IF(ISBLANK(K938),"",VLOOKUP(K938,'(Linked) Hazard Risk Number HRN'!$B$6:$C$13,2,FALSE))</f>
        <v/>
      </c>
      <c r="M938" s="371"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21</v>
      </c>
      <c r="Q938" s="17">
        <f t="shared" ref="Q938" si="1480">COUNTIF((O938:O942), "C")</f>
        <v>0</v>
      </c>
      <c r="R938" s="17">
        <f t="shared" ref="R938:R941" si="1481">Q938</f>
        <v>0</v>
      </c>
      <c r="S938" s="17" t="str">
        <f t="shared" ref="S938" si="1482">IF(ISBLANK(K938),"",IF(L938&lt;2,"S1","S2"))</f>
        <v/>
      </c>
      <c r="T938" s="50"/>
      <c r="U938" s="362"/>
      <c r="V938" s="54"/>
      <c r="W938" s="17" t="str">
        <f>IF(ISBLANK(V938),"",VLOOKUP(V938,'(Linked) Hazard Risk Number HRN'!$B$6:$C$13,2,FALSE))</f>
        <v/>
      </c>
      <c r="X938" s="371" t="str">
        <f>IF(X940="","",IF(X940&gt;500,'(Linked) Hazard Risk Number HRN'!$C$37,IF(X940&gt;50,'(Linked) Hazard Risk Number HRN'!$C$36,IF(X940&gt;25,'(Linked) Hazard Risk Number HRN'!$C$35,IF(X940&gt;5,'(Linked) Hazard Risk Number HRN'!$C$34,IF(X940&gt;0,'(Linked) Hazard Risk Number HRN'!$C$33,""))))))</f>
        <v/>
      </c>
      <c r="Y938" s="362"/>
      <c r="Z938" s="54"/>
      <c r="AA938" s="17" t="str">
        <f>IF(ISBLANK(Z938),"",VLOOKUP(Z938,'(Linked) Hazard Risk Number HRN'!$B$6:$C$13,2,FALSE))</f>
        <v/>
      </c>
      <c r="AB938" s="371" t="str">
        <f>IF(AB940="","",IF(AB940&gt;500,'(Linked) Hazard Risk Number HRN'!$C$37,IF(AB940&gt;50,'(Linked) Hazard Risk Number HRN'!$C$36,IF(AB940&gt;25,'(Linked) Hazard Risk Number HRN'!$C$35,IF(AB940&gt;5,'(Linked) Hazard Risk Number HRN'!$C$34,IF(AB940&gt;0,'(Linked) Hazard Risk Number HRN'!$C$33,""))))))</f>
        <v/>
      </c>
      <c r="AC938" s="362"/>
      <c r="AD938" s="365"/>
      <c r="AE938" s="54"/>
      <c r="AF938" s="17" t="str">
        <f>IF(ISBLANK(AE938),"",VLOOKUP(AE938,'(Linked) Hazard Risk Number HRN'!$B$6:$C$13,2,FALSE))</f>
        <v/>
      </c>
      <c r="AG938" s="371"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60"/>
      <c r="C939" s="363"/>
      <c r="D939" s="363"/>
      <c r="E939" s="366"/>
      <c r="F939" s="366"/>
      <c r="G939" s="369"/>
      <c r="H939" s="369"/>
      <c r="I939" s="369"/>
      <c r="J939" s="369"/>
      <c r="K939" s="55"/>
      <c r="L939" s="18" t="str">
        <f>IF(ISBLANK(K939),"",VLOOKUP(K939,'(Linked) Hazard Risk Number HRN'!$B$16:$C$26,2,FALSE))</f>
        <v/>
      </c>
      <c r="M939" s="372"/>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63"/>
      <c r="V939" s="55"/>
      <c r="W939" s="18" t="str">
        <f>IF(ISBLANK(V939),"",VLOOKUP(V939,'(Linked) Hazard Risk Number HRN'!$B$16:$C$26,2,FALSE))</f>
        <v/>
      </c>
      <c r="X939" s="372"/>
      <c r="Y939" s="363"/>
      <c r="Z939" s="55"/>
      <c r="AA939" s="18" t="str">
        <f>IF(ISBLANK(Z939),"",VLOOKUP(Z939,'(Linked) Hazard Risk Number HRN'!$B$16:$C$26,2,FALSE))</f>
        <v/>
      </c>
      <c r="AB939" s="372"/>
      <c r="AC939" s="363"/>
      <c r="AD939" s="373"/>
      <c r="AE939" s="55"/>
      <c r="AF939" s="18" t="str">
        <f>IF(ISBLANK(AE939),"",VLOOKUP(AE939,'(Linked) Hazard Risk Number HRN'!$B$16:$C$26,2,FALSE))</f>
        <v/>
      </c>
      <c r="AG939" s="372"/>
      <c r="AH939" s="10"/>
      <c r="AI939" s="10"/>
      <c r="AJ939" s="19"/>
    </row>
    <row r="940" spans="2:36" s="2" customFormat="1" ht="28.2" customHeight="1" thickTop="1">
      <c r="B940" s="360"/>
      <c r="C940" s="363"/>
      <c r="D940" s="363"/>
      <c r="E940" s="366"/>
      <c r="F940" s="366"/>
      <c r="G940" s="369"/>
      <c r="H940" s="369"/>
      <c r="I940" s="369"/>
      <c r="J940" s="369"/>
      <c r="K940" s="56"/>
      <c r="L940" s="18" t="str">
        <f>IF(ISBLANK(K940),"",VLOOKUP(K940,'(Linked) Hazard Risk Number HRN'!$D$6:$E$14,2,FALSE))</f>
        <v/>
      </c>
      <c r="M940" s="375" t="str">
        <f>IF(OR(ISBLANK(K938),ISBLANK(K939),ISBLANK(K940),ISBLANK(K941)),"",L938*L939*L940*L941)</f>
        <v/>
      </c>
      <c r="N940" s="56"/>
      <c r="O940" s="18" t="str">
        <f>IF(ISBLANK(N940),"",VLOOKUP(N940,'(Linked) PLr Probability Factor'!$B$17:$C$20,2,FALSE))</f>
        <v/>
      </c>
      <c r="P940" s="18" t="s">
        <v>2</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63"/>
      <c r="V940" s="56"/>
      <c r="W940" s="18" t="str">
        <f>IF(ISBLANK(V940),"",VLOOKUP(V940,'(Linked) Hazard Risk Number HRN'!$D$6:$E$14,2,FALSE))</f>
        <v/>
      </c>
      <c r="X940" s="375" t="str">
        <f>IF(OR(ISBLANK(V938),ISBLANK(V939),ISBLANK(V940),ISBLANK(V941)),"",W938*W939*W940*W941)</f>
        <v/>
      </c>
      <c r="Y940" s="363"/>
      <c r="Z940" s="56"/>
      <c r="AA940" s="18" t="str">
        <f>IF(ISBLANK(Z940),"",VLOOKUP(Z940,'(Linked) Hazard Risk Number HRN'!$D$6:$E$14,2,FALSE))</f>
        <v/>
      </c>
      <c r="AB940" s="375" t="str">
        <f>IF(OR(ISBLANK(Z938),ISBLANK(Z939),ISBLANK(Z940),ISBLANK(Z941)),"",AA938*AA939*AA940*AA941)</f>
        <v/>
      </c>
      <c r="AC940" s="363"/>
      <c r="AD940" s="373"/>
      <c r="AE940" s="56"/>
      <c r="AF940" s="18" t="str">
        <f>IF(ISBLANK(AE940),"",VLOOKUP(AE940,'(Linked) Hazard Risk Number HRN'!$D$6:$E$14,2,FALSE))</f>
        <v/>
      </c>
      <c r="AG940" s="375" t="str">
        <f>IF(OR(ISBLANK(AE938),ISBLANK(AE939),ISBLANK(AE940),ISBLANK(AE941)),"",AF938*AF939*AF940*AF941)</f>
        <v/>
      </c>
      <c r="AH940" s="10"/>
      <c r="AI940" s="10"/>
      <c r="AJ940" s="20"/>
    </row>
    <row r="941" spans="2:36" s="2" customFormat="1" ht="28.2" customHeight="1">
      <c r="B941" s="360"/>
      <c r="C941" s="363"/>
      <c r="D941" s="363"/>
      <c r="E941" s="366"/>
      <c r="F941" s="366"/>
      <c r="G941" s="369"/>
      <c r="H941" s="369"/>
      <c r="I941" s="369"/>
      <c r="J941" s="369"/>
      <c r="K941" s="57"/>
      <c r="L941" s="30" t="str">
        <f>IF(ISBLANK(K941),"",VLOOKUP(K941,'(Linked) Hazard Risk Number HRN'!$D$17:$E$22,2,FALSE))</f>
        <v/>
      </c>
      <c r="M941" s="376"/>
      <c r="N941" s="56"/>
      <c r="O941" s="18" t="str">
        <f>IF(ISBLANK(N941),"",VLOOKUP(N941,'(Linked) PLr Probability Factor'!$B$23:$C$26,2,FALSE))</f>
        <v/>
      </c>
      <c r="P941" s="25" t="s">
        <v>22</v>
      </c>
      <c r="Q941" s="25">
        <f t="shared" ref="Q941" si="1486">SUM(R938:R940)</f>
        <v>0</v>
      </c>
      <c r="R941" s="25">
        <f t="shared" si="1481"/>
        <v>0</v>
      </c>
      <c r="S941" s="25"/>
      <c r="T941" s="51"/>
      <c r="U941" s="363"/>
      <c r="V941" s="57"/>
      <c r="W941" s="30" t="str">
        <f>IF(ISBLANK(V941),"",VLOOKUP(V941,'(Linked) Hazard Risk Number HRN'!$D$17:$E$22,2,FALSE))</f>
        <v/>
      </c>
      <c r="X941" s="376"/>
      <c r="Y941" s="363"/>
      <c r="Z941" s="57"/>
      <c r="AA941" s="30" t="str">
        <f>IF(ISBLANK(Z941),"",VLOOKUP(Z941,'(Linked) Hazard Risk Number HRN'!$D$17:$E$22,2,FALSE))</f>
        <v/>
      </c>
      <c r="AB941" s="376"/>
      <c r="AC941" s="363"/>
      <c r="AD941" s="373"/>
      <c r="AE941" s="57"/>
      <c r="AF941" s="30" t="str">
        <f>IF(ISBLANK(AE941),"",VLOOKUP(AE941,'(Linked) Hazard Risk Number HRN'!$D$17:$E$22,2,FALSE))</f>
        <v/>
      </c>
      <c r="AG941" s="376"/>
      <c r="AH941" s="10"/>
      <c r="AI941" s="10"/>
      <c r="AJ941" s="21"/>
    </row>
    <row r="942" spans="2:36" s="2" customFormat="1" ht="28.2" customHeight="1" thickBot="1">
      <c r="B942" s="361"/>
      <c r="C942" s="364"/>
      <c r="D942" s="364"/>
      <c r="E942" s="367"/>
      <c r="F942" s="367"/>
      <c r="G942" s="370"/>
      <c r="H942" s="370"/>
      <c r="I942" s="370"/>
      <c r="J942" s="370"/>
      <c r="K942" s="135"/>
      <c r="L942" s="18"/>
      <c r="M942" s="377"/>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64"/>
      <c r="V942" s="135"/>
      <c r="W942" s="18"/>
      <c r="X942" s="377"/>
      <c r="Y942" s="364"/>
      <c r="Z942" s="135"/>
      <c r="AA942" s="18"/>
      <c r="AB942" s="377"/>
      <c r="AC942" s="364"/>
      <c r="AD942" s="374"/>
      <c r="AE942" s="135"/>
      <c r="AF942" s="18"/>
      <c r="AG942" s="377"/>
      <c r="AH942" s="10"/>
      <c r="AI942" s="10"/>
      <c r="AJ942" s="7"/>
    </row>
    <row r="943" spans="2:36" s="2" customFormat="1" ht="28.2" customHeight="1" thickTop="1">
      <c r="B943" s="359">
        <v>188</v>
      </c>
      <c r="C943" s="362"/>
      <c r="D943" s="362"/>
      <c r="E943" s="365"/>
      <c r="F943" s="365"/>
      <c r="G943" s="368"/>
      <c r="H943" s="368"/>
      <c r="I943" s="368"/>
      <c r="J943" s="368"/>
      <c r="K943" s="54"/>
      <c r="L943" s="17" t="str">
        <f>IF(ISBLANK(K943),"",VLOOKUP(K943,'(Linked) Hazard Risk Number HRN'!$B$6:$C$13,2,FALSE))</f>
        <v/>
      </c>
      <c r="M943" s="371"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21</v>
      </c>
      <c r="Q943" s="17">
        <f t="shared" ref="Q943" si="1488">COUNTIF((O943:O947), "C")</f>
        <v>0</v>
      </c>
      <c r="R943" s="17">
        <f t="shared" ref="R943:R946" si="1489">Q943</f>
        <v>0</v>
      </c>
      <c r="S943" s="17" t="str">
        <f t="shared" ref="S943" si="1490">IF(ISBLANK(K943),"",IF(L943&lt;2,"S1","S2"))</f>
        <v/>
      </c>
      <c r="T943" s="50"/>
      <c r="U943" s="362"/>
      <c r="V943" s="54"/>
      <c r="W943" s="17" t="str">
        <f>IF(ISBLANK(V943),"",VLOOKUP(V943,'(Linked) Hazard Risk Number HRN'!$B$6:$C$13,2,FALSE))</f>
        <v/>
      </c>
      <c r="X943" s="371" t="str">
        <f>IF(X945="","",IF(X945&gt;500,'(Linked) Hazard Risk Number HRN'!$C$37,IF(X945&gt;50,'(Linked) Hazard Risk Number HRN'!$C$36,IF(X945&gt;25,'(Linked) Hazard Risk Number HRN'!$C$35,IF(X945&gt;5,'(Linked) Hazard Risk Number HRN'!$C$34,IF(X945&gt;0,'(Linked) Hazard Risk Number HRN'!$C$33,""))))))</f>
        <v/>
      </c>
      <c r="Y943" s="362"/>
      <c r="Z943" s="54"/>
      <c r="AA943" s="17" t="str">
        <f>IF(ISBLANK(Z943),"",VLOOKUP(Z943,'(Linked) Hazard Risk Number HRN'!$B$6:$C$13,2,FALSE))</f>
        <v/>
      </c>
      <c r="AB943" s="371" t="str">
        <f>IF(AB945="","",IF(AB945&gt;500,'(Linked) Hazard Risk Number HRN'!$C$37,IF(AB945&gt;50,'(Linked) Hazard Risk Number HRN'!$C$36,IF(AB945&gt;25,'(Linked) Hazard Risk Number HRN'!$C$35,IF(AB945&gt;5,'(Linked) Hazard Risk Number HRN'!$C$34,IF(AB945&gt;0,'(Linked) Hazard Risk Number HRN'!$C$33,""))))))</f>
        <v/>
      </c>
      <c r="AC943" s="362"/>
      <c r="AD943" s="365"/>
      <c r="AE943" s="54"/>
      <c r="AF943" s="17" t="str">
        <f>IF(ISBLANK(AE943),"",VLOOKUP(AE943,'(Linked) Hazard Risk Number HRN'!$B$6:$C$13,2,FALSE))</f>
        <v/>
      </c>
      <c r="AG943" s="371"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60"/>
      <c r="C944" s="363"/>
      <c r="D944" s="363"/>
      <c r="E944" s="366"/>
      <c r="F944" s="366"/>
      <c r="G944" s="369"/>
      <c r="H944" s="369"/>
      <c r="I944" s="369"/>
      <c r="J944" s="369"/>
      <c r="K944" s="55"/>
      <c r="L944" s="18" t="str">
        <f>IF(ISBLANK(K944),"",VLOOKUP(K944,'(Linked) Hazard Risk Number HRN'!$B$16:$C$26,2,FALSE))</f>
        <v/>
      </c>
      <c r="M944" s="372"/>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63"/>
      <c r="V944" s="55"/>
      <c r="W944" s="18" t="str">
        <f>IF(ISBLANK(V944),"",VLOOKUP(V944,'(Linked) Hazard Risk Number HRN'!$B$16:$C$26,2,FALSE))</f>
        <v/>
      </c>
      <c r="X944" s="372"/>
      <c r="Y944" s="363"/>
      <c r="Z944" s="55"/>
      <c r="AA944" s="18" t="str">
        <f>IF(ISBLANK(Z944),"",VLOOKUP(Z944,'(Linked) Hazard Risk Number HRN'!$B$16:$C$26,2,FALSE))</f>
        <v/>
      </c>
      <c r="AB944" s="372"/>
      <c r="AC944" s="363"/>
      <c r="AD944" s="373"/>
      <c r="AE944" s="55"/>
      <c r="AF944" s="18" t="str">
        <f>IF(ISBLANK(AE944),"",VLOOKUP(AE944,'(Linked) Hazard Risk Number HRN'!$B$16:$C$26,2,FALSE))</f>
        <v/>
      </c>
      <c r="AG944" s="372"/>
      <c r="AH944" s="10"/>
      <c r="AI944" s="10"/>
      <c r="AJ944" s="19"/>
    </row>
    <row r="945" spans="2:36" s="2" customFormat="1" ht="28.2" customHeight="1" thickTop="1">
      <c r="B945" s="360"/>
      <c r="C945" s="363"/>
      <c r="D945" s="363"/>
      <c r="E945" s="366"/>
      <c r="F945" s="366"/>
      <c r="G945" s="369"/>
      <c r="H945" s="369"/>
      <c r="I945" s="369"/>
      <c r="J945" s="369"/>
      <c r="K945" s="56"/>
      <c r="L945" s="18" t="str">
        <f>IF(ISBLANK(K945),"",VLOOKUP(K945,'(Linked) Hazard Risk Number HRN'!$D$6:$E$14,2,FALSE))</f>
        <v/>
      </c>
      <c r="M945" s="375" t="str">
        <f>IF(OR(ISBLANK(K943),ISBLANK(K944),ISBLANK(K945),ISBLANK(K946)),"",L943*L944*L945*L946)</f>
        <v/>
      </c>
      <c r="N945" s="56"/>
      <c r="O945" s="18" t="str">
        <f>IF(ISBLANK(N945),"",VLOOKUP(N945,'(Linked) PLr Probability Factor'!$B$17:$C$20,2,FALSE))</f>
        <v/>
      </c>
      <c r="P945" s="18" t="s">
        <v>2</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63"/>
      <c r="V945" s="56"/>
      <c r="W945" s="18" t="str">
        <f>IF(ISBLANK(V945),"",VLOOKUP(V945,'(Linked) Hazard Risk Number HRN'!$D$6:$E$14,2,FALSE))</f>
        <v/>
      </c>
      <c r="X945" s="375" t="str">
        <f>IF(OR(ISBLANK(V943),ISBLANK(V944),ISBLANK(V945),ISBLANK(V946)),"",W943*W944*W945*W946)</f>
        <v/>
      </c>
      <c r="Y945" s="363"/>
      <c r="Z945" s="56"/>
      <c r="AA945" s="18" t="str">
        <f>IF(ISBLANK(Z945),"",VLOOKUP(Z945,'(Linked) Hazard Risk Number HRN'!$D$6:$E$14,2,FALSE))</f>
        <v/>
      </c>
      <c r="AB945" s="375" t="str">
        <f>IF(OR(ISBLANK(Z943),ISBLANK(Z944),ISBLANK(Z945),ISBLANK(Z946)),"",AA943*AA944*AA945*AA946)</f>
        <v/>
      </c>
      <c r="AC945" s="363"/>
      <c r="AD945" s="373"/>
      <c r="AE945" s="56"/>
      <c r="AF945" s="18" t="str">
        <f>IF(ISBLANK(AE945),"",VLOOKUP(AE945,'(Linked) Hazard Risk Number HRN'!$D$6:$E$14,2,FALSE))</f>
        <v/>
      </c>
      <c r="AG945" s="375" t="str">
        <f>IF(OR(ISBLANK(AE943),ISBLANK(AE944),ISBLANK(AE945),ISBLANK(AE946)),"",AF943*AF944*AF945*AF946)</f>
        <v/>
      </c>
      <c r="AH945" s="10"/>
      <c r="AI945" s="10"/>
      <c r="AJ945" s="20"/>
    </row>
    <row r="946" spans="2:36" s="2" customFormat="1" ht="28.2" customHeight="1">
      <c r="B946" s="360"/>
      <c r="C946" s="363"/>
      <c r="D946" s="363"/>
      <c r="E946" s="366"/>
      <c r="F946" s="366"/>
      <c r="G946" s="369"/>
      <c r="H946" s="369"/>
      <c r="I946" s="369"/>
      <c r="J946" s="369"/>
      <c r="K946" s="57"/>
      <c r="L946" s="30" t="str">
        <f>IF(ISBLANK(K946),"",VLOOKUP(K946,'(Linked) Hazard Risk Number HRN'!$D$17:$E$22,2,FALSE))</f>
        <v/>
      </c>
      <c r="M946" s="376"/>
      <c r="N946" s="56"/>
      <c r="O946" s="18" t="str">
        <f>IF(ISBLANK(N946),"",VLOOKUP(N946,'(Linked) PLr Probability Factor'!$B$23:$C$26,2,FALSE))</f>
        <v/>
      </c>
      <c r="P946" s="25" t="s">
        <v>22</v>
      </c>
      <c r="Q946" s="25">
        <f t="shared" ref="Q946" si="1494">SUM(R943:R945)</f>
        <v>0</v>
      </c>
      <c r="R946" s="25">
        <f t="shared" si="1489"/>
        <v>0</v>
      </c>
      <c r="S946" s="25"/>
      <c r="T946" s="51"/>
      <c r="U946" s="363"/>
      <c r="V946" s="57"/>
      <c r="W946" s="30" t="str">
        <f>IF(ISBLANK(V946),"",VLOOKUP(V946,'(Linked) Hazard Risk Number HRN'!$D$17:$E$22,2,FALSE))</f>
        <v/>
      </c>
      <c r="X946" s="376"/>
      <c r="Y946" s="363"/>
      <c r="Z946" s="57"/>
      <c r="AA946" s="30" t="str">
        <f>IF(ISBLANK(Z946),"",VLOOKUP(Z946,'(Linked) Hazard Risk Number HRN'!$D$17:$E$22,2,FALSE))</f>
        <v/>
      </c>
      <c r="AB946" s="376"/>
      <c r="AC946" s="363"/>
      <c r="AD946" s="373"/>
      <c r="AE946" s="57"/>
      <c r="AF946" s="30" t="str">
        <f>IF(ISBLANK(AE946),"",VLOOKUP(AE946,'(Linked) Hazard Risk Number HRN'!$D$17:$E$22,2,FALSE))</f>
        <v/>
      </c>
      <c r="AG946" s="376"/>
      <c r="AH946" s="10"/>
      <c r="AI946" s="10"/>
      <c r="AJ946" s="21"/>
    </row>
    <row r="947" spans="2:36" s="2" customFormat="1" ht="28.2" customHeight="1" thickBot="1">
      <c r="B947" s="361"/>
      <c r="C947" s="364"/>
      <c r="D947" s="364"/>
      <c r="E947" s="367"/>
      <c r="F947" s="367"/>
      <c r="G947" s="370"/>
      <c r="H947" s="370"/>
      <c r="I947" s="370"/>
      <c r="J947" s="370"/>
      <c r="K947" s="135"/>
      <c r="L947" s="18"/>
      <c r="M947" s="377"/>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64"/>
      <c r="V947" s="135"/>
      <c r="W947" s="18"/>
      <c r="X947" s="377"/>
      <c r="Y947" s="364"/>
      <c r="Z947" s="135"/>
      <c r="AA947" s="18"/>
      <c r="AB947" s="377"/>
      <c r="AC947" s="364"/>
      <c r="AD947" s="374"/>
      <c r="AE947" s="135"/>
      <c r="AF947" s="18"/>
      <c r="AG947" s="377"/>
      <c r="AH947" s="10"/>
      <c r="AI947" s="10"/>
      <c r="AJ947" s="7"/>
    </row>
    <row r="948" spans="2:36" s="2" customFormat="1" ht="28.2" customHeight="1" thickTop="1">
      <c r="B948" s="359">
        <v>189</v>
      </c>
      <c r="C948" s="362"/>
      <c r="D948" s="362"/>
      <c r="E948" s="365"/>
      <c r="F948" s="365"/>
      <c r="G948" s="368"/>
      <c r="H948" s="368"/>
      <c r="I948" s="368"/>
      <c r="J948" s="368"/>
      <c r="K948" s="54"/>
      <c r="L948" s="17" t="str">
        <f>IF(ISBLANK(K948),"",VLOOKUP(K948,'(Linked) Hazard Risk Number HRN'!$B$6:$C$13,2,FALSE))</f>
        <v/>
      </c>
      <c r="M948" s="371"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21</v>
      </c>
      <c r="Q948" s="17">
        <f t="shared" ref="Q948" si="1496">COUNTIF((O948:O952), "C")</f>
        <v>0</v>
      </c>
      <c r="R948" s="17">
        <f t="shared" ref="R948:R951" si="1497">Q948</f>
        <v>0</v>
      </c>
      <c r="S948" s="17" t="str">
        <f t="shared" ref="S948" si="1498">IF(ISBLANK(K948),"",IF(L948&lt;2,"S1","S2"))</f>
        <v/>
      </c>
      <c r="T948" s="50"/>
      <c r="U948" s="362"/>
      <c r="V948" s="54"/>
      <c r="W948" s="17" t="str">
        <f>IF(ISBLANK(V948),"",VLOOKUP(V948,'(Linked) Hazard Risk Number HRN'!$B$6:$C$13,2,FALSE))</f>
        <v/>
      </c>
      <c r="X948" s="371" t="str">
        <f>IF(X950="","",IF(X950&gt;500,'(Linked) Hazard Risk Number HRN'!$C$37,IF(X950&gt;50,'(Linked) Hazard Risk Number HRN'!$C$36,IF(X950&gt;25,'(Linked) Hazard Risk Number HRN'!$C$35,IF(X950&gt;5,'(Linked) Hazard Risk Number HRN'!$C$34,IF(X950&gt;0,'(Linked) Hazard Risk Number HRN'!$C$33,""))))))</f>
        <v/>
      </c>
      <c r="Y948" s="362"/>
      <c r="Z948" s="54"/>
      <c r="AA948" s="17" t="str">
        <f>IF(ISBLANK(Z948),"",VLOOKUP(Z948,'(Linked) Hazard Risk Number HRN'!$B$6:$C$13,2,FALSE))</f>
        <v/>
      </c>
      <c r="AB948" s="371" t="str">
        <f>IF(AB950="","",IF(AB950&gt;500,'(Linked) Hazard Risk Number HRN'!$C$37,IF(AB950&gt;50,'(Linked) Hazard Risk Number HRN'!$C$36,IF(AB950&gt;25,'(Linked) Hazard Risk Number HRN'!$C$35,IF(AB950&gt;5,'(Linked) Hazard Risk Number HRN'!$C$34,IF(AB950&gt;0,'(Linked) Hazard Risk Number HRN'!$C$33,""))))))</f>
        <v/>
      </c>
      <c r="AC948" s="362"/>
      <c r="AD948" s="365"/>
      <c r="AE948" s="54"/>
      <c r="AF948" s="17" t="str">
        <f>IF(ISBLANK(AE948),"",VLOOKUP(AE948,'(Linked) Hazard Risk Number HRN'!$B$6:$C$13,2,FALSE))</f>
        <v/>
      </c>
      <c r="AG948" s="371"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60"/>
      <c r="C949" s="363"/>
      <c r="D949" s="363"/>
      <c r="E949" s="366"/>
      <c r="F949" s="366"/>
      <c r="G949" s="369"/>
      <c r="H949" s="369"/>
      <c r="I949" s="369"/>
      <c r="J949" s="369"/>
      <c r="K949" s="55"/>
      <c r="L949" s="18" t="str">
        <f>IF(ISBLANK(K949),"",VLOOKUP(K949,'(Linked) Hazard Risk Number HRN'!$B$16:$C$26,2,FALSE))</f>
        <v/>
      </c>
      <c r="M949" s="372"/>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63"/>
      <c r="V949" s="55"/>
      <c r="W949" s="18" t="str">
        <f>IF(ISBLANK(V949),"",VLOOKUP(V949,'(Linked) Hazard Risk Number HRN'!$B$16:$C$26,2,FALSE))</f>
        <v/>
      </c>
      <c r="X949" s="372"/>
      <c r="Y949" s="363"/>
      <c r="Z949" s="55"/>
      <c r="AA949" s="18" t="str">
        <f>IF(ISBLANK(Z949),"",VLOOKUP(Z949,'(Linked) Hazard Risk Number HRN'!$B$16:$C$26,2,FALSE))</f>
        <v/>
      </c>
      <c r="AB949" s="372"/>
      <c r="AC949" s="363"/>
      <c r="AD949" s="373"/>
      <c r="AE949" s="55"/>
      <c r="AF949" s="18" t="str">
        <f>IF(ISBLANK(AE949),"",VLOOKUP(AE949,'(Linked) Hazard Risk Number HRN'!$B$16:$C$26,2,FALSE))</f>
        <v/>
      </c>
      <c r="AG949" s="372"/>
      <c r="AH949" s="10"/>
      <c r="AI949" s="10"/>
      <c r="AJ949" s="19"/>
    </row>
    <row r="950" spans="2:36" s="2" customFormat="1" ht="28.2" customHeight="1" thickTop="1">
      <c r="B950" s="360"/>
      <c r="C950" s="363"/>
      <c r="D950" s="363"/>
      <c r="E950" s="366"/>
      <c r="F950" s="366"/>
      <c r="G950" s="369"/>
      <c r="H950" s="369"/>
      <c r="I950" s="369"/>
      <c r="J950" s="369"/>
      <c r="K950" s="56"/>
      <c r="L950" s="18" t="str">
        <f>IF(ISBLANK(K950),"",VLOOKUP(K950,'(Linked) Hazard Risk Number HRN'!$D$6:$E$14,2,FALSE))</f>
        <v/>
      </c>
      <c r="M950" s="375" t="str">
        <f>IF(OR(ISBLANK(K948),ISBLANK(K949),ISBLANK(K950),ISBLANK(K951)),"",L948*L949*L950*L951)</f>
        <v/>
      </c>
      <c r="N950" s="56"/>
      <c r="O950" s="18" t="str">
        <f>IF(ISBLANK(N950),"",VLOOKUP(N950,'(Linked) PLr Probability Factor'!$B$17:$C$20,2,FALSE))</f>
        <v/>
      </c>
      <c r="P950" s="18" t="s">
        <v>2</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63"/>
      <c r="V950" s="56"/>
      <c r="W950" s="18" t="str">
        <f>IF(ISBLANK(V950),"",VLOOKUP(V950,'(Linked) Hazard Risk Number HRN'!$D$6:$E$14,2,FALSE))</f>
        <v/>
      </c>
      <c r="X950" s="375" t="str">
        <f>IF(OR(ISBLANK(V948),ISBLANK(V949),ISBLANK(V950),ISBLANK(V951)),"",W948*W949*W950*W951)</f>
        <v/>
      </c>
      <c r="Y950" s="363"/>
      <c r="Z950" s="56"/>
      <c r="AA950" s="18" t="str">
        <f>IF(ISBLANK(Z950),"",VLOOKUP(Z950,'(Linked) Hazard Risk Number HRN'!$D$6:$E$14,2,FALSE))</f>
        <v/>
      </c>
      <c r="AB950" s="375" t="str">
        <f>IF(OR(ISBLANK(Z948),ISBLANK(Z949),ISBLANK(Z950),ISBLANK(Z951)),"",AA948*AA949*AA950*AA951)</f>
        <v/>
      </c>
      <c r="AC950" s="363"/>
      <c r="AD950" s="373"/>
      <c r="AE950" s="56"/>
      <c r="AF950" s="18" t="str">
        <f>IF(ISBLANK(AE950),"",VLOOKUP(AE950,'(Linked) Hazard Risk Number HRN'!$D$6:$E$14,2,FALSE))</f>
        <v/>
      </c>
      <c r="AG950" s="375" t="str">
        <f>IF(OR(ISBLANK(AE948),ISBLANK(AE949),ISBLANK(AE950),ISBLANK(AE951)),"",AF948*AF949*AF950*AF951)</f>
        <v/>
      </c>
      <c r="AH950" s="10"/>
      <c r="AI950" s="10"/>
      <c r="AJ950" s="20"/>
    </row>
    <row r="951" spans="2:36" s="2" customFormat="1" ht="28.2" customHeight="1">
      <c r="B951" s="360"/>
      <c r="C951" s="363"/>
      <c r="D951" s="363"/>
      <c r="E951" s="366"/>
      <c r="F951" s="366"/>
      <c r="G951" s="369"/>
      <c r="H951" s="369"/>
      <c r="I951" s="369"/>
      <c r="J951" s="369"/>
      <c r="K951" s="57"/>
      <c r="L951" s="30" t="str">
        <f>IF(ISBLANK(K951),"",VLOOKUP(K951,'(Linked) Hazard Risk Number HRN'!$D$17:$E$22,2,FALSE))</f>
        <v/>
      </c>
      <c r="M951" s="376"/>
      <c r="N951" s="56"/>
      <c r="O951" s="18" t="str">
        <f>IF(ISBLANK(N951),"",VLOOKUP(N951,'(Linked) PLr Probability Factor'!$B$23:$C$26,2,FALSE))</f>
        <v/>
      </c>
      <c r="P951" s="25" t="s">
        <v>22</v>
      </c>
      <c r="Q951" s="25">
        <f t="shared" ref="Q951" si="1502">SUM(R948:R950)</f>
        <v>0</v>
      </c>
      <c r="R951" s="25">
        <f t="shared" si="1497"/>
        <v>0</v>
      </c>
      <c r="S951" s="25"/>
      <c r="T951" s="51"/>
      <c r="U951" s="363"/>
      <c r="V951" s="57"/>
      <c r="W951" s="30" t="str">
        <f>IF(ISBLANK(V951),"",VLOOKUP(V951,'(Linked) Hazard Risk Number HRN'!$D$17:$E$22,2,FALSE))</f>
        <v/>
      </c>
      <c r="X951" s="376"/>
      <c r="Y951" s="363"/>
      <c r="Z951" s="57"/>
      <c r="AA951" s="30" t="str">
        <f>IF(ISBLANK(Z951),"",VLOOKUP(Z951,'(Linked) Hazard Risk Number HRN'!$D$17:$E$22,2,FALSE))</f>
        <v/>
      </c>
      <c r="AB951" s="376"/>
      <c r="AC951" s="363"/>
      <c r="AD951" s="373"/>
      <c r="AE951" s="57"/>
      <c r="AF951" s="30" t="str">
        <f>IF(ISBLANK(AE951),"",VLOOKUP(AE951,'(Linked) Hazard Risk Number HRN'!$D$17:$E$22,2,FALSE))</f>
        <v/>
      </c>
      <c r="AG951" s="376"/>
      <c r="AH951" s="10"/>
      <c r="AI951" s="10"/>
      <c r="AJ951" s="21"/>
    </row>
    <row r="952" spans="2:36" s="2" customFormat="1" ht="28.2" customHeight="1" thickBot="1">
      <c r="B952" s="361"/>
      <c r="C952" s="364"/>
      <c r="D952" s="364"/>
      <c r="E952" s="367"/>
      <c r="F952" s="367"/>
      <c r="G952" s="370"/>
      <c r="H952" s="370"/>
      <c r="I952" s="370"/>
      <c r="J952" s="370"/>
      <c r="K952" s="135"/>
      <c r="L952" s="18"/>
      <c r="M952" s="377"/>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64"/>
      <c r="V952" s="135"/>
      <c r="W952" s="18"/>
      <c r="X952" s="377"/>
      <c r="Y952" s="364"/>
      <c r="Z952" s="135"/>
      <c r="AA952" s="18"/>
      <c r="AB952" s="377"/>
      <c r="AC952" s="364"/>
      <c r="AD952" s="374"/>
      <c r="AE952" s="135"/>
      <c r="AF952" s="18"/>
      <c r="AG952" s="377"/>
      <c r="AH952" s="10"/>
      <c r="AI952" s="10"/>
      <c r="AJ952" s="7"/>
    </row>
    <row r="953" spans="2:36" s="2" customFormat="1" ht="28.2" customHeight="1" thickTop="1">
      <c r="B953" s="359">
        <v>190</v>
      </c>
      <c r="C953" s="362"/>
      <c r="D953" s="362"/>
      <c r="E953" s="365"/>
      <c r="F953" s="365"/>
      <c r="G953" s="368"/>
      <c r="H953" s="368"/>
      <c r="I953" s="368"/>
      <c r="J953" s="368"/>
      <c r="K953" s="54"/>
      <c r="L953" s="17" t="str">
        <f>IF(ISBLANK(K953),"",VLOOKUP(K953,'(Linked) Hazard Risk Number HRN'!$B$6:$C$13,2,FALSE))</f>
        <v/>
      </c>
      <c r="M953" s="371"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21</v>
      </c>
      <c r="Q953" s="17">
        <f t="shared" ref="Q953" si="1504">COUNTIF((O953:O957), "C")</f>
        <v>0</v>
      </c>
      <c r="R953" s="17">
        <f t="shared" ref="R953:R956" si="1505">Q953</f>
        <v>0</v>
      </c>
      <c r="S953" s="17" t="str">
        <f t="shared" ref="S953" si="1506">IF(ISBLANK(K953),"",IF(L953&lt;2,"S1","S2"))</f>
        <v/>
      </c>
      <c r="T953" s="50"/>
      <c r="U953" s="362"/>
      <c r="V953" s="54"/>
      <c r="W953" s="17" t="str">
        <f>IF(ISBLANK(V953),"",VLOOKUP(V953,'(Linked) Hazard Risk Number HRN'!$B$6:$C$13,2,FALSE))</f>
        <v/>
      </c>
      <c r="X953" s="371" t="str">
        <f>IF(X955="","",IF(X955&gt;500,'(Linked) Hazard Risk Number HRN'!$C$37,IF(X955&gt;50,'(Linked) Hazard Risk Number HRN'!$C$36,IF(X955&gt;25,'(Linked) Hazard Risk Number HRN'!$C$35,IF(X955&gt;5,'(Linked) Hazard Risk Number HRN'!$C$34,IF(X955&gt;0,'(Linked) Hazard Risk Number HRN'!$C$33,""))))))</f>
        <v/>
      </c>
      <c r="Y953" s="362"/>
      <c r="Z953" s="54"/>
      <c r="AA953" s="17" t="str">
        <f>IF(ISBLANK(Z953),"",VLOOKUP(Z953,'(Linked) Hazard Risk Number HRN'!$B$6:$C$13,2,FALSE))</f>
        <v/>
      </c>
      <c r="AB953" s="371" t="str">
        <f>IF(AB955="","",IF(AB955&gt;500,'(Linked) Hazard Risk Number HRN'!$C$37,IF(AB955&gt;50,'(Linked) Hazard Risk Number HRN'!$C$36,IF(AB955&gt;25,'(Linked) Hazard Risk Number HRN'!$C$35,IF(AB955&gt;5,'(Linked) Hazard Risk Number HRN'!$C$34,IF(AB955&gt;0,'(Linked) Hazard Risk Number HRN'!$C$33,""))))))</f>
        <v/>
      </c>
      <c r="AC953" s="362"/>
      <c r="AD953" s="365"/>
      <c r="AE953" s="54"/>
      <c r="AF953" s="17" t="str">
        <f>IF(ISBLANK(AE953),"",VLOOKUP(AE953,'(Linked) Hazard Risk Number HRN'!$B$6:$C$13,2,FALSE))</f>
        <v/>
      </c>
      <c r="AG953" s="371"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60"/>
      <c r="C954" s="363"/>
      <c r="D954" s="363"/>
      <c r="E954" s="366"/>
      <c r="F954" s="366"/>
      <c r="G954" s="369"/>
      <c r="H954" s="369"/>
      <c r="I954" s="369"/>
      <c r="J954" s="369"/>
      <c r="K954" s="55"/>
      <c r="L954" s="18" t="str">
        <f>IF(ISBLANK(K954),"",VLOOKUP(K954,'(Linked) Hazard Risk Number HRN'!$B$16:$C$26,2,FALSE))</f>
        <v/>
      </c>
      <c r="M954" s="372"/>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63"/>
      <c r="V954" s="55"/>
      <c r="W954" s="18" t="str">
        <f>IF(ISBLANK(V954),"",VLOOKUP(V954,'(Linked) Hazard Risk Number HRN'!$B$16:$C$26,2,FALSE))</f>
        <v/>
      </c>
      <c r="X954" s="372"/>
      <c r="Y954" s="363"/>
      <c r="Z954" s="55"/>
      <c r="AA954" s="18" t="str">
        <f>IF(ISBLANK(Z954),"",VLOOKUP(Z954,'(Linked) Hazard Risk Number HRN'!$B$16:$C$26,2,FALSE))</f>
        <v/>
      </c>
      <c r="AB954" s="372"/>
      <c r="AC954" s="363"/>
      <c r="AD954" s="373"/>
      <c r="AE954" s="55"/>
      <c r="AF954" s="18" t="str">
        <f>IF(ISBLANK(AE954),"",VLOOKUP(AE954,'(Linked) Hazard Risk Number HRN'!$B$16:$C$26,2,FALSE))</f>
        <v/>
      </c>
      <c r="AG954" s="372"/>
      <c r="AH954" s="10"/>
      <c r="AI954" s="10"/>
      <c r="AJ954" s="19"/>
    </row>
    <row r="955" spans="2:36" s="2" customFormat="1" ht="28.2" customHeight="1" thickTop="1">
      <c r="B955" s="360"/>
      <c r="C955" s="363"/>
      <c r="D955" s="363"/>
      <c r="E955" s="366"/>
      <c r="F955" s="366"/>
      <c r="G955" s="369"/>
      <c r="H955" s="369"/>
      <c r="I955" s="369"/>
      <c r="J955" s="369"/>
      <c r="K955" s="56"/>
      <c r="L955" s="18" t="str">
        <f>IF(ISBLANK(K955),"",VLOOKUP(K955,'(Linked) Hazard Risk Number HRN'!$D$6:$E$14,2,FALSE))</f>
        <v/>
      </c>
      <c r="M955" s="375" t="str">
        <f>IF(OR(ISBLANK(K953),ISBLANK(K954),ISBLANK(K955),ISBLANK(K956)),"",L953*L954*L955*L956)</f>
        <v/>
      </c>
      <c r="N955" s="56"/>
      <c r="O955" s="18" t="str">
        <f>IF(ISBLANK(N955),"",VLOOKUP(N955,'(Linked) PLr Probability Factor'!$B$17:$C$20,2,FALSE))</f>
        <v/>
      </c>
      <c r="P955" s="18" t="s">
        <v>2</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63"/>
      <c r="V955" s="56"/>
      <c r="W955" s="18" t="str">
        <f>IF(ISBLANK(V955),"",VLOOKUP(V955,'(Linked) Hazard Risk Number HRN'!$D$6:$E$14,2,FALSE))</f>
        <v/>
      </c>
      <c r="X955" s="375" t="str">
        <f>IF(OR(ISBLANK(V953),ISBLANK(V954),ISBLANK(V955),ISBLANK(V956)),"",W953*W954*W955*W956)</f>
        <v/>
      </c>
      <c r="Y955" s="363"/>
      <c r="Z955" s="56"/>
      <c r="AA955" s="18" t="str">
        <f>IF(ISBLANK(Z955),"",VLOOKUP(Z955,'(Linked) Hazard Risk Number HRN'!$D$6:$E$14,2,FALSE))</f>
        <v/>
      </c>
      <c r="AB955" s="375" t="str">
        <f>IF(OR(ISBLANK(Z953),ISBLANK(Z954),ISBLANK(Z955),ISBLANK(Z956)),"",AA953*AA954*AA955*AA956)</f>
        <v/>
      </c>
      <c r="AC955" s="363"/>
      <c r="AD955" s="373"/>
      <c r="AE955" s="56"/>
      <c r="AF955" s="18" t="str">
        <f>IF(ISBLANK(AE955),"",VLOOKUP(AE955,'(Linked) Hazard Risk Number HRN'!$D$6:$E$14,2,FALSE))</f>
        <v/>
      </c>
      <c r="AG955" s="375" t="str">
        <f>IF(OR(ISBLANK(AE953),ISBLANK(AE954),ISBLANK(AE955),ISBLANK(AE956)),"",AF953*AF954*AF955*AF956)</f>
        <v/>
      </c>
      <c r="AH955" s="10"/>
      <c r="AI955" s="10"/>
      <c r="AJ955" s="20"/>
    </row>
    <row r="956" spans="2:36" s="2" customFormat="1" ht="28.2" customHeight="1">
      <c r="B956" s="360"/>
      <c r="C956" s="363"/>
      <c r="D956" s="363"/>
      <c r="E956" s="366"/>
      <c r="F956" s="366"/>
      <c r="G956" s="369"/>
      <c r="H956" s="369"/>
      <c r="I956" s="369"/>
      <c r="J956" s="369"/>
      <c r="K956" s="57"/>
      <c r="L956" s="30" t="str">
        <f>IF(ISBLANK(K956),"",VLOOKUP(K956,'(Linked) Hazard Risk Number HRN'!$D$17:$E$22,2,FALSE))</f>
        <v/>
      </c>
      <c r="M956" s="376"/>
      <c r="N956" s="56"/>
      <c r="O956" s="18" t="str">
        <f>IF(ISBLANK(N956),"",VLOOKUP(N956,'(Linked) PLr Probability Factor'!$B$23:$C$26,2,FALSE))</f>
        <v/>
      </c>
      <c r="P956" s="25" t="s">
        <v>22</v>
      </c>
      <c r="Q956" s="25">
        <f t="shared" ref="Q956" si="1510">SUM(R953:R955)</f>
        <v>0</v>
      </c>
      <c r="R956" s="25">
        <f t="shared" si="1505"/>
        <v>0</v>
      </c>
      <c r="S956" s="25"/>
      <c r="T956" s="51"/>
      <c r="U956" s="363"/>
      <c r="V956" s="57"/>
      <c r="W956" s="30" t="str">
        <f>IF(ISBLANK(V956),"",VLOOKUP(V956,'(Linked) Hazard Risk Number HRN'!$D$17:$E$22,2,FALSE))</f>
        <v/>
      </c>
      <c r="X956" s="376"/>
      <c r="Y956" s="363"/>
      <c r="Z956" s="57"/>
      <c r="AA956" s="30" t="str">
        <f>IF(ISBLANK(Z956),"",VLOOKUP(Z956,'(Linked) Hazard Risk Number HRN'!$D$17:$E$22,2,FALSE))</f>
        <v/>
      </c>
      <c r="AB956" s="376"/>
      <c r="AC956" s="363"/>
      <c r="AD956" s="373"/>
      <c r="AE956" s="57"/>
      <c r="AF956" s="30" t="str">
        <f>IF(ISBLANK(AE956),"",VLOOKUP(AE956,'(Linked) Hazard Risk Number HRN'!$D$17:$E$22,2,FALSE))</f>
        <v/>
      </c>
      <c r="AG956" s="376"/>
      <c r="AH956" s="10"/>
      <c r="AI956" s="10"/>
      <c r="AJ956" s="21"/>
    </row>
    <row r="957" spans="2:36" s="2" customFormat="1" ht="28.2" customHeight="1" thickBot="1">
      <c r="B957" s="361"/>
      <c r="C957" s="364"/>
      <c r="D957" s="364"/>
      <c r="E957" s="367"/>
      <c r="F957" s="367"/>
      <c r="G957" s="370"/>
      <c r="H957" s="370"/>
      <c r="I957" s="370"/>
      <c r="J957" s="370"/>
      <c r="K957" s="135"/>
      <c r="L957" s="18"/>
      <c r="M957" s="377"/>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64"/>
      <c r="V957" s="135"/>
      <c r="W957" s="18"/>
      <c r="X957" s="377"/>
      <c r="Y957" s="364"/>
      <c r="Z957" s="135"/>
      <c r="AA957" s="18"/>
      <c r="AB957" s="377"/>
      <c r="AC957" s="364"/>
      <c r="AD957" s="374"/>
      <c r="AE957" s="135"/>
      <c r="AF957" s="18"/>
      <c r="AG957" s="377"/>
      <c r="AH957" s="10"/>
      <c r="AI957" s="10"/>
      <c r="AJ957" s="7"/>
    </row>
    <row r="958" spans="2:36" s="2" customFormat="1" ht="28.2" customHeight="1" thickTop="1">
      <c r="B958" s="359">
        <v>191</v>
      </c>
      <c r="C958" s="362"/>
      <c r="D958" s="362"/>
      <c r="E958" s="365"/>
      <c r="F958" s="365"/>
      <c r="G958" s="368"/>
      <c r="H958" s="368"/>
      <c r="I958" s="368"/>
      <c r="J958" s="368"/>
      <c r="K958" s="54"/>
      <c r="L958" s="17" t="str">
        <f>IF(ISBLANK(K958),"",VLOOKUP(K958,'(Linked) Hazard Risk Number HRN'!$B$6:$C$13,2,FALSE))</f>
        <v/>
      </c>
      <c r="M958" s="371"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21</v>
      </c>
      <c r="Q958" s="17">
        <f t="shared" ref="Q958" si="1512">COUNTIF((O958:O962), "C")</f>
        <v>0</v>
      </c>
      <c r="R958" s="17">
        <f t="shared" ref="R958:R961" si="1513">Q958</f>
        <v>0</v>
      </c>
      <c r="S958" s="17" t="str">
        <f t="shared" ref="S958" si="1514">IF(ISBLANK(K958),"",IF(L958&lt;2,"S1","S2"))</f>
        <v/>
      </c>
      <c r="T958" s="50"/>
      <c r="U958" s="362"/>
      <c r="V958" s="54"/>
      <c r="W958" s="17" t="str">
        <f>IF(ISBLANK(V958),"",VLOOKUP(V958,'(Linked) Hazard Risk Number HRN'!$B$6:$C$13,2,FALSE))</f>
        <v/>
      </c>
      <c r="X958" s="371" t="str">
        <f>IF(X960="","",IF(X960&gt;500,'(Linked) Hazard Risk Number HRN'!$C$37,IF(X960&gt;50,'(Linked) Hazard Risk Number HRN'!$C$36,IF(X960&gt;25,'(Linked) Hazard Risk Number HRN'!$C$35,IF(X960&gt;5,'(Linked) Hazard Risk Number HRN'!$C$34,IF(X960&gt;0,'(Linked) Hazard Risk Number HRN'!$C$33,""))))))</f>
        <v/>
      </c>
      <c r="Y958" s="362"/>
      <c r="Z958" s="54"/>
      <c r="AA958" s="17" t="str">
        <f>IF(ISBLANK(Z958),"",VLOOKUP(Z958,'(Linked) Hazard Risk Number HRN'!$B$6:$C$13,2,FALSE))</f>
        <v/>
      </c>
      <c r="AB958" s="371" t="str">
        <f>IF(AB960="","",IF(AB960&gt;500,'(Linked) Hazard Risk Number HRN'!$C$37,IF(AB960&gt;50,'(Linked) Hazard Risk Number HRN'!$C$36,IF(AB960&gt;25,'(Linked) Hazard Risk Number HRN'!$C$35,IF(AB960&gt;5,'(Linked) Hazard Risk Number HRN'!$C$34,IF(AB960&gt;0,'(Linked) Hazard Risk Number HRN'!$C$33,""))))))</f>
        <v/>
      </c>
      <c r="AC958" s="362"/>
      <c r="AD958" s="365"/>
      <c r="AE958" s="54"/>
      <c r="AF958" s="17" t="str">
        <f>IF(ISBLANK(AE958),"",VLOOKUP(AE958,'(Linked) Hazard Risk Number HRN'!$B$6:$C$13,2,FALSE))</f>
        <v/>
      </c>
      <c r="AG958" s="371"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60"/>
      <c r="C959" s="363"/>
      <c r="D959" s="363"/>
      <c r="E959" s="366"/>
      <c r="F959" s="366"/>
      <c r="G959" s="369"/>
      <c r="H959" s="369"/>
      <c r="I959" s="369"/>
      <c r="J959" s="369"/>
      <c r="K959" s="55"/>
      <c r="L959" s="18" t="str">
        <f>IF(ISBLANK(K959),"",VLOOKUP(K959,'(Linked) Hazard Risk Number HRN'!$B$16:$C$26,2,FALSE))</f>
        <v/>
      </c>
      <c r="M959" s="372"/>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63"/>
      <c r="V959" s="55"/>
      <c r="W959" s="18" t="str">
        <f>IF(ISBLANK(V959),"",VLOOKUP(V959,'(Linked) Hazard Risk Number HRN'!$B$16:$C$26,2,FALSE))</f>
        <v/>
      </c>
      <c r="X959" s="372"/>
      <c r="Y959" s="363"/>
      <c r="Z959" s="55"/>
      <c r="AA959" s="18" t="str">
        <f>IF(ISBLANK(Z959),"",VLOOKUP(Z959,'(Linked) Hazard Risk Number HRN'!$B$16:$C$26,2,FALSE))</f>
        <v/>
      </c>
      <c r="AB959" s="372"/>
      <c r="AC959" s="363"/>
      <c r="AD959" s="373"/>
      <c r="AE959" s="55"/>
      <c r="AF959" s="18" t="str">
        <f>IF(ISBLANK(AE959),"",VLOOKUP(AE959,'(Linked) Hazard Risk Number HRN'!$B$16:$C$26,2,FALSE))</f>
        <v/>
      </c>
      <c r="AG959" s="372"/>
      <c r="AH959" s="10"/>
      <c r="AI959" s="10"/>
      <c r="AJ959" s="19"/>
    </row>
    <row r="960" spans="2:36" s="2" customFormat="1" ht="28.2" customHeight="1" thickTop="1">
      <c r="B960" s="360"/>
      <c r="C960" s="363"/>
      <c r="D960" s="363"/>
      <c r="E960" s="366"/>
      <c r="F960" s="366"/>
      <c r="G960" s="369"/>
      <c r="H960" s="369"/>
      <c r="I960" s="369"/>
      <c r="J960" s="369"/>
      <c r="K960" s="56"/>
      <c r="L960" s="18" t="str">
        <f>IF(ISBLANK(K960),"",VLOOKUP(K960,'(Linked) Hazard Risk Number HRN'!$D$6:$E$14,2,FALSE))</f>
        <v/>
      </c>
      <c r="M960" s="375" t="str">
        <f>IF(OR(ISBLANK(K958),ISBLANK(K959),ISBLANK(K960),ISBLANK(K961)),"",L958*L959*L960*L961)</f>
        <v/>
      </c>
      <c r="N960" s="56"/>
      <c r="O960" s="18" t="str">
        <f>IF(ISBLANK(N960),"",VLOOKUP(N960,'(Linked) PLr Probability Factor'!$B$17:$C$20,2,FALSE))</f>
        <v/>
      </c>
      <c r="P960" s="18" t="s">
        <v>2</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63"/>
      <c r="V960" s="56"/>
      <c r="W960" s="18" t="str">
        <f>IF(ISBLANK(V960),"",VLOOKUP(V960,'(Linked) Hazard Risk Number HRN'!$D$6:$E$14,2,FALSE))</f>
        <v/>
      </c>
      <c r="X960" s="375" t="str">
        <f>IF(OR(ISBLANK(V958),ISBLANK(V959),ISBLANK(V960),ISBLANK(V961)),"",W958*W959*W960*W961)</f>
        <v/>
      </c>
      <c r="Y960" s="363"/>
      <c r="Z960" s="56"/>
      <c r="AA960" s="18" t="str">
        <f>IF(ISBLANK(Z960),"",VLOOKUP(Z960,'(Linked) Hazard Risk Number HRN'!$D$6:$E$14,2,FALSE))</f>
        <v/>
      </c>
      <c r="AB960" s="375" t="str">
        <f>IF(OR(ISBLANK(Z958),ISBLANK(Z959),ISBLANK(Z960),ISBLANK(Z961)),"",AA958*AA959*AA960*AA961)</f>
        <v/>
      </c>
      <c r="AC960" s="363"/>
      <c r="AD960" s="373"/>
      <c r="AE960" s="56"/>
      <c r="AF960" s="18" t="str">
        <f>IF(ISBLANK(AE960),"",VLOOKUP(AE960,'(Linked) Hazard Risk Number HRN'!$D$6:$E$14,2,FALSE))</f>
        <v/>
      </c>
      <c r="AG960" s="375" t="str">
        <f>IF(OR(ISBLANK(AE958),ISBLANK(AE959),ISBLANK(AE960),ISBLANK(AE961)),"",AF958*AF959*AF960*AF961)</f>
        <v/>
      </c>
      <c r="AH960" s="10"/>
      <c r="AI960" s="10"/>
      <c r="AJ960" s="20"/>
    </row>
    <row r="961" spans="2:36" s="2" customFormat="1" ht="28.2" customHeight="1">
      <c r="B961" s="360"/>
      <c r="C961" s="363"/>
      <c r="D961" s="363"/>
      <c r="E961" s="366"/>
      <c r="F961" s="366"/>
      <c r="G961" s="369"/>
      <c r="H961" s="369"/>
      <c r="I961" s="369"/>
      <c r="J961" s="369"/>
      <c r="K961" s="57"/>
      <c r="L961" s="30" t="str">
        <f>IF(ISBLANK(K961),"",VLOOKUP(K961,'(Linked) Hazard Risk Number HRN'!$D$17:$E$22,2,FALSE))</f>
        <v/>
      </c>
      <c r="M961" s="376"/>
      <c r="N961" s="56"/>
      <c r="O961" s="18" t="str">
        <f>IF(ISBLANK(N961),"",VLOOKUP(N961,'(Linked) PLr Probability Factor'!$B$23:$C$26,2,FALSE))</f>
        <v/>
      </c>
      <c r="P961" s="25" t="s">
        <v>22</v>
      </c>
      <c r="Q961" s="25">
        <f t="shared" ref="Q961" si="1518">SUM(R958:R960)</f>
        <v>0</v>
      </c>
      <c r="R961" s="25">
        <f t="shared" si="1513"/>
        <v>0</v>
      </c>
      <c r="S961" s="25"/>
      <c r="T961" s="51"/>
      <c r="U961" s="363"/>
      <c r="V961" s="57"/>
      <c r="W961" s="30" t="str">
        <f>IF(ISBLANK(V961),"",VLOOKUP(V961,'(Linked) Hazard Risk Number HRN'!$D$17:$E$22,2,FALSE))</f>
        <v/>
      </c>
      <c r="X961" s="376"/>
      <c r="Y961" s="363"/>
      <c r="Z961" s="57"/>
      <c r="AA961" s="30" t="str">
        <f>IF(ISBLANK(Z961),"",VLOOKUP(Z961,'(Linked) Hazard Risk Number HRN'!$D$17:$E$22,2,FALSE))</f>
        <v/>
      </c>
      <c r="AB961" s="376"/>
      <c r="AC961" s="363"/>
      <c r="AD961" s="373"/>
      <c r="AE961" s="57"/>
      <c r="AF961" s="30" t="str">
        <f>IF(ISBLANK(AE961),"",VLOOKUP(AE961,'(Linked) Hazard Risk Number HRN'!$D$17:$E$22,2,FALSE))</f>
        <v/>
      </c>
      <c r="AG961" s="376"/>
      <c r="AH961" s="10"/>
      <c r="AI961" s="10"/>
      <c r="AJ961" s="21"/>
    </row>
    <row r="962" spans="2:36" s="2" customFormat="1" ht="28.2" customHeight="1" thickBot="1">
      <c r="B962" s="361"/>
      <c r="C962" s="364"/>
      <c r="D962" s="364"/>
      <c r="E962" s="367"/>
      <c r="F962" s="367"/>
      <c r="G962" s="370"/>
      <c r="H962" s="370"/>
      <c r="I962" s="370"/>
      <c r="J962" s="370"/>
      <c r="K962" s="135"/>
      <c r="L962" s="18"/>
      <c r="M962" s="377"/>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64"/>
      <c r="V962" s="135"/>
      <c r="W962" s="18"/>
      <c r="X962" s="377"/>
      <c r="Y962" s="364"/>
      <c r="Z962" s="135"/>
      <c r="AA962" s="18"/>
      <c r="AB962" s="377"/>
      <c r="AC962" s="364"/>
      <c r="AD962" s="374"/>
      <c r="AE962" s="135"/>
      <c r="AF962" s="18"/>
      <c r="AG962" s="377"/>
      <c r="AH962" s="10"/>
      <c r="AI962" s="10"/>
      <c r="AJ962" s="7"/>
    </row>
    <row r="963" spans="2:36" s="2" customFormat="1" ht="28.2" customHeight="1" thickTop="1">
      <c r="B963" s="359">
        <v>192</v>
      </c>
      <c r="C963" s="362"/>
      <c r="D963" s="362"/>
      <c r="E963" s="365"/>
      <c r="F963" s="365"/>
      <c r="G963" s="368"/>
      <c r="H963" s="368"/>
      <c r="I963" s="368"/>
      <c r="J963" s="368"/>
      <c r="K963" s="54"/>
      <c r="L963" s="17" t="str">
        <f>IF(ISBLANK(K963),"",VLOOKUP(K963,'(Linked) Hazard Risk Number HRN'!$B$6:$C$13,2,FALSE))</f>
        <v/>
      </c>
      <c r="M963" s="371"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21</v>
      </c>
      <c r="Q963" s="17">
        <f t="shared" ref="Q963" si="1520">COUNTIF((O963:O967), "C")</f>
        <v>0</v>
      </c>
      <c r="R963" s="17">
        <f t="shared" ref="R963:R966" si="1521">Q963</f>
        <v>0</v>
      </c>
      <c r="S963" s="17" t="str">
        <f t="shared" ref="S963" si="1522">IF(ISBLANK(K963),"",IF(L963&lt;2,"S1","S2"))</f>
        <v/>
      </c>
      <c r="T963" s="50"/>
      <c r="U963" s="362"/>
      <c r="V963" s="54"/>
      <c r="W963" s="17" t="str">
        <f>IF(ISBLANK(V963),"",VLOOKUP(V963,'(Linked) Hazard Risk Number HRN'!$B$6:$C$13,2,FALSE))</f>
        <v/>
      </c>
      <c r="X963" s="371" t="str">
        <f>IF(X965="","",IF(X965&gt;500,'(Linked) Hazard Risk Number HRN'!$C$37,IF(X965&gt;50,'(Linked) Hazard Risk Number HRN'!$C$36,IF(X965&gt;25,'(Linked) Hazard Risk Number HRN'!$C$35,IF(X965&gt;5,'(Linked) Hazard Risk Number HRN'!$C$34,IF(X965&gt;0,'(Linked) Hazard Risk Number HRN'!$C$33,""))))))</f>
        <v/>
      </c>
      <c r="Y963" s="362"/>
      <c r="Z963" s="54"/>
      <c r="AA963" s="17" t="str">
        <f>IF(ISBLANK(Z963),"",VLOOKUP(Z963,'(Linked) Hazard Risk Number HRN'!$B$6:$C$13,2,FALSE))</f>
        <v/>
      </c>
      <c r="AB963" s="371" t="str">
        <f>IF(AB965="","",IF(AB965&gt;500,'(Linked) Hazard Risk Number HRN'!$C$37,IF(AB965&gt;50,'(Linked) Hazard Risk Number HRN'!$C$36,IF(AB965&gt;25,'(Linked) Hazard Risk Number HRN'!$C$35,IF(AB965&gt;5,'(Linked) Hazard Risk Number HRN'!$C$34,IF(AB965&gt;0,'(Linked) Hazard Risk Number HRN'!$C$33,""))))))</f>
        <v/>
      </c>
      <c r="AC963" s="362"/>
      <c r="AD963" s="365"/>
      <c r="AE963" s="54"/>
      <c r="AF963" s="17" t="str">
        <f>IF(ISBLANK(AE963),"",VLOOKUP(AE963,'(Linked) Hazard Risk Number HRN'!$B$6:$C$13,2,FALSE))</f>
        <v/>
      </c>
      <c r="AG963" s="371"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60"/>
      <c r="C964" s="363"/>
      <c r="D964" s="363"/>
      <c r="E964" s="366"/>
      <c r="F964" s="366"/>
      <c r="G964" s="369"/>
      <c r="H964" s="369"/>
      <c r="I964" s="369"/>
      <c r="J964" s="369"/>
      <c r="K964" s="55"/>
      <c r="L964" s="18" t="str">
        <f>IF(ISBLANK(K964),"",VLOOKUP(K964,'(Linked) Hazard Risk Number HRN'!$B$16:$C$26,2,FALSE))</f>
        <v/>
      </c>
      <c r="M964" s="372"/>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63"/>
      <c r="V964" s="55"/>
      <c r="W964" s="18" t="str">
        <f>IF(ISBLANK(V964),"",VLOOKUP(V964,'(Linked) Hazard Risk Number HRN'!$B$16:$C$26,2,FALSE))</f>
        <v/>
      </c>
      <c r="X964" s="372"/>
      <c r="Y964" s="363"/>
      <c r="Z964" s="55"/>
      <c r="AA964" s="18" t="str">
        <f>IF(ISBLANK(Z964),"",VLOOKUP(Z964,'(Linked) Hazard Risk Number HRN'!$B$16:$C$26,2,FALSE))</f>
        <v/>
      </c>
      <c r="AB964" s="372"/>
      <c r="AC964" s="363"/>
      <c r="AD964" s="373"/>
      <c r="AE964" s="55"/>
      <c r="AF964" s="18" t="str">
        <f>IF(ISBLANK(AE964),"",VLOOKUP(AE964,'(Linked) Hazard Risk Number HRN'!$B$16:$C$26,2,FALSE))</f>
        <v/>
      </c>
      <c r="AG964" s="372"/>
      <c r="AH964" s="10"/>
      <c r="AI964" s="10"/>
      <c r="AJ964" s="19"/>
    </row>
    <row r="965" spans="2:36" s="2" customFormat="1" ht="28.2" customHeight="1" thickTop="1">
      <c r="B965" s="360"/>
      <c r="C965" s="363"/>
      <c r="D965" s="363"/>
      <c r="E965" s="366"/>
      <c r="F965" s="366"/>
      <c r="G965" s="369"/>
      <c r="H965" s="369"/>
      <c r="I965" s="369"/>
      <c r="J965" s="369"/>
      <c r="K965" s="56"/>
      <c r="L965" s="18" t="str">
        <f>IF(ISBLANK(K965),"",VLOOKUP(K965,'(Linked) Hazard Risk Number HRN'!$D$6:$E$14,2,FALSE))</f>
        <v/>
      </c>
      <c r="M965" s="375" t="str">
        <f>IF(OR(ISBLANK(K963),ISBLANK(K964),ISBLANK(K965),ISBLANK(K966)),"",L963*L964*L965*L966)</f>
        <v/>
      </c>
      <c r="N965" s="56"/>
      <c r="O965" s="18" t="str">
        <f>IF(ISBLANK(N965),"",VLOOKUP(N965,'(Linked) PLr Probability Factor'!$B$17:$C$20,2,FALSE))</f>
        <v/>
      </c>
      <c r="P965" s="18" t="s">
        <v>2</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63"/>
      <c r="V965" s="56"/>
      <c r="W965" s="18" t="str">
        <f>IF(ISBLANK(V965),"",VLOOKUP(V965,'(Linked) Hazard Risk Number HRN'!$D$6:$E$14,2,FALSE))</f>
        <v/>
      </c>
      <c r="X965" s="375" t="str">
        <f>IF(OR(ISBLANK(V963),ISBLANK(V964),ISBLANK(V965),ISBLANK(V966)),"",W963*W964*W965*W966)</f>
        <v/>
      </c>
      <c r="Y965" s="363"/>
      <c r="Z965" s="56"/>
      <c r="AA965" s="18" t="str">
        <f>IF(ISBLANK(Z965),"",VLOOKUP(Z965,'(Linked) Hazard Risk Number HRN'!$D$6:$E$14,2,FALSE))</f>
        <v/>
      </c>
      <c r="AB965" s="375" t="str">
        <f>IF(OR(ISBLANK(Z963),ISBLANK(Z964),ISBLANK(Z965),ISBLANK(Z966)),"",AA963*AA964*AA965*AA966)</f>
        <v/>
      </c>
      <c r="AC965" s="363"/>
      <c r="AD965" s="373"/>
      <c r="AE965" s="56"/>
      <c r="AF965" s="18" t="str">
        <f>IF(ISBLANK(AE965),"",VLOOKUP(AE965,'(Linked) Hazard Risk Number HRN'!$D$6:$E$14,2,FALSE))</f>
        <v/>
      </c>
      <c r="AG965" s="375" t="str">
        <f>IF(OR(ISBLANK(AE963),ISBLANK(AE964),ISBLANK(AE965),ISBLANK(AE966)),"",AF963*AF964*AF965*AF966)</f>
        <v/>
      </c>
      <c r="AH965" s="10"/>
      <c r="AI965" s="10"/>
      <c r="AJ965" s="20"/>
    </row>
    <row r="966" spans="2:36" s="2" customFormat="1" ht="28.2" customHeight="1">
      <c r="B966" s="360"/>
      <c r="C966" s="363"/>
      <c r="D966" s="363"/>
      <c r="E966" s="366"/>
      <c r="F966" s="366"/>
      <c r="G966" s="369"/>
      <c r="H966" s="369"/>
      <c r="I966" s="369"/>
      <c r="J966" s="369"/>
      <c r="K966" s="57"/>
      <c r="L966" s="30" t="str">
        <f>IF(ISBLANK(K966),"",VLOOKUP(K966,'(Linked) Hazard Risk Number HRN'!$D$17:$E$22,2,FALSE))</f>
        <v/>
      </c>
      <c r="M966" s="376"/>
      <c r="N966" s="56"/>
      <c r="O966" s="18" t="str">
        <f>IF(ISBLANK(N966),"",VLOOKUP(N966,'(Linked) PLr Probability Factor'!$B$23:$C$26,2,FALSE))</f>
        <v/>
      </c>
      <c r="P966" s="25" t="s">
        <v>22</v>
      </c>
      <c r="Q966" s="25">
        <f t="shared" ref="Q966" si="1526">SUM(R963:R965)</f>
        <v>0</v>
      </c>
      <c r="R966" s="25">
        <f t="shared" si="1521"/>
        <v>0</v>
      </c>
      <c r="S966" s="25"/>
      <c r="T966" s="51"/>
      <c r="U966" s="363"/>
      <c r="V966" s="57"/>
      <c r="W966" s="30" t="str">
        <f>IF(ISBLANK(V966),"",VLOOKUP(V966,'(Linked) Hazard Risk Number HRN'!$D$17:$E$22,2,FALSE))</f>
        <v/>
      </c>
      <c r="X966" s="376"/>
      <c r="Y966" s="363"/>
      <c r="Z966" s="57"/>
      <c r="AA966" s="30" t="str">
        <f>IF(ISBLANK(Z966),"",VLOOKUP(Z966,'(Linked) Hazard Risk Number HRN'!$D$17:$E$22,2,FALSE))</f>
        <v/>
      </c>
      <c r="AB966" s="376"/>
      <c r="AC966" s="363"/>
      <c r="AD966" s="373"/>
      <c r="AE966" s="57"/>
      <c r="AF966" s="30" t="str">
        <f>IF(ISBLANK(AE966),"",VLOOKUP(AE966,'(Linked) Hazard Risk Number HRN'!$D$17:$E$22,2,FALSE))</f>
        <v/>
      </c>
      <c r="AG966" s="376"/>
      <c r="AH966" s="10"/>
      <c r="AI966" s="10"/>
      <c r="AJ966" s="21"/>
    </row>
    <row r="967" spans="2:36" s="2" customFormat="1" ht="28.2" customHeight="1" thickBot="1">
      <c r="B967" s="361"/>
      <c r="C967" s="364"/>
      <c r="D967" s="364"/>
      <c r="E967" s="367"/>
      <c r="F967" s="367"/>
      <c r="G967" s="370"/>
      <c r="H967" s="370"/>
      <c r="I967" s="370"/>
      <c r="J967" s="370"/>
      <c r="K967" s="135"/>
      <c r="L967" s="18"/>
      <c r="M967" s="377"/>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64"/>
      <c r="V967" s="135"/>
      <c r="W967" s="18"/>
      <c r="X967" s="377"/>
      <c r="Y967" s="364"/>
      <c r="Z967" s="135"/>
      <c r="AA967" s="18"/>
      <c r="AB967" s="377"/>
      <c r="AC967" s="364"/>
      <c r="AD967" s="374"/>
      <c r="AE967" s="135"/>
      <c r="AF967" s="18"/>
      <c r="AG967" s="377"/>
      <c r="AH967" s="10"/>
      <c r="AI967" s="10"/>
      <c r="AJ967" s="7"/>
    </row>
    <row r="968" spans="2:36" s="2" customFormat="1" ht="28.2" customHeight="1" thickTop="1">
      <c r="B968" s="359">
        <v>193</v>
      </c>
      <c r="C968" s="362"/>
      <c r="D968" s="362"/>
      <c r="E968" s="365"/>
      <c r="F968" s="365"/>
      <c r="G968" s="368"/>
      <c r="H968" s="368"/>
      <c r="I968" s="368"/>
      <c r="J968" s="368"/>
      <c r="K968" s="54"/>
      <c r="L968" s="17" t="str">
        <f>IF(ISBLANK(K968),"",VLOOKUP(K968,'(Linked) Hazard Risk Number HRN'!$B$6:$C$13,2,FALSE))</f>
        <v/>
      </c>
      <c r="M968" s="371"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21</v>
      </c>
      <c r="Q968" s="17">
        <f t="shared" ref="Q968" si="1528">COUNTIF((O968:O972), "C")</f>
        <v>0</v>
      </c>
      <c r="R968" s="17">
        <f t="shared" ref="R968:R971" si="1529">Q968</f>
        <v>0</v>
      </c>
      <c r="S968" s="17" t="str">
        <f t="shared" ref="S968" si="1530">IF(ISBLANK(K968),"",IF(L968&lt;2,"S1","S2"))</f>
        <v/>
      </c>
      <c r="T968" s="50"/>
      <c r="U968" s="362"/>
      <c r="V968" s="54"/>
      <c r="W968" s="17" t="str">
        <f>IF(ISBLANK(V968),"",VLOOKUP(V968,'(Linked) Hazard Risk Number HRN'!$B$6:$C$13,2,FALSE))</f>
        <v/>
      </c>
      <c r="X968" s="371" t="str">
        <f>IF(X970="","",IF(X970&gt;500,'(Linked) Hazard Risk Number HRN'!$C$37,IF(X970&gt;50,'(Linked) Hazard Risk Number HRN'!$C$36,IF(X970&gt;25,'(Linked) Hazard Risk Number HRN'!$C$35,IF(X970&gt;5,'(Linked) Hazard Risk Number HRN'!$C$34,IF(X970&gt;0,'(Linked) Hazard Risk Number HRN'!$C$33,""))))))</f>
        <v/>
      </c>
      <c r="Y968" s="362"/>
      <c r="Z968" s="54"/>
      <c r="AA968" s="17" t="str">
        <f>IF(ISBLANK(Z968),"",VLOOKUP(Z968,'(Linked) Hazard Risk Number HRN'!$B$6:$C$13,2,FALSE))</f>
        <v/>
      </c>
      <c r="AB968" s="371" t="str">
        <f>IF(AB970="","",IF(AB970&gt;500,'(Linked) Hazard Risk Number HRN'!$C$37,IF(AB970&gt;50,'(Linked) Hazard Risk Number HRN'!$C$36,IF(AB970&gt;25,'(Linked) Hazard Risk Number HRN'!$C$35,IF(AB970&gt;5,'(Linked) Hazard Risk Number HRN'!$C$34,IF(AB970&gt;0,'(Linked) Hazard Risk Number HRN'!$C$33,""))))))</f>
        <v/>
      </c>
      <c r="AC968" s="362"/>
      <c r="AD968" s="365"/>
      <c r="AE968" s="54"/>
      <c r="AF968" s="17" t="str">
        <f>IF(ISBLANK(AE968),"",VLOOKUP(AE968,'(Linked) Hazard Risk Number HRN'!$B$6:$C$13,2,FALSE))</f>
        <v/>
      </c>
      <c r="AG968" s="371"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60"/>
      <c r="C969" s="363"/>
      <c r="D969" s="363"/>
      <c r="E969" s="366"/>
      <c r="F969" s="366"/>
      <c r="G969" s="369"/>
      <c r="H969" s="369"/>
      <c r="I969" s="369"/>
      <c r="J969" s="369"/>
      <c r="K969" s="55"/>
      <c r="L969" s="18" t="str">
        <f>IF(ISBLANK(K969),"",VLOOKUP(K969,'(Linked) Hazard Risk Number HRN'!$B$16:$C$26,2,FALSE))</f>
        <v/>
      </c>
      <c r="M969" s="372"/>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63"/>
      <c r="V969" s="55"/>
      <c r="W969" s="18" t="str">
        <f>IF(ISBLANK(V969),"",VLOOKUP(V969,'(Linked) Hazard Risk Number HRN'!$B$16:$C$26,2,FALSE))</f>
        <v/>
      </c>
      <c r="X969" s="372"/>
      <c r="Y969" s="363"/>
      <c r="Z969" s="55"/>
      <c r="AA969" s="18" t="str">
        <f>IF(ISBLANK(Z969),"",VLOOKUP(Z969,'(Linked) Hazard Risk Number HRN'!$B$16:$C$26,2,FALSE))</f>
        <v/>
      </c>
      <c r="AB969" s="372"/>
      <c r="AC969" s="363"/>
      <c r="AD969" s="373"/>
      <c r="AE969" s="55"/>
      <c r="AF969" s="18" t="str">
        <f>IF(ISBLANK(AE969),"",VLOOKUP(AE969,'(Linked) Hazard Risk Number HRN'!$B$16:$C$26,2,FALSE))</f>
        <v/>
      </c>
      <c r="AG969" s="372"/>
      <c r="AH969" s="10"/>
      <c r="AI969" s="10"/>
      <c r="AJ969" s="19"/>
    </row>
    <row r="970" spans="2:36" s="2" customFormat="1" ht="28.2" customHeight="1" thickTop="1">
      <c r="B970" s="360"/>
      <c r="C970" s="363"/>
      <c r="D970" s="363"/>
      <c r="E970" s="366"/>
      <c r="F970" s="366"/>
      <c r="G970" s="369"/>
      <c r="H970" s="369"/>
      <c r="I970" s="369"/>
      <c r="J970" s="369"/>
      <c r="K970" s="56"/>
      <c r="L970" s="18" t="str">
        <f>IF(ISBLANK(K970),"",VLOOKUP(K970,'(Linked) Hazard Risk Number HRN'!$D$6:$E$14,2,FALSE))</f>
        <v/>
      </c>
      <c r="M970" s="375" t="str">
        <f>IF(OR(ISBLANK(K968),ISBLANK(K969),ISBLANK(K970),ISBLANK(K971)),"",L968*L969*L970*L971)</f>
        <v/>
      </c>
      <c r="N970" s="56"/>
      <c r="O970" s="18" t="str">
        <f>IF(ISBLANK(N970),"",VLOOKUP(N970,'(Linked) PLr Probability Factor'!$B$17:$C$20,2,FALSE))</f>
        <v/>
      </c>
      <c r="P970" s="18" t="s">
        <v>2</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63"/>
      <c r="V970" s="56"/>
      <c r="W970" s="18" t="str">
        <f>IF(ISBLANK(V970),"",VLOOKUP(V970,'(Linked) Hazard Risk Number HRN'!$D$6:$E$14,2,FALSE))</f>
        <v/>
      </c>
      <c r="X970" s="375" t="str">
        <f>IF(OR(ISBLANK(V968),ISBLANK(V969),ISBLANK(V970),ISBLANK(V971)),"",W968*W969*W970*W971)</f>
        <v/>
      </c>
      <c r="Y970" s="363"/>
      <c r="Z970" s="56"/>
      <c r="AA970" s="18" t="str">
        <f>IF(ISBLANK(Z970),"",VLOOKUP(Z970,'(Linked) Hazard Risk Number HRN'!$D$6:$E$14,2,FALSE))</f>
        <v/>
      </c>
      <c r="AB970" s="375" t="str">
        <f>IF(OR(ISBLANK(Z968),ISBLANK(Z969),ISBLANK(Z970),ISBLANK(Z971)),"",AA968*AA969*AA970*AA971)</f>
        <v/>
      </c>
      <c r="AC970" s="363"/>
      <c r="AD970" s="373"/>
      <c r="AE970" s="56"/>
      <c r="AF970" s="18" t="str">
        <f>IF(ISBLANK(AE970),"",VLOOKUP(AE970,'(Linked) Hazard Risk Number HRN'!$D$6:$E$14,2,FALSE))</f>
        <v/>
      </c>
      <c r="AG970" s="375" t="str">
        <f>IF(OR(ISBLANK(AE968),ISBLANK(AE969),ISBLANK(AE970),ISBLANK(AE971)),"",AF968*AF969*AF970*AF971)</f>
        <v/>
      </c>
      <c r="AH970" s="10"/>
      <c r="AI970" s="10"/>
      <c r="AJ970" s="20"/>
    </row>
    <row r="971" spans="2:36" s="2" customFormat="1" ht="28.2" customHeight="1">
      <c r="B971" s="360"/>
      <c r="C971" s="363"/>
      <c r="D971" s="363"/>
      <c r="E971" s="366"/>
      <c r="F971" s="366"/>
      <c r="G971" s="369"/>
      <c r="H971" s="369"/>
      <c r="I971" s="369"/>
      <c r="J971" s="369"/>
      <c r="K971" s="57"/>
      <c r="L971" s="30" t="str">
        <f>IF(ISBLANK(K971),"",VLOOKUP(K971,'(Linked) Hazard Risk Number HRN'!$D$17:$E$22,2,FALSE))</f>
        <v/>
      </c>
      <c r="M971" s="376"/>
      <c r="N971" s="56"/>
      <c r="O971" s="18" t="str">
        <f>IF(ISBLANK(N971),"",VLOOKUP(N971,'(Linked) PLr Probability Factor'!$B$23:$C$26,2,FALSE))</f>
        <v/>
      </c>
      <c r="P971" s="25" t="s">
        <v>22</v>
      </c>
      <c r="Q971" s="25">
        <f t="shared" ref="Q971" si="1534">SUM(R968:R970)</f>
        <v>0</v>
      </c>
      <c r="R971" s="25">
        <f t="shared" si="1529"/>
        <v>0</v>
      </c>
      <c r="S971" s="25"/>
      <c r="T971" s="51"/>
      <c r="U971" s="363"/>
      <c r="V971" s="57"/>
      <c r="W971" s="30" t="str">
        <f>IF(ISBLANK(V971),"",VLOOKUP(V971,'(Linked) Hazard Risk Number HRN'!$D$17:$E$22,2,FALSE))</f>
        <v/>
      </c>
      <c r="X971" s="376"/>
      <c r="Y971" s="363"/>
      <c r="Z971" s="57"/>
      <c r="AA971" s="30" t="str">
        <f>IF(ISBLANK(Z971),"",VLOOKUP(Z971,'(Linked) Hazard Risk Number HRN'!$D$17:$E$22,2,FALSE))</f>
        <v/>
      </c>
      <c r="AB971" s="376"/>
      <c r="AC971" s="363"/>
      <c r="AD971" s="373"/>
      <c r="AE971" s="57"/>
      <c r="AF971" s="30" t="str">
        <f>IF(ISBLANK(AE971),"",VLOOKUP(AE971,'(Linked) Hazard Risk Number HRN'!$D$17:$E$22,2,FALSE))</f>
        <v/>
      </c>
      <c r="AG971" s="376"/>
      <c r="AH971" s="10"/>
      <c r="AI971" s="10"/>
      <c r="AJ971" s="21"/>
    </row>
    <row r="972" spans="2:36" s="2" customFormat="1" ht="28.2" customHeight="1" thickBot="1">
      <c r="B972" s="361"/>
      <c r="C972" s="364"/>
      <c r="D972" s="364"/>
      <c r="E972" s="367"/>
      <c r="F972" s="367"/>
      <c r="G972" s="370"/>
      <c r="H972" s="370"/>
      <c r="I972" s="370"/>
      <c r="J972" s="370"/>
      <c r="K972" s="135"/>
      <c r="L972" s="18"/>
      <c r="M972" s="377"/>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64"/>
      <c r="V972" s="135"/>
      <c r="W972" s="18"/>
      <c r="X972" s="377"/>
      <c r="Y972" s="364"/>
      <c r="Z972" s="135"/>
      <c r="AA972" s="18"/>
      <c r="AB972" s="377"/>
      <c r="AC972" s="364"/>
      <c r="AD972" s="374"/>
      <c r="AE972" s="135"/>
      <c r="AF972" s="18"/>
      <c r="AG972" s="377"/>
      <c r="AH972" s="10"/>
      <c r="AI972" s="10"/>
      <c r="AJ972" s="7"/>
    </row>
    <row r="973" spans="2:36" s="2" customFormat="1" ht="28.2" customHeight="1" thickTop="1">
      <c r="B973" s="359">
        <v>194</v>
      </c>
      <c r="C973" s="362"/>
      <c r="D973" s="362"/>
      <c r="E973" s="365"/>
      <c r="F973" s="365"/>
      <c r="G973" s="368"/>
      <c r="H973" s="368"/>
      <c r="I973" s="368"/>
      <c r="J973" s="368"/>
      <c r="K973" s="54"/>
      <c r="L973" s="17" t="str">
        <f>IF(ISBLANK(K973),"",VLOOKUP(K973,'(Linked) Hazard Risk Number HRN'!$B$6:$C$13,2,FALSE))</f>
        <v/>
      </c>
      <c r="M973" s="371"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21</v>
      </c>
      <c r="Q973" s="17">
        <f t="shared" ref="Q973" si="1536">COUNTIF((O973:O977), "C")</f>
        <v>0</v>
      </c>
      <c r="R973" s="17">
        <f t="shared" ref="R973:R976" si="1537">Q973</f>
        <v>0</v>
      </c>
      <c r="S973" s="17" t="str">
        <f t="shared" ref="S973" si="1538">IF(ISBLANK(K973),"",IF(L973&lt;2,"S1","S2"))</f>
        <v/>
      </c>
      <c r="T973" s="50"/>
      <c r="U973" s="362"/>
      <c r="V973" s="54"/>
      <c r="W973" s="17" t="str">
        <f>IF(ISBLANK(V973),"",VLOOKUP(V973,'(Linked) Hazard Risk Number HRN'!$B$6:$C$13,2,FALSE))</f>
        <v/>
      </c>
      <c r="X973" s="371" t="str">
        <f>IF(X975="","",IF(X975&gt;500,'(Linked) Hazard Risk Number HRN'!$C$37,IF(X975&gt;50,'(Linked) Hazard Risk Number HRN'!$C$36,IF(X975&gt;25,'(Linked) Hazard Risk Number HRN'!$C$35,IF(X975&gt;5,'(Linked) Hazard Risk Number HRN'!$C$34,IF(X975&gt;0,'(Linked) Hazard Risk Number HRN'!$C$33,""))))))</f>
        <v/>
      </c>
      <c r="Y973" s="362"/>
      <c r="Z973" s="54"/>
      <c r="AA973" s="17" t="str">
        <f>IF(ISBLANK(Z973),"",VLOOKUP(Z973,'(Linked) Hazard Risk Number HRN'!$B$6:$C$13,2,FALSE))</f>
        <v/>
      </c>
      <c r="AB973" s="371" t="str">
        <f>IF(AB975="","",IF(AB975&gt;500,'(Linked) Hazard Risk Number HRN'!$C$37,IF(AB975&gt;50,'(Linked) Hazard Risk Number HRN'!$C$36,IF(AB975&gt;25,'(Linked) Hazard Risk Number HRN'!$C$35,IF(AB975&gt;5,'(Linked) Hazard Risk Number HRN'!$C$34,IF(AB975&gt;0,'(Linked) Hazard Risk Number HRN'!$C$33,""))))))</f>
        <v/>
      </c>
      <c r="AC973" s="362"/>
      <c r="AD973" s="365"/>
      <c r="AE973" s="54"/>
      <c r="AF973" s="17" t="str">
        <f>IF(ISBLANK(AE973),"",VLOOKUP(AE973,'(Linked) Hazard Risk Number HRN'!$B$6:$C$13,2,FALSE))</f>
        <v/>
      </c>
      <c r="AG973" s="371"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60"/>
      <c r="C974" s="363"/>
      <c r="D974" s="363"/>
      <c r="E974" s="366"/>
      <c r="F974" s="366"/>
      <c r="G974" s="369"/>
      <c r="H974" s="369"/>
      <c r="I974" s="369"/>
      <c r="J974" s="369"/>
      <c r="K974" s="55"/>
      <c r="L974" s="18" t="str">
        <f>IF(ISBLANK(K974),"",VLOOKUP(K974,'(Linked) Hazard Risk Number HRN'!$B$16:$C$26,2,FALSE))</f>
        <v/>
      </c>
      <c r="M974" s="372"/>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63"/>
      <c r="V974" s="55"/>
      <c r="W974" s="18" t="str">
        <f>IF(ISBLANK(V974),"",VLOOKUP(V974,'(Linked) Hazard Risk Number HRN'!$B$16:$C$26,2,FALSE))</f>
        <v/>
      </c>
      <c r="X974" s="372"/>
      <c r="Y974" s="363"/>
      <c r="Z974" s="55"/>
      <c r="AA974" s="18" t="str">
        <f>IF(ISBLANK(Z974),"",VLOOKUP(Z974,'(Linked) Hazard Risk Number HRN'!$B$16:$C$26,2,FALSE))</f>
        <v/>
      </c>
      <c r="AB974" s="372"/>
      <c r="AC974" s="363"/>
      <c r="AD974" s="373"/>
      <c r="AE974" s="55"/>
      <c r="AF974" s="18" t="str">
        <f>IF(ISBLANK(AE974),"",VLOOKUP(AE974,'(Linked) Hazard Risk Number HRN'!$B$16:$C$26,2,FALSE))</f>
        <v/>
      </c>
      <c r="AG974" s="372"/>
      <c r="AH974" s="10"/>
      <c r="AI974" s="10"/>
      <c r="AJ974" s="19"/>
    </row>
    <row r="975" spans="2:36" s="2" customFormat="1" ht="28.2" customHeight="1" thickTop="1">
      <c r="B975" s="360"/>
      <c r="C975" s="363"/>
      <c r="D975" s="363"/>
      <c r="E975" s="366"/>
      <c r="F975" s="366"/>
      <c r="G975" s="369"/>
      <c r="H975" s="369"/>
      <c r="I975" s="369"/>
      <c r="J975" s="369"/>
      <c r="K975" s="56"/>
      <c r="L975" s="18" t="str">
        <f>IF(ISBLANK(K975),"",VLOOKUP(K975,'(Linked) Hazard Risk Number HRN'!$D$6:$E$14,2,FALSE))</f>
        <v/>
      </c>
      <c r="M975" s="375" t="str">
        <f>IF(OR(ISBLANK(K973),ISBLANK(K974),ISBLANK(K975),ISBLANK(K976)),"",L973*L974*L975*L976)</f>
        <v/>
      </c>
      <c r="N975" s="56"/>
      <c r="O975" s="18" t="str">
        <f>IF(ISBLANK(N975),"",VLOOKUP(N975,'(Linked) PLr Probability Factor'!$B$17:$C$20,2,FALSE))</f>
        <v/>
      </c>
      <c r="P975" s="18" t="s">
        <v>2</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63"/>
      <c r="V975" s="56"/>
      <c r="W975" s="18" t="str">
        <f>IF(ISBLANK(V975),"",VLOOKUP(V975,'(Linked) Hazard Risk Number HRN'!$D$6:$E$14,2,FALSE))</f>
        <v/>
      </c>
      <c r="X975" s="375" t="str">
        <f>IF(OR(ISBLANK(V973),ISBLANK(V974),ISBLANK(V975),ISBLANK(V976)),"",W973*W974*W975*W976)</f>
        <v/>
      </c>
      <c r="Y975" s="363"/>
      <c r="Z975" s="56"/>
      <c r="AA975" s="18" t="str">
        <f>IF(ISBLANK(Z975),"",VLOOKUP(Z975,'(Linked) Hazard Risk Number HRN'!$D$6:$E$14,2,FALSE))</f>
        <v/>
      </c>
      <c r="AB975" s="375" t="str">
        <f>IF(OR(ISBLANK(Z973),ISBLANK(Z974),ISBLANK(Z975),ISBLANK(Z976)),"",AA973*AA974*AA975*AA976)</f>
        <v/>
      </c>
      <c r="AC975" s="363"/>
      <c r="AD975" s="373"/>
      <c r="AE975" s="56"/>
      <c r="AF975" s="18" t="str">
        <f>IF(ISBLANK(AE975),"",VLOOKUP(AE975,'(Linked) Hazard Risk Number HRN'!$D$6:$E$14,2,FALSE))</f>
        <v/>
      </c>
      <c r="AG975" s="375" t="str">
        <f>IF(OR(ISBLANK(AE973),ISBLANK(AE974),ISBLANK(AE975),ISBLANK(AE976)),"",AF973*AF974*AF975*AF976)</f>
        <v/>
      </c>
      <c r="AH975" s="10"/>
      <c r="AI975" s="10"/>
      <c r="AJ975" s="20"/>
    </row>
    <row r="976" spans="2:36" s="2" customFormat="1" ht="28.2" customHeight="1">
      <c r="B976" s="360"/>
      <c r="C976" s="363"/>
      <c r="D976" s="363"/>
      <c r="E976" s="366"/>
      <c r="F976" s="366"/>
      <c r="G976" s="369"/>
      <c r="H976" s="369"/>
      <c r="I976" s="369"/>
      <c r="J976" s="369"/>
      <c r="K976" s="57"/>
      <c r="L976" s="30" t="str">
        <f>IF(ISBLANK(K976),"",VLOOKUP(K976,'(Linked) Hazard Risk Number HRN'!$D$17:$E$22,2,FALSE))</f>
        <v/>
      </c>
      <c r="M976" s="376"/>
      <c r="N976" s="56"/>
      <c r="O976" s="18" t="str">
        <f>IF(ISBLANK(N976),"",VLOOKUP(N976,'(Linked) PLr Probability Factor'!$B$23:$C$26,2,FALSE))</f>
        <v/>
      </c>
      <c r="P976" s="25" t="s">
        <v>22</v>
      </c>
      <c r="Q976" s="25">
        <f t="shared" ref="Q976" si="1542">SUM(R973:R975)</f>
        <v>0</v>
      </c>
      <c r="R976" s="25">
        <f t="shared" si="1537"/>
        <v>0</v>
      </c>
      <c r="S976" s="25"/>
      <c r="T976" s="51"/>
      <c r="U976" s="363"/>
      <c r="V976" s="57"/>
      <c r="W976" s="30" t="str">
        <f>IF(ISBLANK(V976),"",VLOOKUP(V976,'(Linked) Hazard Risk Number HRN'!$D$17:$E$22,2,FALSE))</f>
        <v/>
      </c>
      <c r="X976" s="376"/>
      <c r="Y976" s="363"/>
      <c r="Z976" s="57"/>
      <c r="AA976" s="30" t="str">
        <f>IF(ISBLANK(Z976),"",VLOOKUP(Z976,'(Linked) Hazard Risk Number HRN'!$D$17:$E$22,2,FALSE))</f>
        <v/>
      </c>
      <c r="AB976" s="376"/>
      <c r="AC976" s="363"/>
      <c r="AD976" s="373"/>
      <c r="AE976" s="57"/>
      <c r="AF976" s="30" t="str">
        <f>IF(ISBLANK(AE976),"",VLOOKUP(AE976,'(Linked) Hazard Risk Number HRN'!$D$17:$E$22,2,FALSE))</f>
        <v/>
      </c>
      <c r="AG976" s="376"/>
      <c r="AH976" s="10"/>
      <c r="AI976" s="10"/>
      <c r="AJ976" s="21"/>
    </row>
    <row r="977" spans="2:36" s="2" customFormat="1" ht="28.2" customHeight="1" thickBot="1">
      <c r="B977" s="361"/>
      <c r="C977" s="364"/>
      <c r="D977" s="364"/>
      <c r="E977" s="367"/>
      <c r="F977" s="367"/>
      <c r="G977" s="370"/>
      <c r="H977" s="370"/>
      <c r="I977" s="370"/>
      <c r="J977" s="370"/>
      <c r="K977" s="135"/>
      <c r="L977" s="18"/>
      <c r="M977" s="377"/>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64"/>
      <c r="V977" s="135"/>
      <c r="W977" s="18"/>
      <c r="X977" s="377"/>
      <c r="Y977" s="364"/>
      <c r="Z977" s="135"/>
      <c r="AA977" s="18"/>
      <c r="AB977" s="377"/>
      <c r="AC977" s="364"/>
      <c r="AD977" s="374"/>
      <c r="AE977" s="135"/>
      <c r="AF977" s="18"/>
      <c r="AG977" s="377"/>
      <c r="AH977" s="10"/>
      <c r="AI977" s="10"/>
      <c r="AJ977" s="7"/>
    </row>
    <row r="978" spans="2:36" s="2" customFormat="1" ht="28.2" customHeight="1" thickTop="1">
      <c r="B978" s="359">
        <v>195</v>
      </c>
      <c r="C978" s="362"/>
      <c r="D978" s="362"/>
      <c r="E978" s="365"/>
      <c r="F978" s="365"/>
      <c r="G978" s="368"/>
      <c r="H978" s="368"/>
      <c r="I978" s="368"/>
      <c r="J978" s="368"/>
      <c r="K978" s="54"/>
      <c r="L978" s="17" t="str">
        <f>IF(ISBLANK(K978),"",VLOOKUP(K978,'(Linked) Hazard Risk Number HRN'!$B$6:$C$13,2,FALSE))</f>
        <v/>
      </c>
      <c r="M978" s="371"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21</v>
      </c>
      <c r="Q978" s="17">
        <f t="shared" ref="Q978" si="1544">COUNTIF((O978:O982), "C")</f>
        <v>0</v>
      </c>
      <c r="R978" s="17">
        <f t="shared" ref="R978:R981" si="1545">Q978</f>
        <v>0</v>
      </c>
      <c r="S978" s="17" t="str">
        <f t="shared" ref="S978" si="1546">IF(ISBLANK(K978),"",IF(L978&lt;2,"S1","S2"))</f>
        <v/>
      </c>
      <c r="T978" s="50"/>
      <c r="U978" s="362"/>
      <c r="V978" s="54"/>
      <c r="W978" s="17" t="str">
        <f>IF(ISBLANK(V978),"",VLOOKUP(V978,'(Linked) Hazard Risk Number HRN'!$B$6:$C$13,2,FALSE))</f>
        <v/>
      </c>
      <c r="X978" s="371" t="str">
        <f>IF(X980="","",IF(X980&gt;500,'(Linked) Hazard Risk Number HRN'!$C$37,IF(X980&gt;50,'(Linked) Hazard Risk Number HRN'!$C$36,IF(X980&gt;25,'(Linked) Hazard Risk Number HRN'!$C$35,IF(X980&gt;5,'(Linked) Hazard Risk Number HRN'!$C$34,IF(X980&gt;0,'(Linked) Hazard Risk Number HRN'!$C$33,""))))))</f>
        <v/>
      </c>
      <c r="Y978" s="362"/>
      <c r="Z978" s="54"/>
      <c r="AA978" s="17" t="str">
        <f>IF(ISBLANK(Z978),"",VLOOKUP(Z978,'(Linked) Hazard Risk Number HRN'!$B$6:$C$13,2,FALSE))</f>
        <v/>
      </c>
      <c r="AB978" s="371" t="str">
        <f>IF(AB980="","",IF(AB980&gt;500,'(Linked) Hazard Risk Number HRN'!$C$37,IF(AB980&gt;50,'(Linked) Hazard Risk Number HRN'!$C$36,IF(AB980&gt;25,'(Linked) Hazard Risk Number HRN'!$C$35,IF(AB980&gt;5,'(Linked) Hazard Risk Number HRN'!$C$34,IF(AB980&gt;0,'(Linked) Hazard Risk Number HRN'!$C$33,""))))))</f>
        <v/>
      </c>
      <c r="AC978" s="362"/>
      <c r="AD978" s="365"/>
      <c r="AE978" s="54"/>
      <c r="AF978" s="17" t="str">
        <f>IF(ISBLANK(AE978),"",VLOOKUP(AE978,'(Linked) Hazard Risk Number HRN'!$B$6:$C$13,2,FALSE))</f>
        <v/>
      </c>
      <c r="AG978" s="371"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60"/>
      <c r="C979" s="363"/>
      <c r="D979" s="363"/>
      <c r="E979" s="366"/>
      <c r="F979" s="366"/>
      <c r="G979" s="369"/>
      <c r="H979" s="369"/>
      <c r="I979" s="369"/>
      <c r="J979" s="369"/>
      <c r="K979" s="55"/>
      <c r="L979" s="18" t="str">
        <f>IF(ISBLANK(K979),"",VLOOKUP(K979,'(Linked) Hazard Risk Number HRN'!$B$16:$C$26,2,FALSE))</f>
        <v/>
      </c>
      <c r="M979" s="372"/>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63"/>
      <c r="V979" s="55"/>
      <c r="W979" s="18" t="str">
        <f>IF(ISBLANK(V979),"",VLOOKUP(V979,'(Linked) Hazard Risk Number HRN'!$B$16:$C$26,2,FALSE))</f>
        <v/>
      </c>
      <c r="X979" s="372"/>
      <c r="Y979" s="363"/>
      <c r="Z979" s="55"/>
      <c r="AA979" s="18" t="str">
        <f>IF(ISBLANK(Z979),"",VLOOKUP(Z979,'(Linked) Hazard Risk Number HRN'!$B$16:$C$26,2,FALSE))</f>
        <v/>
      </c>
      <c r="AB979" s="372"/>
      <c r="AC979" s="363"/>
      <c r="AD979" s="373"/>
      <c r="AE979" s="55"/>
      <c r="AF979" s="18" t="str">
        <f>IF(ISBLANK(AE979),"",VLOOKUP(AE979,'(Linked) Hazard Risk Number HRN'!$B$16:$C$26,2,FALSE))</f>
        <v/>
      </c>
      <c r="AG979" s="372"/>
      <c r="AH979" s="10"/>
      <c r="AI979" s="10"/>
      <c r="AJ979" s="19"/>
    </row>
    <row r="980" spans="2:36" s="2" customFormat="1" ht="28.2" customHeight="1" thickTop="1">
      <c r="B980" s="360"/>
      <c r="C980" s="363"/>
      <c r="D980" s="363"/>
      <c r="E980" s="366"/>
      <c r="F980" s="366"/>
      <c r="G980" s="369"/>
      <c r="H980" s="369"/>
      <c r="I980" s="369"/>
      <c r="J980" s="369"/>
      <c r="K980" s="56"/>
      <c r="L980" s="18" t="str">
        <f>IF(ISBLANK(K980),"",VLOOKUP(K980,'(Linked) Hazard Risk Number HRN'!$D$6:$E$14,2,FALSE))</f>
        <v/>
      </c>
      <c r="M980" s="375" t="str">
        <f>IF(OR(ISBLANK(K978),ISBLANK(K979),ISBLANK(K980),ISBLANK(K981)),"",L978*L979*L980*L981)</f>
        <v/>
      </c>
      <c r="N980" s="56"/>
      <c r="O980" s="18" t="str">
        <f>IF(ISBLANK(N980),"",VLOOKUP(N980,'(Linked) PLr Probability Factor'!$B$17:$C$20,2,FALSE))</f>
        <v/>
      </c>
      <c r="P980" s="18" t="s">
        <v>2</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63"/>
      <c r="V980" s="56"/>
      <c r="W980" s="18" t="str">
        <f>IF(ISBLANK(V980),"",VLOOKUP(V980,'(Linked) Hazard Risk Number HRN'!$D$6:$E$14,2,FALSE))</f>
        <v/>
      </c>
      <c r="X980" s="375" t="str">
        <f>IF(OR(ISBLANK(V978),ISBLANK(V979),ISBLANK(V980),ISBLANK(V981)),"",W978*W979*W980*W981)</f>
        <v/>
      </c>
      <c r="Y980" s="363"/>
      <c r="Z980" s="56"/>
      <c r="AA980" s="18" t="str">
        <f>IF(ISBLANK(Z980),"",VLOOKUP(Z980,'(Linked) Hazard Risk Number HRN'!$D$6:$E$14,2,FALSE))</f>
        <v/>
      </c>
      <c r="AB980" s="375" t="str">
        <f>IF(OR(ISBLANK(Z978),ISBLANK(Z979),ISBLANK(Z980),ISBLANK(Z981)),"",AA978*AA979*AA980*AA981)</f>
        <v/>
      </c>
      <c r="AC980" s="363"/>
      <c r="AD980" s="373"/>
      <c r="AE980" s="56"/>
      <c r="AF980" s="18" t="str">
        <f>IF(ISBLANK(AE980),"",VLOOKUP(AE980,'(Linked) Hazard Risk Number HRN'!$D$6:$E$14,2,FALSE))</f>
        <v/>
      </c>
      <c r="AG980" s="375" t="str">
        <f>IF(OR(ISBLANK(AE978),ISBLANK(AE979),ISBLANK(AE980),ISBLANK(AE981)),"",AF978*AF979*AF980*AF981)</f>
        <v/>
      </c>
      <c r="AH980" s="10"/>
      <c r="AI980" s="10"/>
      <c r="AJ980" s="20"/>
    </row>
    <row r="981" spans="2:36" s="2" customFormat="1" ht="28.2" customHeight="1">
      <c r="B981" s="360"/>
      <c r="C981" s="363"/>
      <c r="D981" s="363"/>
      <c r="E981" s="366"/>
      <c r="F981" s="366"/>
      <c r="G981" s="369"/>
      <c r="H981" s="369"/>
      <c r="I981" s="369"/>
      <c r="J981" s="369"/>
      <c r="K981" s="57"/>
      <c r="L981" s="30" t="str">
        <f>IF(ISBLANK(K981),"",VLOOKUP(K981,'(Linked) Hazard Risk Number HRN'!$D$17:$E$22,2,FALSE))</f>
        <v/>
      </c>
      <c r="M981" s="376"/>
      <c r="N981" s="56"/>
      <c r="O981" s="18" t="str">
        <f>IF(ISBLANK(N981),"",VLOOKUP(N981,'(Linked) PLr Probability Factor'!$B$23:$C$26,2,FALSE))</f>
        <v/>
      </c>
      <c r="P981" s="25" t="s">
        <v>22</v>
      </c>
      <c r="Q981" s="25">
        <f t="shared" ref="Q981" si="1550">SUM(R978:R980)</f>
        <v>0</v>
      </c>
      <c r="R981" s="25">
        <f t="shared" si="1545"/>
        <v>0</v>
      </c>
      <c r="S981" s="25"/>
      <c r="T981" s="51"/>
      <c r="U981" s="363"/>
      <c r="V981" s="57"/>
      <c r="W981" s="30" t="str">
        <f>IF(ISBLANK(V981),"",VLOOKUP(V981,'(Linked) Hazard Risk Number HRN'!$D$17:$E$22,2,FALSE))</f>
        <v/>
      </c>
      <c r="X981" s="376"/>
      <c r="Y981" s="363"/>
      <c r="Z981" s="57"/>
      <c r="AA981" s="30" t="str">
        <f>IF(ISBLANK(Z981),"",VLOOKUP(Z981,'(Linked) Hazard Risk Number HRN'!$D$17:$E$22,2,FALSE))</f>
        <v/>
      </c>
      <c r="AB981" s="376"/>
      <c r="AC981" s="363"/>
      <c r="AD981" s="373"/>
      <c r="AE981" s="57"/>
      <c r="AF981" s="30" t="str">
        <f>IF(ISBLANK(AE981),"",VLOOKUP(AE981,'(Linked) Hazard Risk Number HRN'!$D$17:$E$22,2,FALSE))</f>
        <v/>
      </c>
      <c r="AG981" s="376"/>
      <c r="AH981" s="10"/>
      <c r="AI981" s="10"/>
      <c r="AJ981" s="21"/>
    </row>
    <row r="982" spans="2:36" s="2" customFormat="1" ht="28.2" customHeight="1" thickBot="1">
      <c r="B982" s="361"/>
      <c r="C982" s="364"/>
      <c r="D982" s="364"/>
      <c r="E982" s="367"/>
      <c r="F982" s="367"/>
      <c r="G982" s="370"/>
      <c r="H982" s="370"/>
      <c r="I982" s="370"/>
      <c r="J982" s="370"/>
      <c r="K982" s="135"/>
      <c r="L982" s="18"/>
      <c r="M982" s="377"/>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64"/>
      <c r="V982" s="135"/>
      <c r="W982" s="18"/>
      <c r="X982" s="377"/>
      <c r="Y982" s="364"/>
      <c r="Z982" s="135"/>
      <c r="AA982" s="18"/>
      <c r="AB982" s="377"/>
      <c r="AC982" s="364"/>
      <c r="AD982" s="374"/>
      <c r="AE982" s="135"/>
      <c r="AF982" s="18"/>
      <c r="AG982" s="377"/>
      <c r="AH982" s="10"/>
      <c r="AI982" s="10"/>
      <c r="AJ982" s="7"/>
    </row>
    <row r="983" spans="2:36" s="2" customFormat="1" ht="28.2" customHeight="1" thickTop="1">
      <c r="B983" s="359">
        <v>196</v>
      </c>
      <c r="C983" s="362"/>
      <c r="D983" s="362"/>
      <c r="E983" s="365"/>
      <c r="F983" s="365"/>
      <c r="G983" s="368"/>
      <c r="H983" s="368"/>
      <c r="I983" s="368"/>
      <c r="J983" s="368"/>
      <c r="K983" s="54"/>
      <c r="L983" s="17" t="str">
        <f>IF(ISBLANK(K983),"",VLOOKUP(K983,'(Linked) Hazard Risk Number HRN'!$B$6:$C$13,2,FALSE))</f>
        <v/>
      </c>
      <c r="M983" s="371"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21</v>
      </c>
      <c r="Q983" s="17">
        <f t="shared" ref="Q983" si="1552">COUNTIF((O983:O987), "C")</f>
        <v>0</v>
      </c>
      <c r="R983" s="17">
        <f t="shared" ref="R983:R986" si="1553">Q983</f>
        <v>0</v>
      </c>
      <c r="S983" s="17" t="str">
        <f t="shared" ref="S983" si="1554">IF(ISBLANK(K983),"",IF(L983&lt;2,"S1","S2"))</f>
        <v/>
      </c>
      <c r="T983" s="50"/>
      <c r="U983" s="362"/>
      <c r="V983" s="54"/>
      <c r="W983" s="17" t="str">
        <f>IF(ISBLANK(V983),"",VLOOKUP(V983,'(Linked) Hazard Risk Number HRN'!$B$6:$C$13,2,FALSE))</f>
        <v/>
      </c>
      <c r="X983" s="371" t="str">
        <f>IF(X985="","",IF(X985&gt;500,'(Linked) Hazard Risk Number HRN'!$C$37,IF(X985&gt;50,'(Linked) Hazard Risk Number HRN'!$C$36,IF(X985&gt;25,'(Linked) Hazard Risk Number HRN'!$C$35,IF(X985&gt;5,'(Linked) Hazard Risk Number HRN'!$C$34,IF(X985&gt;0,'(Linked) Hazard Risk Number HRN'!$C$33,""))))))</f>
        <v/>
      </c>
      <c r="Y983" s="362"/>
      <c r="Z983" s="54"/>
      <c r="AA983" s="17" t="str">
        <f>IF(ISBLANK(Z983),"",VLOOKUP(Z983,'(Linked) Hazard Risk Number HRN'!$B$6:$C$13,2,FALSE))</f>
        <v/>
      </c>
      <c r="AB983" s="371" t="str">
        <f>IF(AB985="","",IF(AB985&gt;500,'(Linked) Hazard Risk Number HRN'!$C$37,IF(AB985&gt;50,'(Linked) Hazard Risk Number HRN'!$C$36,IF(AB985&gt;25,'(Linked) Hazard Risk Number HRN'!$C$35,IF(AB985&gt;5,'(Linked) Hazard Risk Number HRN'!$C$34,IF(AB985&gt;0,'(Linked) Hazard Risk Number HRN'!$C$33,""))))))</f>
        <v/>
      </c>
      <c r="AC983" s="362"/>
      <c r="AD983" s="365"/>
      <c r="AE983" s="54"/>
      <c r="AF983" s="17" t="str">
        <f>IF(ISBLANK(AE983),"",VLOOKUP(AE983,'(Linked) Hazard Risk Number HRN'!$B$6:$C$13,2,FALSE))</f>
        <v/>
      </c>
      <c r="AG983" s="371"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60"/>
      <c r="C984" s="363"/>
      <c r="D984" s="363"/>
      <c r="E984" s="366"/>
      <c r="F984" s="366"/>
      <c r="G984" s="369"/>
      <c r="H984" s="369"/>
      <c r="I984" s="369"/>
      <c r="J984" s="369"/>
      <c r="K984" s="55"/>
      <c r="L984" s="18" t="str">
        <f>IF(ISBLANK(K984),"",VLOOKUP(K984,'(Linked) Hazard Risk Number HRN'!$B$16:$C$26,2,FALSE))</f>
        <v/>
      </c>
      <c r="M984" s="372"/>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63"/>
      <c r="V984" s="55"/>
      <c r="W984" s="18" t="str">
        <f>IF(ISBLANK(V984),"",VLOOKUP(V984,'(Linked) Hazard Risk Number HRN'!$B$16:$C$26,2,FALSE))</f>
        <v/>
      </c>
      <c r="X984" s="372"/>
      <c r="Y984" s="363"/>
      <c r="Z984" s="55"/>
      <c r="AA984" s="18" t="str">
        <f>IF(ISBLANK(Z984),"",VLOOKUP(Z984,'(Linked) Hazard Risk Number HRN'!$B$16:$C$26,2,FALSE))</f>
        <v/>
      </c>
      <c r="AB984" s="372"/>
      <c r="AC984" s="363"/>
      <c r="AD984" s="373"/>
      <c r="AE984" s="55"/>
      <c r="AF984" s="18" t="str">
        <f>IF(ISBLANK(AE984),"",VLOOKUP(AE984,'(Linked) Hazard Risk Number HRN'!$B$16:$C$26,2,FALSE))</f>
        <v/>
      </c>
      <c r="AG984" s="372"/>
      <c r="AH984" s="10"/>
      <c r="AI984" s="10"/>
      <c r="AJ984" s="19"/>
    </row>
    <row r="985" spans="2:36" s="2" customFormat="1" ht="28.2" customHeight="1" thickTop="1">
      <c r="B985" s="360"/>
      <c r="C985" s="363"/>
      <c r="D985" s="363"/>
      <c r="E985" s="366"/>
      <c r="F985" s="366"/>
      <c r="G985" s="369"/>
      <c r="H985" s="369"/>
      <c r="I985" s="369"/>
      <c r="J985" s="369"/>
      <c r="K985" s="56"/>
      <c r="L985" s="18" t="str">
        <f>IF(ISBLANK(K985),"",VLOOKUP(K985,'(Linked) Hazard Risk Number HRN'!$D$6:$E$14,2,FALSE))</f>
        <v/>
      </c>
      <c r="M985" s="375" t="str">
        <f>IF(OR(ISBLANK(K983),ISBLANK(K984),ISBLANK(K985),ISBLANK(K986)),"",L983*L984*L985*L986)</f>
        <v/>
      </c>
      <c r="N985" s="56"/>
      <c r="O985" s="18" t="str">
        <f>IF(ISBLANK(N985),"",VLOOKUP(N985,'(Linked) PLr Probability Factor'!$B$17:$C$20,2,FALSE))</f>
        <v/>
      </c>
      <c r="P985" s="18" t="s">
        <v>2</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63"/>
      <c r="V985" s="56"/>
      <c r="W985" s="18" t="str">
        <f>IF(ISBLANK(V985),"",VLOOKUP(V985,'(Linked) Hazard Risk Number HRN'!$D$6:$E$14,2,FALSE))</f>
        <v/>
      </c>
      <c r="X985" s="375" t="str">
        <f>IF(OR(ISBLANK(V983),ISBLANK(V984),ISBLANK(V985),ISBLANK(V986)),"",W983*W984*W985*W986)</f>
        <v/>
      </c>
      <c r="Y985" s="363"/>
      <c r="Z985" s="56"/>
      <c r="AA985" s="18" t="str">
        <f>IF(ISBLANK(Z985),"",VLOOKUP(Z985,'(Linked) Hazard Risk Number HRN'!$D$6:$E$14,2,FALSE))</f>
        <v/>
      </c>
      <c r="AB985" s="375" t="str">
        <f>IF(OR(ISBLANK(Z983),ISBLANK(Z984),ISBLANK(Z985),ISBLANK(Z986)),"",AA983*AA984*AA985*AA986)</f>
        <v/>
      </c>
      <c r="AC985" s="363"/>
      <c r="AD985" s="373"/>
      <c r="AE985" s="56"/>
      <c r="AF985" s="18" t="str">
        <f>IF(ISBLANK(AE985),"",VLOOKUP(AE985,'(Linked) Hazard Risk Number HRN'!$D$6:$E$14,2,FALSE))</f>
        <v/>
      </c>
      <c r="AG985" s="375" t="str">
        <f>IF(OR(ISBLANK(AE983),ISBLANK(AE984),ISBLANK(AE985),ISBLANK(AE986)),"",AF983*AF984*AF985*AF986)</f>
        <v/>
      </c>
      <c r="AH985" s="10"/>
      <c r="AI985" s="10"/>
      <c r="AJ985" s="20"/>
    </row>
    <row r="986" spans="2:36" s="2" customFormat="1" ht="28.2" customHeight="1">
      <c r="B986" s="360"/>
      <c r="C986" s="363"/>
      <c r="D986" s="363"/>
      <c r="E986" s="366"/>
      <c r="F986" s="366"/>
      <c r="G986" s="369"/>
      <c r="H986" s="369"/>
      <c r="I986" s="369"/>
      <c r="J986" s="369"/>
      <c r="K986" s="57"/>
      <c r="L986" s="30" t="str">
        <f>IF(ISBLANK(K986),"",VLOOKUP(K986,'(Linked) Hazard Risk Number HRN'!$D$17:$E$22,2,FALSE))</f>
        <v/>
      </c>
      <c r="M986" s="376"/>
      <c r="N986" s="56"/>
      <c r="O986" s="18" t="str">
        <f>IF(ISBLANK(N986),"",VLOOKUP(N986,'(Linked) PLr Probability Factor'!$B$23:$C$26,2,FALSE))</f>
        <v/>
      </c>
      <c r="P986" s="25" t="s">
        <v>22</v>
      </c>
      <c r="Q986" s="25">
        <f t="shared" ref="Q986" si="1558">SUM(R983:R985)</f>
        <v>0</v>
      </c>
      <c r="R986" s="25">
        <f t="shared" si="1553"/>
        <v>0</v>
      </c>
      <c r="S986" s="25"/>
      <c r="T986" s="51"/>
      <c r="U986" s="363"/>
      <c r="V986" s="57"/>
      <c r="W986" s="30" t="str">
        <f>IF(ISBLANK(V986),"",VLOOKUP(V986,'(Linked) Hazard Risk Number HRN'!$D$17:$E$22,2,FALSE))</f>
        <v/>
      </c>
      <c r="X986" s="376"/>
      <c r="Y986" s="363"/>
      <c r="Z986" s="57"/>
      <c r="AA986" s="30" t="str">
        <f>IF(ISBLANK(Z986),"",VLOOKUP(Z986,'(Linked) Hazard Risk Number HRN'!$D$17:$E$22,2,FALSE))</f>
        <v/>
      </c>
      <c r="AB986" s="376"/>
      <c r="AC986" s="363"/>
      <c r="AD986" s="373"/>
      <c r="AE986" s="57"/>
      <c r="AF986" s="30" t="str">
        <f>IF(ISBLANK(AE986),"",VLOOKUP(AE986,'(Linked) Hazard Risk Number HRN'!$D$17:$E$22,2,FALSE))</f>
        <v/>
      </c>
      <c r="AG986" s="376"/>
      <c r="AH986" s="10"/>
      <c r="AI986" s="10"/>
      <c r="AJ986" s="21"/>
    </row>
    <row r="987" spans="2:36" s="2" customFormat="1" ht="28.2" customHeight="1" thickBot="1">
      <c r="B987" s="361"/>
      <c r="C987" s="364"/>
      <c r="D987" s="364"/>
      <c r="E987" s="367"/>
      <c r="F987" s="367"/>
      <c r="G987" s="370"/>
      <c r="H987" s="370"/>
      <c r="I987" s="370"/>
      <c r="J987" s="370"/>
      <c r="K987" s="135"/>
      <c r="L987" s="18"/>
      <c r="M987" s="377"/>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64"/>
      <c r="V987" s="135"/>
      <c r="W987" s="18"/>
      <c r="X987" s="377"/>
      <c r="Y987" s="364"/>
      <c r="Z987" s="135"/>
      <c r="AA987" s="18"/>
      <c r="AB987" s="377"/>
      <c r="AC987" s="364"/>
      <c r="AD987" s="374"/>
      <c r="AE987" s="135"/>
      <c r="AF987" s="18"/>
      <c r="AG987" s="377"/>
      <c r="AH987" s="10"/>
      <c r="AI987" s="10"/>
      <c r="AJ987" s="7"/>
    </row>
    <row r="988" spans="2:36" s="2" customFormat="1" ht="28.2" customHeight="1" thickTop="1">
      <c r="B988" s="359">
        <v>197</v>
      </c>
      <c r="C988" s="362"/>
      <c r="D988" s="362"/>
      <c r="E988" s="365"/>
      <c r="F988" s="365"/>
      <c r="G988" s="368"/>
      <c r="H988" s="368"/>
      <c r="I988" s="368"/>
      <c r="J988" s="368"/>
      <c r="K988" s="54"/>
      <c r="L988" s="17" t="str">
        <f>IF(ISBLANK(K988),"",VLOOKUP(K988,'(Linked) Hazard Risk Number HRN'!$B$6:$C$13,2,FALSE))</f>
        <v/>
      </c>
      <c r="M988" s="371"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21</v>
      </c>
      <c r="Q988" s="17">
        <f t="shared" ref="Q988" si="1560">COUNTIF((O988:O992), "C")</f>
        <v>0</v>
      </c>
      <c r="R988" s="17">
        <f t="shared" ref="R988:R991" si="1561">Q988</f>
        <v>0</v>
      </c>
      <c r="S988" s="17" t="str">
        <f t="shared" ref="S988" si="1562">IF(ISBLANK(K988),"",IF(L988&lt;2,"S1","S2"))</f>
        <v/>
      </c>
      <c r="T988" s="50"/>
      <c r="U988" s="362"/>
      <c r="V988" s="54"/>
      <c r="W988" s="17" t="str">
        <f>IF(ISBLANK(V988),"",VLOOKUP(V988,'(Linked) Hazard Risk Number HRN'!$B$6:$C$13,2,FALSE))</f>
        <v/>
      </c>
      <c r="X988" s="371" t="str">
        <f>IF(X990="","",IF(X990&gt;500,'(Linked) Hazard Risk Number HRN'!$C$37,IF(X990&gt;50,'(Linked) Hazard Risk Number HRN'!$C$36,IF(X990&gt;25,'(Linked) Hazard Risk Number HRN'!$C$35,IF(X990&gt;5,'(Linked) Hazard Risk Number HRN'!$C$34,IF(X990&gt;0,'(Linked) Hazard Risk Number HRN'!$C$33,""))))))</f>
        <v/>
      </c>
      <c r="Y988" s="362"/>
      <c r="Z988" s="54"/>
      <c r="AA988" s="17" t="str">
        <f>IF(ISBLANK(Z988),"",VLOOKUP(Z988,'(Linked) Hazard Risk Number HRN'!$B$6:$C$13,2,FALSE))</f>
        <v/>
      </c>
      <c r="AB988" s="371" t="str">
        <f>IF(AB990="","",IF(AB990&gt;500,'(Linked) Hazard Risk Number HRN'!$C$37,IF(AB990&gt;50,'(Linked) Hazard Risk Number HRN'!$C$36,IF(AB990&gt;25,'(Linked) Hazard Risk Number HRN'!$C$35,IF(AB990&gt;5,'(Linked) Hazard Risk Number HRN'!$C$34,IF(AB990&gt;0,'(Linked) Hazard Risk Number HRN'!$C$33,""))))))</f>
        <v/>
      </c>
      <c r="AC988" s="362"/>
      <c r="AD988" s="365"/>
      <c r="AE988" s="54"/>
      <c r="AF988" s="17" t="str">
        <f>IF(ISBLANK(AE988),"",VLOOKUP(AE988,'(Linked) Hazard Risk Number HRN'!$B$6:$C$13,2,FALSE))</f>
        <v/>
      </c>
      <c r="AG988" s="371"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60"/>
      <c r="C989" s="363"/>
      <c r="D989" s="363"/>
      <c r="E989" s="366"/>
      <c r="F989" s="366"/>
      <c r="G989" s="369"/>
      <c r="H989" s="369"/>
      <c r="I989" s="369"/>
      <c r="J989" s="369"/>
      <c r="K989" s="55"/>
      <c r="L989" s="18" t="str">
        <f>IF(ISBLANK(K989),"",VLOOKUP(K989,'(Linked) Hazard Risk Number HRN'!$B$16:$C$26,2,FALSE))</f>
        <v/>
      </c>
      <c r="M989" s="372"/>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63"/>
      <c r="V989" s="55"/>
      <c r="W989" s="18" t="str">
        <f>IF(ISBLANK(V989),"",VLOOKUP(V989,'(Linked) Hazard Risk Number HRN'!$B$16:$C$26,2,FALSE))</f>
        <v/>
      </c>
      <c r="X989" s="372"/>
      <c r="Y989" s="363"/>
      <c r="Z989" s="55"/>
      <c r="AA989" s="18" t="str">
        <f>IF(ISBLANK(Z989),"",VLOOKUP(Z989,'(Linked) Hazard Risk Number HRN'!$B$16:$C$26,2,FALSE))</f>
        <v/>
      </c>
      <c r="AB989" s="372"/>
      <c r="AC989" s="363"/>
      <c r="AD989" s="373"/>
      <c r="AE989" s="55"/>
      <c r="AF989" s="18" t="str">
        <f>IF(ISBLANK(AE989),"",VLOOKUP(AE989,'(Linked) Hazard Risk Number HRN'!$B$16:$C$26,2,FALSE))</f>
        <v/>
      </c>
      <c r="AG989" s="372"/>
      <c r="AH989" s="10"/>
      <c r="AI989" s="10"/>
      <c r="AJ989" s="19"/>
    </row>
    <row r="990" spans="2:36" s="2" customFormat="1" ht="28.2" customHeight="1" thickTop="1">
      <c r="B990" s="360"/>
      <c r="C990" s="363"/>
      <c r="D990" s="363"/>
      <c r="E990" s="366"/>
      <c r="F990" s="366"/>
      <c r="G990" s="369"/>
      <c r="H990" s="369"/>
      <c r="I990" s="369"/>
      <c r="J990" s="369"/>
      <c r="K990" s="56"/>
      <c r="L990" s="18" t="str">
        <f>IF(ISBLANK(K990),"",VLOOKUP(K990,'(Linked) Hazard Risk Number HRN'!$D$6:$E$14,2,FALSE))</f>
        <v/>
      </c>
      <c r="M990" s="375" t="str">
        <f>IF(OR(ISBLANK(K988),ISBLANK(K989),ISBLANK(K990),ISBLANK(K991)),"",L988*L989*L990*L991)</f>
        <v/>
      </c>
      <c r="N990" s="56"/>
      <c r="O990" s="18" t="str">
        <f>IF(ISBLANK(N990),"",VLOOKUP(N990,'(Linked) PLr Probability Factor'!$B$17:$C$20,2,FALSE))</f>
        <v/>
      </c>
      <c r="P990" s="18" t="s">
        <v>2</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63"/>
      <c r="V990" s="56"/>
      <c r="W990" s="18" t="str">
        <f>IF(ISBLANK(V990),"",VLOOKUP(V990,'(Linked) Hazard Risk Number HRN'!$D$6:$E$14,2,FALSE))</f>
        <v/>
      </c>
      <c r="X990" s="375" t="str">
        <f>IF(OR(ISBLANK(V988),ISBLANK(V989),ISBLANK(V990),ISBLANK(V991)),"",W988*W989*W990*W991)</f>
        <v/>
      </c>
      <c r="Y990" s="363"/>
      <c r="Z990" s="56"/>
      <c r="AA990" s="18" t="str">
        <f>IF(ISBLANK(Z990),"",VLOOKUP(Z990,'(Linked) Hazard Risk Number HRN'!$D$6:$E$14,2,FALSE))</f>
        <v/>
      </c>
      <c r="AB990" s="375" t="str">
        <f>IF(OR(ISBLANK(Z988),ISBLANK(Z989),ISBLANK(Z990),ISBLANK(Z991)),"",AA988*AA989*AA990*AA991)</f>
        <v/>
      </c>
      <c r="AC990" s="363"/>
      <c r="AD990" s="373"/>
      <c r="AE990" s="56"/>
      <c r="AF990" s="18" t="str">
        <f>IF(ISBLANK(AE990),"",VLOOKUP(AE990,'(Linked) Hazard Risk Number HRN'!$D$6:$E$14,2,FALSE))</f>
        <v/>
      </c>
      <c r="AG990" s="375" t="str">
        <f>IF(OR(ISBLANK(AE988),ISBLANK(AE989),ISBLANK(AE990),ISBLANK(AE991)),"",AF988*AF989*AF990*AF991)</f>
        <v/>
      </c>
      <c r="AH990" s="10"/>
      <c r="AI990" s="10"/>
      <c r="AJ990" s="20"/>
    </row>
    <row r="991" spans="2:36" s="2" customFormat="1" ht="28.2" customHeight="1">
      <c r="B991" s="360"/>
      <c r="C991" s="363"/>
      <c r="D991" s="363"/>
      <c r="E991" s="366"/>
      <c r="F991" s="366"/>
      <c r="G991" s="369"/>
      <c r="H991" s="369"/>
      <c r="I991" s="369"/>
      <c r="J991" s="369"/>
      <c r="K991" s="57"/>
      <c r="L991" s="30" t="str">
        <f>IF(ISBLANK(K991),"",VLOOKUP(K991,'(Linked) Hazard Risk Number HRN'!$D$17:$E$22,2,FALSE))</f>
        <v/>
      </c>
      <c r="M991" s="376"/>
      <c r="N991" s="56"/>
      <c r="O991" s="18" t="str">
        <f>IF(ISBLANK(N991),"",VLOOKUP(N991,'(Linked) PLr Probability Factor'!$B$23:$C$26,2,FALSE))</f>
        <v/>
      </c>
      <c r="P991" s="25" t="s">
        <v>22</v>
      </c>
      <c r="Q991" s="25">
        <f t="shared" ref="Q991" si="1566">SUM(R988:R990)</f>
        <v>0</v>
      </c>
      <c r="R991" s="25">
        <f t="shared" si="1561"/>
        <v>0</v>
      </c>
      <c r="S991" s="25"/>
      <c r="T991" s="51"/>
      <c r="U991" s="363"/>
      <c r="V991" s="57"/>
      <c r="W991" s="30" t="str">
        <f>IF(ISBLANK(V991),"",VLOOKUP(V991,'(Linked) Hazard Risk Number HRN'!$D$17:$E$22,2,FALSE))</f>
        <v/>
      </c>
      <c r="X991" s="376"/>
      <c r="Y991" s="363"/>
      <c r="Z991" s="57"/>
      <c r="AA991" s="30" t="str">
        <f>IF(ISBLANK(Z991),"",VLOOKUP(Z991,'(Linked) Hazard Risk Number HRN'!$D$17:$E$22,2,FALSE))</f>
        <v/>
      </c>
      <c r="AB991" s="376"/>
      <c r="AC991" s="363"/>
      <c r="AD991" s="373"/>
      <c r="AE991" s="57"/>
      <c r="AF991" s="30" t="str">
        <f>IF(ISBLANK(AE991),"",VLOOKUP(AE991,'(Linked) Hazard Risk Number HRN'!$D$17:$E$22,2,FALSE))</f>
        <v/>
      </c>
      <c r="AG991" s="376"/>
      <c r="AH991" s="10"/>
      <c r="AI991" s="10"/>
      <c r="AJ991" s="21"/>
    </row>
    <row r="992" spans="2:36" s="2" customFormat="1" ht="28.2" customHeight="1" thickBot="1">
      <c r="B992" s="361"/>
      <c r="C992" s="364"/>
      <c r="D992" s="364"/>
      <c r="E992" s="367"/>
      <c r="F992" s="367"/>
      <c r="G992" s="370"/>
      <c r="H992" s="370"/>
      <c r="I992" s="370"/>
      <c r="J992" s="370"/>
      <c r="K992" s="135"/>
      <c r="L992" s="18"/>
      <c r="M992" s="377"/>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64"/>
      <c r="V992" s="135"/>
      <c r="W992" s="18"/>
      <c r="X992" s="377"/>
      <c r="Y992" s="364"/>
      <c r="Z992" s="135"/>
      <c r="AA992" s="18"/>
      <c r="AB992" s="377"/>
      <c r="AC992" s="364"/>
      <c r="AD992" s="374"/>
      <c r="AE992" s="135"/>
      <c r="AF992" s="18"/>
      <c r="AG992" s="377"/>
      <c r="AH992" s="10"/>
      <c r="AI992" s="10"/>
      <c r="AJ992" s="7"/>
    </row>
    <row r="993" spans="2:36" s="2" customFormat="1" ht="28.2" customHeight="1" thickTop="1">
      <c r="B993" s="359">
        <v>198</v>
      </c>
      <c r="C993" s="362"/>
      <c r="D993" s="362"/>
      <c r="E993" s="365"/>
      <c r="F993" s="365"/>
      <c r="G993" s="368"/>
      <c r="H993" s="368"/>
      <c r="I993" s="368"/>
      <c r="J993" s="368"/>
      <c r="K993" s="54"/>
      <c r="L993" s="17" t="str">
        <f>IF(ISBLANK(K993),"",VLOOKUP(K993,'(Linked) Hazard Risk Number HRN'!$B$6:$C$13,2,FALSE))</f>
        <v/>
      </c>
      <c r="M993" s="371"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21</v>
      </c>
      <c r="Q993" s="17">
        <f t="shared" ref="Q993" si="1568">COUNTIF((O993:O997), "C")</f>
        <v>0</v>
      </c>
      <c r="R993" s="17">
        <f t="shared" ref="R993:R996" si="1569">Q993</f>
        <v>0</v>
      </c>
      <c r="S993" s="17" t="str">
        <f t="shared" ref="S993" si="1570">IF(ISBLANK(K993),"",IF(L993&lt;2,"S1","S2"))</f>
        <v/>
      </c>
      <c r="T993" s="50"/>
      <c r="U993" s="362"/>
      <c r="V993" s="54"/>
      <c r="W993" s="17" t="str">
        <f>IF(ISBLANK(V993),"",VLOOKUP(V993,'(Linked) Hazard Risk Number HRN'!$B$6:$C$13,2,FALSE))</f>
        <v/>
      </c>
      <c r="X993" s="371" t="str">
        <f>IF(X995="","",IF(X995&gt;500,'(Linked) Hazard Risk Number HRN'!$C$37,IF(X995&gt;50,'(Linked) Hazard Risk Number HRN'!$C$36,IF(X995&gt;25,'(Linked) Hazard Risk Number HRN'!$C$35,IF(X995&gt;5,'(Linked) Hazard Risk Number HRN'!$C$34,IF(X995&gt;0,'(Linked) Hazard Risk Number HRN'!$C$33,""))))))</f>
        <v/>
      </c>
      <c r="Y993" s="362"/>
      <c r="Z993" s="54"/>
      <c r="AA993" s="17" t="str">
        <f>IF(ISBLANK(Z993),"",VLOOKUP(Z993,'(Linked) Hazard Risk Number HRN'!$B$6:$C$13,2,FALSE))</f>
        <v/>
      </c>
      <c r="AB993" s="371" t="str">
        <f>IF(AB995="","",IF(AB995&gt;500,'(Linked) Hazard Risk Number HRN'!$C$37,IF(AB995&gt;50,'(Linked) Hazard Risk Number HRN'!$C$36,IF(AB995&gt;25,'(Linked) Hazard Risk Number HRN'!$C$35,IF(AB995&gt;5,'(Linked) Hazard Risk Number HRN'!$C$34,IF(AB995&gt;0,'(Linked) Hazard Risk Number HRN'!$C$33,""))))))</f>
        <v/>
      </c>
      <c r="AC993" s="362"/>
      <c r="AD993" s="365"/>
      <c r="AE993" s="54"/>
      <c r="AF993" s="17" t="str">
        <f>IF(ISBLANK(AE993),"",VLOOKUP(AE993,'(Linked) Hazard Risk Number HRN'!$B$6:$C$13,2,FALSE))</f>
        <v/>
      </c>
      <c r="AG993" s="371"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60"/>
      <c r="C994" s="363"/>
      <c r="D994" s="363"/>
      <c r="E994" s="366"/>
      <c r="F994" s="366"/>
      <c r="G994" s="369"/>
      <c r="H994" s="369"/>
      <c r="I994" s="369"/>
      <c r="J994" s="369"/>
      <c r="K994" s="55"/>
      <c r="L994" s="18" t="str">
        <f>IF(ISBLANK(K994),"",VLOOKUP(K994,'(Linked) Hazard Risk Number HRN'!$B$16:$C$26,2,FALSE))</f>
        <v/>
      </c>
      <c r="M994" s="372"/>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63"/>
      <c r="V994" s="55"/>
      <c r="W994" s="18" t="str">
        <f>IF(ISBLANK(V994),"",VLOOKUP(V994,'(Linked) Hazard Risk Number HRN'!$B$16:$C$26,2,FALSE))</f>
        <v/>
      </c>
      <c r="X994" s="372"/>
      <c r="Y994" s="363"/>
      <c r="Z994" s="55"/>
      <c r="AA994" s="18" t="str">
        <f>IF(ISBLANK(Z994),"",VLOOKUP(Z994,'(Linked) Hazard Risk Number HRN'!$B$16:$C$26,2,FALSE))</f>
        <v/>
      </c>
      <c r="AB994" s="372"/>
      <c r="AC994" s="363"/>
      <c r="AD994" s="373"/>
      <c r="AE994" s="55"/>
      <c r="AF994" s="18" t="str">
        <f>IF(ISBLANK(AE994),"",VLOOKUP(AE994,'(Linked) Hazard Risk Number HRN'!$B$16:$C$26,2,FALSE))</f>
        <v/>
      </c>
      <c r="AG994" s="372"/>
      <c r="AH994" s="10"/>
      <c r="AI994" s="10"/>
      <c r="AJ994" s="19"/>
    </row>
    <row r="995" spans="2:36" s="2" customFormat="1" ht="28.2" customHeight="1" thickTop="1">
      <c r="B995" s="360"/>
      <c r="C995" s="363"/>
      <c r="D995" s="363"/>
      <c r="E995" s="366"/>
      <c r="F995" s="366"/>
      <c r="G995" s="369"/>
      <c r="H995" s="369"/>
      <c r="I995" s="369"/>
      <c r="J995" s="369"/>
      <c r="K995" s="56"/>
      <c r="L995" s="18" t="str">
        <f>IF(ISBLANK(K995),"",VLOOKUP(K995,'(Linked) Hazard Risk Number HRN'!$D$6:$E$14,2,FALSE))</f>
        <v/>
      </c>
      <c r="M995" s="375" t="str">
        <f>IF(OR(ISBLANK(K993),ISBLANK(K994),ISBLANK(K995),ISBLANK(K996)),"",L993*L994*L995*L996)</f>
        <v/>
      </c>
      <c r="N995" s="56"/>
      <c r="O995" s="18" t="str">
        <f>IF(ISBLANK(N995),"",VLOOKUP(N995,'(Linked) PLr Probability Factor'!$B$17:$C$20,2,FALSE))</f>
        <v/>
      </c>
      <c r="P995" s="18" t="s">
        <v>2</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63"/>
      <c r="V995" s="56"/>
      <c r="W995" s="18" t="str">
        <f>IF(ISBLANK(V995),"",VLOOKUP(V995,'(Linked) Hazard Risk Number HRN'!$D$6:$E$14,2,FALSE))</f>
        <v/>
      </c>
      <c r="X995" s="375" t="str">
        <f>IF(OR(ISBLANK(V993),ISBLANK(V994),ISBLANK(V995),ISBLANK(V996)),"",W993*W994*W995*W996)</f>
        <v/>
      </c>
      <c r="Y995" s="363"/>
      <c r="Z995" s="56"/>
      <c r="AA995" s="18" t="str">
        <f>IF(ISBLANK(Z995),"",VLOOKUP(Z995,'(Linked) Hazard Risk Number HRN'!$D$6:$E$14,2,FALSE))</f>
        <v/>
      </c>
      <c r="AB995" s="375" t="str">
        <f>IF(OR(ISBLANK(Z993),ISBLANK(Z994),ISBLANK(Z995),ISBLANK(Z996)),"",AA993*AA994*AA995*AA996)</f>
        <v/>
      </c>
      <c r="AC995" s="363"/>
      <c r="AD995" s="373"/>
      <c r="AE995" s="56"/>
      <c r="AF995" s="18" t="str">
        <f>IF(ISBLANK(AE995),"",VLOOKUP(AE995,'(Linked) Hazard Risk Number HRN'!$D$6:$E$14,2,FALSE))</f>
        <v/>
      </c>
      <c r="AG995" s="375" t="str">
        <f>IF(OR(ISBLANK(AE993),ISBLANK(AE994),ISBLANK(AE995),ISBLANK(AE996)),"",AF993*AF994*AF995*AF996)</f>
        <v/>
      </c>
      <c r="AH995" s="10"/>
      <c r="AI995" s="10"/>
      <c r="AJ995" s="20"/>
    </row>
    <row r="996" spans="2:36" s="2" customFormat="1" ht="28.2" customHeight="1">
      <c r="B996" s="360"/>
      <c r="C996" s="363"/>
      <c r="D996" s="363"/>
      <c r="E996" s="366"/>
      <c r="F996" s="366"/>
      <c r="G996" s="369"/>
      <c r="H996" s="369"/>
      <c r="I996" s="369"/>
      <c r="J996" s="369"/>
      <c r="K996" s="57"/>
      <c r="L996" s="30" t="str">
        <f>IF(ISBLANK(K996),"",VLOOKUP(K996,'(Linked) Hazard Risk Number HRN'!$D$17:$E$22,2,FALSE))</f>
        <v/>
      </c>
      <c r="M996" s="376"/>
      <c r="N996" s="56"/>
      <c r="O996" s="18" t="str">
        <f>IF(ISBLANK(N996),"",VLOOKUP(N996,'(Linked) PLr Probability Factor'!$B$23:$C$26,2,FALSE))</f>
        <v/>
      </c>
      <c r="P996" s="25" t="s">
        <v>22</v>
      </c>
      <c r="Q996" s="25">
        <f t="shared" ref="Q996" si="1574">SUM(R993:R995)</f>
        <v>0</v>
      </c>
      <c r="R996" s="25">
        <f t="shared" si="1569"/>
        <v>0</v>
      </c>
      <c r="S996" s="25"/>
      <c r="T996" s="51"/>
      <c r="U996" s="363"/>
      <c r="V996" s="57"/>
      <c r="W996" s="30" t="str">
        <f>IF(ISBLANK(V996),"",VLOOKUP(V996,'(Linked) Hazard Risk Number HRN'!$D$17:$E$22,2,FALSE))</f>
        <v/>
      </c>
      <c r="X996" s="376"/>
      <c r="Y996" s="363"/>
      <c r="Z996" s="57"/>
      <c r="AA996" s="30" t="str">
        <f>IF(ISBLANK(Z996),"",VLOOKUP(Z996,'(Linked) Hazard Risk Number HRN'!$D$17:$E$22,2,FALSE))</f>
        <v/>
      </c>
      <c r="AB996" s="376"/>
      <c r="AC996" s="363"/>
      <c r="AD996" s="373"/>
      <c r="AE996" s="57"/>
      <c r="AF996" s="30" t="str">
        <f>IF(ISBLANK(AE996),"",VLOOKUP(AE996,'(Linked) Hazard Risk Number HRN'!$D$17:$E$22,2,FALSE))</f>
        <v/>
      </c>
      <c r="AG996" s="376"/>
      <c r="AH996" s="10"/>
      <c r="AI996" s="10"/>
      <c r="AJ996" s="21"/>
    </row>
    <row r="997" spans="2:36" s="2" customFormat="1" ht="28.2" customHeight="1" thickBot="1">
      <c r="B997" s="361"/>
      <c r="C997" s="364"/>
      <c r="D997" s="364"/>
      <c r="E997" s="367"/>
      <c r="F997" s="367"/>
      <c r="G997" s="370"/>
      <c r="H997" s="370"/>
      <c r="I997" s="370"/>
      <c r="J997" s="370"/>
      <c r="K997" s="135"/>
      <c r="L997" s="18"/>
      <c r="M997" s="377"/>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64"/>
      <c r="V997" s="135"/>
      <c r="W997" s="18"/>
      <c r="X997" s="377"/>
      <c r="Y997" s="364"/>
      <c r="Z997" s="135"/>
      <c r="AA997" s="18"/>
      <c r="AB997" s="377"/>
      <c r="AC997" s="364"/>
      <c r="AD997" s="374"/>
      <c r="AE997" s="135"/>
      <c r="AF997" s="18"/>
      <c r="AG997" s="377"/>
      <c r="AH997" s="10"/>
      <c r="AI997" s="10"/>
      <c r="AJ997" s="7"/>
    </row>
    <row r="998" spans="2:36" s="2" customFormat="1" ht="28.2" customHeight="1" thickTop="1">
      <c r="B998" s="359">
        <v>199</v>
      </c>
      <c r="C998" s="362"/>
      <c r="D998" s="362"/>
      <c r="E998" s="365"/>
      <c r="F998" s="365"/>
      <c r="G998" s="368"/>
      <c r="H998" s="368"/>
      <c r="I998" s="368"/>
      <c r="J998" s="368"/>
      <c r="K998" s="54"/>
      <c r="L998" s="17" t="str">
        <f>IF(ISBLANK(K998),"",VLOOKUP(K998,'(Linked) Hazard Risk Number HRN'!$B$6:$C$13,2,FALSE))</f>
        <v/>
      </c>
      <c r="M998" s="371"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21</v>
      </c>
      <c r="Q998" s="17">
        <f t="shared" ref="Q998" si="1576">COUNTIF((O998:O1002), "C")</f>
        <v>0</v>
      </c>
      <c r="R998" s="17">
        <f t="shared" ref="R998:R1001" si="1577">Q998</f>
        <v>0</v>
      </c>
      <c r="S998" s="17" t="str">
        <f t="shared" ref="S998" si="1578">IF(ISBLANK(K998),"",IF(L998&lt;2,"S1","S2"))</f>
        <v/>
      </c>
      <c r="T998" s="50"/>
      <c r="U998" s="362"/>
      <c r="V998" s="54"/>
      <c r="W998" s="17" t="str">
        <f>IF(ISBLANK(V998),"",VLOOKUP(V998,'(Linked) Hazard Risk Number HRN'!$B$6:$C$13,2,FALSE))</f>
        <v/>
      </c>
      <c r="X998" s="371" t="str">
        <f>IF(X1000="","",IF(X1000&gt;500,'(Linked) Hazard Risk Number HRN'!$C$37,IF(X1000&gt;50,'(Linked) Hazard Risk Number HRN'!$C$36,IF(X1000&gt;25,'(Linked) Hazard Risk Number HRN'!$C$35,IF(X1000&gt;5,'(Linked) Hazard Risk Number HRN'!$C$34,IF(X1000&gt;0,'(Linked) Hazard Risk Number HRN'!$C$33,""))))))</f>
        <v/>
      </c>
      <c r="Y998" s="362"/>
      <c r="Z998" s="54"/>
      <c r="AA998" s="17" t="str">
        <f>IF(ISBLANK(Z998),"",VLOOKUP(Z998,'(Linked) Hazard Risk Number HRN'!$B$6:$C$13,2,FALSE))</f>
        <v/>
      </c>
      <c r="AB998" s="371" t="str">
        <f>IF(AB1000="","",IF(AB1000&gt;500,'(Linked) Hazard Risk Number HRN'!$C$37,IF(AB1000&gt;50,'(Linked) Hazard Risk Number HRN'!$C$36,IF(AB1000&gt;25,'(Linked) Hazard Risk Number HRN'!$C$35,IF(AB1000&gt;5,'(Linked) Hazard Risk Number HRN'!$C$34,IF(AB1000&gt;0,'(Linked) Hazard Risk Number HRN'!$C$33,""))))))</f>
        <v/>
      </c>
      <c r="AC998" s="362"/>
      <c r="AD998" s="365"/>
      <c r="AE998" s="54"/>
      <c r="AF998" s="17" t="str">
        <f>IF(ISBLANK(AE998),"",VLOOKUP(AE998,'(Linked) Hazard Risk Number HRN'!$B$6:$C$13,2,FALSE))</f>
        <v/>
      </c>
      <c r="AG998" s="371"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60"/>
      <c r="C999" s="363"/>
      <c r="D999" s="363"/>
      <c r="E999" s="366"/>
      <c r="F999" s="366"/>
      <c r="G999" s="369"/>
      <c r="H999" s="369"/>
      <c r="I999" s="369"/>
      <c r="J999" s="369"/>
      <c r="K999" s="55"/>
      <c r="L999" s="18" t="str">
        <f>IF(ISBLANK(K999),"",VLOOKUP(K999,'(Linked) Hazard Risk Number HRN'!$B$16:$C$26,2,FALSE))</f>
        <v/>
      </c>
      <c r="M999" s="372"/>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63"/>
      <c r="V999" s="55"/>
      <c r="W999" s="18" t="str">
        <f>IF(ISBLANK(V999),"",VLOOKUP(V999,'(Linked) Hazard Risk Number HRN'!$B$16:$C$26,2,FALSE))</f>
        <v/>
      </c>
      <c r="X999" s="372"/>
      <c r="Y999" s="363"/>
      <c r="Z999" s="55"/>
      <c r="AA999" s="18" t="str">
        <f>IF(ISBLANK(Z999),"",VLOOKUP(Z999,'(Linked) Hazard Risk Number HRN'!$B$16:$C$26,2,FALSE))</f>
        <v/>
      </c>
      <c r="AB999" s="372"/>
      <c r="AC999" s="363"/>
      <c r="AD999" s="373"/>
      <c r="AE999" s="55"/>
      <c r="AF999" s="18" t="str">
        <f>IF(ISBLANK(AE999),"",VLOOKUP(AE999,'(Linked) Hazard Risk Number HRN'!$B$16:$C$26,2,FALSE))</f>
        <v/>
      </c>
      <c r="AG999" s="372"/>
      <c r="AH999" s="10"/>
      <c r="AI999" s="10"/>
      <c r="AJ999" s="19"/>
    </row>
    <row r="1000" spans="2:36" s="2" customFormat="1" ht="28.2" customHeight="1" thickTop="1">
      <c r="B1000" s="360"/>
      <c r="C1000" s="363"/>
      <c r="D1000" s="363"/>
      <c r="E1000" s="366"/>
      <c r="F1000" s="366"/>
      <c r="G1000" s="369"/>
      <c r="H1000" s="369"/>
      <c r="I1000" s="369"/>
      <c r="J1000" s="369"/>
      <c r="K1000" s="56"/>
      <c r="L1000" s="18" t="str">
        <f>IF(ISBLANK(K1000),"",VLOOKUP(K1000,'(Linked) Hazard Risk Number HRN'!$D$6:$E$14,2,FALSE))</f>
        <v/>
      </c>
      <c r="M1000" s="375" t="str">
        <f>IF(OR(ISBLANK(K998),ISBLANK(K999),ISBLANK(K1000),ISBLANK(K1001)),"",L998*L999*L1000*L1001)</f>
        <v/>
      </c>
      <c r="N1000" s="56"/>
      <c r="O1000" s="18" t="str">
        <f>IF(ISBLANK(N1000),"",VLOOKUP(N1000,'(Linked) PLr Probability Factor'!$B$17:$C$20,2,FALSE))</f>
        <v/>
      </c>
      <c r="P1000" s="18" t="s">
        <v>2</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63"/>
      <c r="V1000" s="56"/>
      <c r="W1000" s="18" t="str">
        <f>IF(ISBLANK(V1000),"",VLOOKUP(V1000,'(Linked) Hazard Risk Number HRN'!$D$6:$E$14,2,FALSE))</f>
        <v/>
      </c>
      <c r="X1000" s="375" t="str">
        <f>IF(OR(ISBLANK(V998),ISBLANK(V999),ISBLANK(V1000),ISBLANK(V1001)),"",W998*W999*W1000*W1001)</f>
        <v/>
      </c>
      <c r="Y1000" s="363"/>
      <c r="Z1000" s="56"/>
      <c r="AA1000" s="18" t="str">
        <f>IF(ISBLANK(Z1000),"",VLOOKUP(Z1000,'(Linked) Hazard Risk Number HRN'!$D$6:$E$14,2,FALSE))</f>
        <v/>
      </c>
      <c r="AB1000" s="375" t="str">
        <f>IF(OR(ISBLANK(Z998),ISBLANK(Z999),ISBLANK(Z1000),ISBLANK(Z1001)),"",AA998*AA999*AA1000*AA1001)</f>
        <v/>
      </c>
      <c r="AC1000" s="363"/>
      <c r="AD1000" s="373"/>
      <c r="AE1000" s="56"/>
      <c r="AF1000" s="18" t="str">
        <f>IF(ISBLANK(AE1000),"",VLOOKUP(AE1000,'(Linked) Hazard Risk Number HRN'!$D$6:$E$14,2,FALSE))</f>
        <v/>
      </c>
      <c r="AG1000" s="375" t="str">
        <f>IF(OR(ISBLANK(AE998),ISBLANK(AE999),ISBLANK(AE1000),ISBLANK(AE1001)),"",AF998*AF999*AF1000*AF1001)</f>
        <v/>
      </c>
      <c r="AH1000" s="10"/>
      <c r="AI1000" s="10"/>
      <c r="AJ1000" s="20"/>
    </row>
    <row r="1001" spans="2:36" s="2" customFormat="1" ht="28.2" customHeight="1">
      <c r="B1001" s="360"/>
      <c r="C1001" s="363"/>
      <c r="D1001" s="363"/>
      <c r="E1001" s="366"/>
      <c r="F1001" s="366"/>
      <c r="G1001" s="369"/>
      <c r="H1001" s="369"/>
      <c r="I1001" s="369"/>
      <c r="J1001" s="369"/>
      <c r="K1001" s="57"/>
      <c r="L1001" s="30" t="str">
        <f>IF(ISBLANK(K1001),"",VLOOKUP(K1001,'(Linked) Hazard Risk Number HRN'!$D$17:$E$22,2,FALSE))</f>
        <v/>
      </c>
      <c r="M1001" s="376"/>
      <c r="N1001" s="56"/>
      <c r="O1001" s="18" t="str">
        <f>IF(ISBLANK(N1001),"",VLOOKUP(N1001,'(Linked) PLr Probability Factor'!$B$23:$C$26,2,FALSE))</f>
        <v/>
      </c>
      <c r="P1001" s="25" t="s">
        <v>22</v>
      </c>
      <c r="Q1001" s="25">
        <f t="shared" ref="Q1001" si="1582">SUM(R998:R1000)</f>
        <v>0</v>
      </c>
      <c r="R1001" s="25">
        <f t="shared" si="1577"/>
        <v>0</v>
      </c>
      <c r="S1001" s="25"/>
      <c r="T1001" s="51"/>
      <c r="U1001" s="363"/>
      <c r="V1001" s="57"/>
      <c r="W1001" s="30" t="str">
        <f>IF(ISBLANK(V1001),"",VLOOKUP(V1001,'(Linked) Hazard Risk Number HRN'!$D$17:$E$22,2,FALSE))</f>
        <v/>
      </c>
      <c r="X1001" s="376"/>
      <c r="Y1001" s="363"/>
      <c r="Z1001" s="57"/>
      <c r="AA1001" s="30" t="str">
        <f>IF(ISBLANK(Z1001),"",VLOOKUP(Z1001,'(Linked) Hazard Risk Number HRN'!$D$17:$E$22,2,FALSE))</f>
        <v/>
      </c>
      <c r="AB1001" s="376"/>
      <c r="AC1001" s="363"/>
      <c r="AD1001" s="373"/>
      <c r="AE1001" s="57"/>
      <c r="AF1001" s="30" t="str">
        <f>IF(ISBLANK(AE1001),"",VLOOKUP(AE1001,'(Linked) Hazard Risk Number HRN'!$D$17:$E$22,2,FALSE))</f>
        <v/>
      </c>
      <c r="AG1001" s="376"/>
      <c r="AH1001" s="10"/>
      <c r="AI1001" s="10"/>
      <c r="AJ1001" s="21"/>
    </row>
    <row r="1002" spans="2:36" s="2" customFormat="1" ht="28.2" customHeight="1" thickBot="1">
      <c r="B1002" s="361"/>
      <c r="C1002" s="364"/>
      <c r="D1002" s="364"/>
      <c r="E1002" s="367"/>
      <c r="F1002" s="367"/>
      <c r="G1002" s="370"/>
      <c r="H1002" s="370"/>
      <c r="I1002" s="370"/>
      <c r="J1002" s="370"/>
      <c r="K1002" s="135"/>
      <c r="L1002" s="18"/>
      <c r="M1002" s="377"/>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64"/>
      <c r="V1002" s="135"/>
      <c r="W1002" s="18"/>
      <c r="X1002" s="377"/>
      <c r="Y1002" s="364"/>
      <c r="Z1002" s="135"/>
      <c r="AA1002" s="18"/>
      <c r="AB1002" s="377"/>
      <c r="AC1002" s="364"/>
      <c r="AD1002" s="374"/>
      <c r="AE1002" s="135"/>
      <c r="AF1002" s="18"/>
      <c r="AG1002" s="377"/>
      <c r="AH1002" s="10"/>
      <c r="AI1002" s="10"/>
      <c r="AJ1002" s="7"/>
    </row>
    <row r="1003" spans="2:36" s="2" customFormat="1" ht="28.2" customHeight="1" thickTop="1">
      <c r="B1003" s="359">
        <v>200</v>
      </c>
      <c r="C1003" s="362"/>
      <c r="D1003" s="362"/>
      <c r="E1003" s="365"/>
      <c r="F1003" s="365"/>
      <c r="G1003" s="368"/>
      <c r="H1003" s="368"/>
      <c r="I1003" s="368"/>
      <c r="J1003" s="368"/>
      <c r="K1003" s="54"/>
      <c r="L1003" s="17" t="str">
        <f>IF(ISBLANK(K1003),"",VLOOKUP(K1003,'(Linked) Hazard Risk Number HRN'!$B$6:$C$13,2,FALSE))</f>
        <v/>
      </c>
      <c r="M1003" s="371"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21</v>
      </c>
      <c r="Q1003" s="17">
        <f t="shared" ref="Q1003" si="1584">COUNTIF((O1003:O1007), "C")</f>
        <v>0</v>
      </c>
      <c r="R1003" s="17">
        <f t="shared" ref="R1003:R1006" si="1585">Q1003</f>
        <v>0</v>
      </c>
      <c r="S1003" s="17" t="str">
        <f t="shared" ref="S1003" si="1586">IF(ISBLANK(K1003),"",IF(L1003&lt;2,"S1","S2"))</f>
        <v/>
      </c>
      <c r="T1003" s="50"/>
      <c r="U1003" s="362"/>
      <c r="V1003" s="54"/>
      <c r="W1003" s="17" t="str">
        <f>IF(ISBLANK(V1003),"",VLOOKUP(V1003,'(Linked) Hazard Risk Number HRN'!$B$6:$C$13,2,FALSE))</f>
        <v/>
      </c>
      <c r="X1003" s="371" t="str">
        <f>IF(X1005="","",IF(X1005&gt;500,'(Linked) Hazard Risk Number HRN'!$C$37,IF(X1005&gt;50,'(Linked) Hazard Risk Number HRN'!$C$36,IF(X1005&gt;25,'(Linked) Hazard Risk Number HRN'!$C$35,IF(X1005&gt;5,'(Linked) Hazard Risk Number HRN'!$C$34,IF(X1005&gt;0,'(Linked) Hazard Risk Number HRN'!$C$33,""))))))</f>
        <v/>
      </c>
      <c r="Y1003" s="362"/>
      <c r="Z1003" s="54"/>
      <c r="AA1003" s="17" t="str">
        <f>IF(ISBLANK(Z1003),"",VLOOKUP(Z1003,'(Linked) Hazard Risk Number HRN'!$B$6:$C$13,2,FALSE))</f>
        <v/>
      </c>
      <c r="AB1003" s="371" t="str">
        <f>IF(AB1005="","",IF(AB1005&gt;500,'(Linked) Hazard Risk Number HRN'!$C$37,IF(AB1005&gt;50,'(Linked) Hazard Risk Number HRN'!$C$36,IF(AB1005&gt;25,'(Linked) Hazard Risk Number HRN'!$C$35,IF(AB1005&gt;5,'(Linked) Hazard Risk Number HRN'!$C$34,IF(AB1005&gt;0,'(Linked) Hazard Risk Number HRN'!$C$33,""))))))</f>
        <v/>
      </c>
      <c r="AC1003" s="362"/>
      <c r="AD1003" s="365"/>
      <c r="AE1003" s="54"/>
      <c r="AF1003" s="17" t="str">
        <f>IF(ISBLANK(AE1003),"",VLOOKUP(AE1003,'(Linked) Hazard Risk Number HRN'!$B$6:$C$13,2,FALSE))</f>
        <v/>
      </c>
      <c r="AG1003" s="371"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60"/>
      <c r="C1004" s="363"/>
      <c r="D1004" s="363"/>
      <c r="E1004" s="366"/>
      <c r="F1004" s="366"/>
      <c r="G1004" s="369"/>
      <c r="H1004" s="369"/>
      <c r="I1004" s="369"/>
      <c r="J1004" s="369"/>
      <c r="K1004" s="55"/>
      <c r="L1004" s="18" t="str">
        <f>IF(ISBLANK(K1004),"",VLOOKUP(K1004,'(Linked) Hazard Risk Number HRN'!$B$16:$C$26,2,FALSE))</f>
        <v/>
      </c>
      <c r="M1004" s="372"/>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63"/>
      <c r="V1004" s="55"/>
      <c r="W1004" s="18" t="str">
        <f>IF(ISBLANK(V1004),"",VLOOKUP(V1004,'(Linked) Hazard Risk Number HRN'!$B$16:$C$26,2,FALSE))</f>
        <v/>
      </c>
      <c r="X1004" s="372"/>
      <c r="Y1004" s="363"/>
      <c r="Z1004" s="55"/>
      <c r="AA1004" s="18" t="str">
        <f>IF(ISBLANK(Z1004),"",VLOOKUP(Z1004,'(Linked) Hazard Risk Number HRN'!$B$16:$C$26,2,FALSE))</f>
        <v/>
      </c>
      <c r="AB1004" s="372"/>
      <c r="AC1004" s="363"/>
      <c r="AD1004" s="373"/>
      <c r="AE1004" s="55"/>
      <c r="AF1004" s="18" t="str">
        <f>IF(ISBLANK(AE1004),"",VLOOKUP(AE1004,'(Linked) Hazard Risk Number HRN'!$B$16:$C$26,2,FALSE))</f>
        <v/>
      </c>
      <c r="AG1004" s="372"/>
      <c r="AH1004" s="10"/>
      <c r="AI1004" s="10"/>
      <c r="AJ1004" s="19"/>
    </row>
    <row r="1005" spans="2:36" s="2" customFormat="1" ht="28.2" customHeight="1" thickTop="1">
      <c r="B1005" s="360"/>
      <c r="C1005" s="363"/>
      <c r="D1005" s="363"/>
      <c r="E1005" s="366"/>
      <c r="F1005" s="366"/>
      <c r="G1005" s="369"/>
      <c r="H1005" s="369"/>
      <c r="I1005" s="369"/>
      <c r="J1005" s="369"/>
      <c r="K1005" s="56"/>
      <c r="L1005" s="18" t="str">
        <f>IF(ISBLANK(K1005),"",VLOOKUP(K1005,'(Linked) Hazard Risk Number HRN'!$D$6:$E$14,2,FALSE))</f>
        <v/>
      </c>
      <c r="M1005" s="375" t="str">
        <f>IF(OR(ISBLANK(K1003),ISBLANK(K1004),ISBLANK(K1005),ISBLANK(K1006)),"",L1003*L1004*L1005*L1006)</f>
        <v/>
      </c>
      <c r="N1005" s="56"/>
      <c r="O1005" s="18" t="str">
        <f>IF(ISBLANK(N1005),"",VLOOKUP(N1005,'(Linked) PLr Probability Factor'!$B$17:$C$20,2,FALSE))</f>
        <v/>
      </c>
      <c r="P1005" s="18" t="s">
        <v>2</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63"/>
      <c r="V1005" s="56"/>
      <c r="W1005" s="18" t="str">
        <f>IF(ISBLANK(V1005),"",VLOOKUP(V1005,'(Linked) Hazard Risk Number HRN'!$D$6:$E$14,2,FALSE))</f>
        <v/>
      </c>
      <c r="X1005" s="375" t="str">
        <f>IF(OR(ISBLANK(V1003),ISBLANK(V1004),ISBLANK(V1005),ISBLANK(V1006)),"",W1003*W1004*W1005*W1006)</f>
        <v/>
      </c>
      <c r="Y1005" s="363"/>
      <c r="Z1005" s="56"/>
      <c r="AA1005" s="18" t="str">
        <f>IF(ISBLANK(Z1005),"",VLOOKUP(Z1005,'(Linked) Hazard Risk Number HRN'!$D$6:$E$14,2,FALSE))</f>
        <v/>
      </c>
      <c r="AB1005" s="375" t="str">
        <f>IF(OR(ISBLANK(Z1003),ISBLANK(Z1004),ISBLANK(Z1005),ISBLANK(Z1006)),"",AA1003*AA1004*AA1005*AA1006)</f>
        <v/>
      </c>
      <c r="AC1005" s="363"/>
      <c r="AD1005" s="373"/>
      <c r="AE1005" s="56"/>
      <c r="AF1005" s="18" t="str">
        <f>IF(ISBLANK(AE1005),"",VLOOKUP(AE1005,'(Linked) Hazard Risk Number HRN'!$D$6:$E$14,2,FALSE))</f>
        <v/>
      </c>
      <c r="AG1005" s="375" t="str">
        <f>IF(OR(ISBLANK(AE1003),ISBLANK(AE1004),ISBLANK(AE1005),ISBLANK(AE1006)),"",AF1003*AF1004*AF1005*AF1006)</f>
        <v/>
      </c>
      <c r="AH1005" s="10"/>
      <c r="AI1005" s="10"/>
      <c r="AJ1005" s="20"/>
    </row>
    <row r="1006" spans="2:36" s="2" customFormat="1" ht="28.2" customHeight="1">
      <c r="B1006" s="360"/>
      <c r="C1006" s="363"/>
      <c r="D1006" s="363"/>
      <c r="E1006" s="366"/>
      <c r="F1006" s="366"/>
      <c r="G1006" s="369"/>
      <c r="H1006" s="369"/>
      <c r="I1006" s="369"/>
      <c r="J1006" s="369"/>
      <c r="K1006" s="57"/>
      <c r="L1006" s="30" t="str">
        <f>IF(ISBLANK(K1006),"",VLOOKUP(K1006,'(Linked) Hazard Risk Number HRN'!$D$17:$E$22,2,FALSE))</f>
        <v/>
      </c>
      <c r="M1006" s="376"/>
      <c r="N1006" s="56"/>
      <c r="O1006" s="18" t="str">
        <f>IF(ISBLANK(N1006),"",VLOOKUP(N1006,'(Linked) PLr Probability Factor'!$B$23:$C$26,2,FALSE))</f>
        <v/>
      </c>
      <c r="P1006" s="25" t="s">
        <v>22</v>
      </c>
      <c r="Q1006" s="25">
        <f t="shared" ref="Q1006" si="1590">SUM(R1003:R1005)</f>
        <v>0</v>
      </c>
      <c r="R1006" s="25">
        <f t="shared" si="1585"/>
        <v>0</v>
      </c>
      <c r="S1006" s="25"/>
      <c r="T1006" s="51"/>
      <c r="U1006" s="363"/>
      <c r="V1006" s="57"/>
      <c r="W1006" s="30" t="str">
        <f>IF(ISBLANK(V1006),"",VLOOKUP(V1006,'(Linked) Hazard Risk Number HRN'!$D$17:$E$22,2,FALSE))</f>
        <v/>
      </c>
      <c r="X1006" s="376"/>
      <c r="Y1006" s="363"/>
      <c r="Z1006" s="57"/>
      <c r="AA1006" s="30" t="str">
        <f>IF(ISBLANK(Z1006),"",VLOOKUP(Z1006,'(Linked) Hazard Risk Number HRN'!$D$17:$E$22,2,FALSE))</f>
        <v/>
      </c>
      <c r="AB1006" s="376"/>
      <c r="AC1006" s="363"/>
      <c r="AD1006" s="373"/>
      <c r="AE1006" s="57"/>
      <c r="AF1006" s="30" t="str">
        <f>IF(ISBLANK(AE1006),"",VLOOKUP(AE1006,'(Linked) Hazard Risk Number HRN'!$D$17:$E$22,2,FALSE))</f>
        <v/>
      </c>
      <c r="AG1006" s="376"/>
      <c r="AH1006" s="10"/>
      <c r="AI1006" s="10"/>
      <c r="AJ1006" s="21"/>
    </row>
    <row r="1007" spans="2:36" s="2" customFormat="1" ht="28.2" customHeight="1" thickBot="1">
      <c r="B1007" s="361"/>
      <c r="C1007" s="364"/>
      <c r="D1007" s="364"/>
      <c r="E1007" s="367"/>
      <c r="F1007" s="367"/>
      <c r="G1007" s="370"/>
      <c r="H1007" s="370"/>
      <c r="I1007" s="370"/>
      <c r="J1007" s="370"/>
      <c r="K1007" s="135"/>
      <c r="L1007" s="18"/>
      <c r="M1007" s="377"/>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64"/>
      <c r="V1007" s="135"/>
      <c r="W1007" s="18"/>
      <c r="X1007" s="377"/>
      <c r="Y1007" s="364"/>
      <c r="Z1007" s="135"/>
      <c r="AA1007" s="18"/>
      <c r="AB1007" s="377"/>
      <c r="AC1007" s="364"/>
      <c r="AD1007" s="374"/>
      <c r="AE1007" s="135"/>
      <c r="AF1007" s="18"/>
      <c r="AG1007" s="377"/>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3:Y67"/>
    <mergeCell ref="AB63:AB64"/>
    <mergeCell ref="M65:M67"/>
    <mergeCell ref="X65:X67"/>
    <mergeCell ref="AB65:AB67"/>
    <mergeCell ref="B73:B77"/>
    <mergeCell ref="C73:C77"/>
    <mergeCell ref="D73:D77"/>
    <mergeCell ref="E73:E77"/>
    <mergeCell ref="G73:G77"/>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68:Y72"/>
    <mergeCell ref="AB68:AB69"/>
    <mergeCell ref="M70:M72"/>
    <mergeCell ref="X70:X72"/>
    <mergeCell ref="AB70:AB72"/>
    <mergeCell ref="B43:B47"/>
    <mergeCell ref="C43:C47"/>
    <mergeCell ref="D43:D47"/>
    <mergeCell ref="E43:E47"/>
    <mergeCell ref="G43:G47"/>
    <mergeCell ref="H68:H72"/>
    <mergeCell ref="I68:I72"/>
    <mergeCell ref="J68:J72"/>
    <mergeCell ref="M68:M69"/>
    <mergeCell ref="U68:U72"/>
    <mergeCell ref="X68:X69"/>
    <mergeCell ref="Y38:Y42"/>
    <mergeCell ref="AB38:AB39"/>
    <mergeCell ref="M40:M42"/>
    <mergeCell ref="X40:X42"/>
    <mergeCell ref="AB40:AB42"/>
    <mergeCell ref="B68:B72"/>
    <mergeCell ref="C68:C72"/>
    <mergeCell ref="D68:D72"/>
    <mergeCell ref="E68:E72"/>
    <mergeCell ref="G68:G72"/>
    <mergeCell ref="H38:H42"/>
    <mergeCell ref="I38:I42"/>
    <mergeCell ref="J38:J42"/>
    <mergeCell ref="M38:M39"/>
    <mergeCell ref="U38:U42"/>
    <mergeCell ref="X38:X3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G70:AG72"/>
    <mergeCell ref="AC43:AC47"/>
    <mergeCell ref="AG43:AG44"/>
    <mergeCell ref="AG45:AG47"/>
    <mergeCell ref="AG48:AG49"/>
    <mergeCell ref="AG50:AG52"/>
    <mergeCell ref="AC53:AC57"/>
    <mergeCell ref="AG53:AG54"/>
    <mergeCell ref="AG55:AG57"/>
    <mergeCell ref="AC58:AC62"/>
    <mergeCell ref="AG58:AG59"/>
    <mergeCell ref="AG60:AG62"/>
    <mergeCell ref="AC63:AC67"/>
    <mergeCell ref="AG63:AG64"/>
    <mergeCell ref="AG65:AG67"/>
    <mergeCell ref="AC73:AC77"/>
    <mergeCell ref="AG73:AG74"/>
    <mergeCell ref="AG75:AG77"/>
    <mergeCell ref="AC68:AC72"/>
    <mergeCell ref="AG68:AG69"/>
    <mergeCell ref="AC48:AC52"/>
    <mergeCell ref="AD68:AD72"/>
    <mergeCell ref="AD43:AD47"/>
    <mergeCell ref="AD48:AD52"/>
    <mergeCell ref="AD53:AD57"/>
    <mergeCell ref="AD58:AD62"/>
    <mergeCell ref="AD63:AD67"/>
    <mergeCell ref="AD73:AD7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F38:F42"/>
    <mergeCell ref="F68:F72"/>
    <mergeCell ref="F43:F47"/>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3:F67"/>
    <mergeCell ref="F73:F77"/>
    <mergeCell ref="F78:F82"/>
    <mergeCell ref="F83:F87"/>
    <mergeCell ref="F88:F92"/>
    <mergeCell ref="F93:F97"/>
    <mergeCell ref="F98:F102"/>
    <mergeCell ref="F103:F107"/>
    <mergeCell ref="F108:F112"/>
    <mergeCell ref="F113:F117"/>
    <mergeCell ref="F118:F122"/>
    <mergeCell ref="F123:F127"/>
    <mergeCell ref="F48:F52"/>
    <mergeCell ref="F53:F57"/>
    <mergeCell ref="F58:F62"/>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s>
  <conditionalFormatting sqref="M10:M11">
    <cfRule type="cellIs" dxfId="4964" priority="32740" stopIfTrue="1" operator="equal">
      <formula>""</formula>
    </cfRule>
    <cfRule type="cellIs" dxfId="4963" priority="32741" operator="greaterThan">
      <formula>500</formula>
    </cfRule>
    <cfRule type="cellIs" dxfId="4962" priority="32742" operator="greaterThan">
      <formula>50</formula>
    </cfRule>
    <cfRule type="cellIs" dxfId="4961" priority="32743" operator="greaterThan">
      <formula>25</formula>
    </cfRule>
    <cfRule type="cellIs" dxfId="4960" priority="32744" operator="greaterThan">
      <formula>5</formula>
    </cfRule>
    <cfRule type="cellIs" dxfId="4959" priority="32745" operator="greaterThan">
      <formula>0</formula>
    </cfRule>
  </conditionalFormatting>
  <conditionalFormatting sqref="M15:M16">
    <cfRule type="cellIs" dxfId="4958" priority="17718" stopIfTrue="1" operator="equal">
      <formula>""</formula>
    </cfRule>
    <cfRule type="cellIs" dxfId="4957" priority="17719" operator="greaterThan">
      <formula>500</formula>
    </cfRule>
    <cfRule type="cellIs" dxfId="4956" priority="17720" operator="greaterThan">
      <formula>50</formula>
    </cfRule>
    <cfRule type="cellIs" dxfId="4955" priority="17721" operator="greaterThan">
      <formula>25</formula>
    </cfRule>
    <cfRule type="cellIs" dxfId="4954" priority="17722" operator="greaterThan">
      <formula>5</formula>
    </cfRule>
    <cfRule type="cellIs" dxfId="4953" priority="17723" operator="greaterThan">
      <formula>0</formula>
    </cfRule>
  </conditionalFormatting>
  <conditionalFormatting sqref="M20:M21">
    <cfRule type="cellIs" dxfId="4952" priority="17674" stopIfTrue="1" operator="equal">
      <formula>""</formula>
    </cfRule>
    <cfRule type="cellIs" dxfId="4951" priority="17675" operator="greaterThan">
      <formula>500</formula>
    </cfRule>
    <cfRule type="cellIs" dxfId="4950" priority="17676" operator="greaterThan">
      <formula>50</formula>
    </cfRule>
    <cfRule type="cellIs" dxfId="4949" priority="17677" operator="greaterThan">
      <formula>25</formula>
    </cfRule>
    <cfRule type="cellIs" dxfId="4948" priority="17678" operator="greaterThan">
      <formula>5</formula>
    </cfRule>
    <cfRule type="cellIs" dxfId="4947" priority="17679" operator="greaterThan">
      <formula>0</formula>
    </cfRule>
  </conditionalFormatting>
  <conditionalFormatting sqref="M25:M26">
    <cfRule type="cellIs" dxfId="4946" priority="17641" stopIfTrue="1" operator="equal">
      <formula>""</formula>
    </cfRule>
    <cfRule type="cellIs" dxfId="4945" priority="17642" operator="greaterThan">
      <formula>500</formula>
    </cfRule>
    <cfRule type="cellIs" dxfId="4944" priority="17643" operator="greaterThan">
      <formula>50</formula>
    </cfRule>
    <cfRule type="cellIs" dxfId="4943" priority="17644" operator="greaterThan">
      <formula>25</formula>
    </cfRule>
    <cfRule type="cellIs" dxfId="4942" priority="17645" operator="greaterThan">
      <formula>5</formula>
    </cfRule>
    <cfRule type="cellIs" dxfId="4941" priority="17646" operator="greaterThan">
      <formula>0</formula>
    </cfRule>
  </conditionalFormatting>
  <conditionalFormatting sqref="M30:M31">
    <cfRule type="cellIs" dxfId="4940" priority="17597" stopIfTrue="1" operator="equal">
      <formula>""</formula>
    </cfRule>
    <cfRule type="cellIs" dxfId="4939" priority="17598" operator="greaterThan">
      <formula>500</formula>
    </cfRule>
    <cfRule type="cellIs" dxfId="4938" priority="17599" operator="greaterThan">
      <formula>50</formula>
    </cfRule>
    <cfRule type="cellIs" dxfId="4937" priority="17600" operator="greaterThan">
      <formula>25</formula>
    </cfRule>
    <cfRule type="cellIs" dxfId="4936" priority="17601" operator="greaterThan">
      <formula>5</formula>
    </cfRule>
    <cfRule type="cellIs" dxfId="4935" priority="17602" operator="greaterThan">
      <formula>0</formula>
    </cfRule>
  </conditionalFormatting>
  <conditionalFormatting sqref="M35:M36">
    <cfRule type="cellIs" dxfId="4934" priority="17564" stopIfTrue="1" operator="equal">
      <formula>""</formula>
    </cfRule>
    <cfRule type="cellIs" dxfId="4933" priority="17565" operator="greaterThan">
      <formula>500</formula>
    </cfRule>
    <cfRule type="cellIs" dxfId="4932" priority="17566" operator="greaterThan">
      <formula>50</formula>
    </cfRule>
    <cfRule type="cellIs" dxfId="4931" priority="17567" operator="greaterThan">
      <formula>25</formula>
    </cfRule>
    <cfRule type="cellIs" dxfId="4930" priority="17568" operator="greaterThan">
      <formula>5</formula>
    </cfRule>
    <cfRule type="cellIs" dxfId="4929" priority="17569" operator="greaterThan">
      <formula>0</formula>
    </cfRule>
  </conditionalFormatting>
  <conditionalFormatting sqref="M40:M41">
    <cfRule type="cellIs" dxfId="4928" priority="17531" stopIfTrue="1" operator="equal">
      <formula>""</formula>
    </cfRule>
    <cfRule type="cellIs" dxfId="4927" priority="17532" operator="greaterThan">
      <formula>500</formula>
    </cfRule>
    <cfRule type="cellIs" dxfId="4926" priority="17533" operator="greaterThan">
      <formula>50</formula>
    </cfRule>
    <cfRule type="cellIs" dxfId="4925" priority="17534" operator="greaterThan">
      <formula>25</formula>
    </cfRule>
    <cfRule type="cellIs" dxfId="4924" priority="17535" operator="greaterThan">
      <formula>5</formula>
    </cfRule>
    <cfRule type="cellIs" dxfId="4923" priority="17536" operator="greaterThan">
      <formula>0</formula>
    </cfRule>
  </conditionalFormatting>
  <conditionalFormatting sqref="M70:M71">
    <cfRule type="cellIs" dxfId="4922" priority="17498" stopIfTrue="1" operator="equal">
      <formula>""</formula>
    </cfRule>
    <cfRule type="cellIs" dxfId="4921" priority="17499" operator="greaterThan">
      <formula>500</formula>
    </cfRule>
    <cfRule type="cellIs" dxfId="4920" priority="17500" operator="greaterThan">
      <formula>50</formula>
    </cfRule>
    <cfRule type="cellIs" dxfId="4919" priority="17501" operator="greaterThan">
      <formula>25</formula>
    </cfRule>
    <cfRule type="cellIs" dxfId="4918" priority="17502" operator="greaterThan">
      <formula>5</formula>
    </cfRule>
    <cfRule type="cellIs" dxfId="4917" priority="17503" operator="greaterThan">
      <formula>0</formula>
    </cfRule>
  </conditionalFormatting>
  <conditionalFormatting sqref="M45:M46">
    <cfRule type="cellIs" dxfId="4916" priority="17454" stopIfTrue="1" operator="equal">
      <formula>""</formula>
    </cfRule>
    <cfRule type="cellIs" dxfId="4915" priority="17455" operator="greaterThan">
      <formula>500</formula>
    </cfRule>
    <cfRule type="cellIs" dxfId="4914" priority="17456" operator="greaterThan">
      <formula>50</formula>
    </cfRule>
    <cfRule type="cellIs" dxfId="4913" priority="17457" operator="greaterThan">
      <formula>25</formula>
    </cfRule>
    <cfRule type="cellIs" dxfId="4912" priority="17458" operator="greaterThan">
      <formula>5</formula>
    </cfRule>
    <cfRule type="cellIs" dxfId="4911" priority="17459" operator="greaterThan">
      <formula>0</formula>
    </cfRule>
  </conditionalFormatting>
  <conditionalFormatting sqref="M50:M51">
    <cfRule type="cellIs" dxfId="4910" priority="17421" stopIfTrue="1" operator="equal">
      <formula>""</formula>
    </cfRule>
    <cfRule type="cellIs" dxfId="4909" priority="17422" operator="greaterThan">
      <formula>500</formula>
    </cfRule>
    <cfRule type="cellIs" dxfId="4908" priority="17423" operator="greaterThan">
      <formula>50</formula>
    </cfRule>
    <cfRule type="cellIs" dxfId="4907" priority="17424" operator="greaterThan">
      <formula>25</formula>
    </cfRule>
    <cfRule type="cellIs" dxfId="4906" priority="17425" operator="greaterThan">
      <formula>5</formula>
    </cfRule>
    <cfRule type="cellIs" dxfId="4905" priority="17426" operator="greaterThan">
      <formula>0</formula>
    </cfRule>
  </conditionalFormatting>
  <conditionalFormatting sqref="M75:M76">
    <cfRule type="cellIs" dxfId="4886" priority="17168" stopIfTrue="1" operator="equal">
      <formula>""</formula>
    </cfRule>
    <cfRule type="cellIs" dxfId="4885" priority="17169" operator="greaterThan">
      <formula>500</formula>
    </cfRule>
    <cfRule type="cellIs" dxfId="4884" priority="17170" operator="greaterThan">
      <formula>50</formula>
    </cfRule>
    <cfRule type="cellIs" dxfId="4883" priority="17171" operator="greaterThan">
      <formula>25</formula>
    </cfRule>
    <cfRule type="cellIs" dxfId="4882" priority="17172" operator="greaterThan">
      <formula>5</formula>
    </cfRule>
    <cfRule type="cellIs" dxfId="4881" priority="17173" operator="greaterThan">
      <formula>0</formula>
    </cfRule>
  </conditionalFormatting>
  <conditionalFormatting sqref="M80:M81">
    <cfRule type="cellIs" dxfId="4880" priority="17124" stopIfTrue="1" operator="equal">
      <formula>""</formula>
    </cfRule>
    <cfRule type="cellIs" dxfId="4879" priority="17125" operator="greaterThan">
      <formula>500</formula>
    </cfRule>
    <cfRule type="cellIs" dxfId="4878" priority="17126" operator="greaterThan">
      <formula>50</formula>
    </cfRule>
    <cfRule type="cellIs" dxfId="4877" priority="17127" operator="greaterThan">
      <formula>25</formula>
    </cfRule>
    <cfRule type="cellIs" dxfId="4876" priority="17128" operator="greaterThan">
      <formula>5</formula>
    </cfRule>
    <cfRule type="cellIs" dxfId="4875" priority="17129" operator="greaterThan">
      <formula>0</formula>
    </cfRule>
  </conditionalFormatting>
  <conditionalFormatting sqref="M85:M86">
    <cfRule type="cellIs" dxfId="4874" priority="17080" stopIfTrue="1" operator="equal">
      <formula>""</formula>
    </cfRule>
    <cfRule type="cellIs" dxfId="4873" priority="17081" operator="greaterThan">
      <formula>500</formula>
    </cfRule>
    <cfRule type="cellIs" dxfId="4872" priority="17082" operator="greaterThan">
      <formula>50</formula>
    </cfRule>
    <cfRule type="cellIs" dxfId="4871" priority="17083" operator="greaterThan">
      <formula>25</formula>
    </cfRule>
    <cfRule type="cellIs" dxfId="4870" priority="17084" operator="greaterThan">
      <formula>5</formula>
    </cfRule>
    <cfRule type="cellIs" dxfId="4869" priority="17085" operator="greaterThan">
      <formula>0</formula>
    </cfRule>
  </conditionalFormatting>
  <conditionalFormatting sqref="M90:M91">
    <cfRule type="cellIs" dxfId="4868" priority="17036" stopIfTrue="1" operator="equal">
      <formula>""</formula>
    </cfRule>
    <cfRule type="cellIs" dxfId="4867" priority="17037" operator="greaterThan">
      <formula>500</formula>
    </cfRule>
    <cfRule type="cellIs" dxfId="4866" priority="17038" operator="greaterThan">
      <formula>50</formula>
    </cfRule>
    <cfRule type="cellIs" dxfId="4865" priority="17039" operator="greaterThan">
      <formula>25</formula>
    </cfRule>
    <cfRule type="cellIs" dxfId="4864" priority="17040" operator="greaterThan">
      <formula>5</formula>
    </cfRule>
    <cfRule type="cellIs" dxfId="4863" priority="17041" operator="greaterThan">
      <formula>0</formula>
    </cfRule>
  </conditionalFormatting>
  <conditionalFormatting sqref="M95:M96">
    <cfRule type="cellIs" dxfId="4862" priority="16992" stopIfTrue="1" operator="equal">
      <formula>""</formula>
    </cfRule>
    <cfRule type="cellIs" dxfId="4861" priority="16993" operator="greaterThan">
      <formula>500</formula>
    </cfRule>
    <cfRule type="cellIs" dxfId="4860" priority="16994" operator="greaterThan">
      <formula>50</formula>
    </cfRule>
    <cfRule type="cellIs" dxfId="4859" priority="16995" operator="greaterThan">
      <formula>25</formula>
    </cfRule>
    <cfRule type="cellIs" dxfId="4858" priority="16996" operator="greaterThan">
      <formula>5</formula>
    </cfRule>
    <cfRule type="cellIs" dxfId="4857" priority="16997" operator="greaterThan">
      <formula>0</formula>
    </cfRule>
  </conditionalFormatting>
  <conditionalFormatting sqref="M100:M101">
    <cfRule type="cellIs" dxfId="4856" priority="16948" stopIfTrue="1" operator="equal">
      <formula>""</formula>
    </cfRule>
    <cfRule type="cellIs" dxfId="4855" priority="16949" operator="greaterThan">
      <formula>500</formula>
    </cfRule>
    <cfRule type="cellIs" dxfId="4854" priority="16950" operator="greaterThan">
      <formula>50</formula>
    </cfRule>
    <cfRule type="cellIs" dxfId="4853" priority="16951" operator="greaterThan">
      <formula>25</formula>
    </cfRule>
    <cfRule type="cellIs" dxfId="4852" priority="16952" operator="greaterThan">
      <formula>5</formula>
    </cfRule>
    <cfRule type="cellIs" dxfId="4851" priority="16953" operator="greaterThan">
      <formula>0</formula>
    </cfRule>
  </conditionalFormatting>
  <conditionalFormatting sqref="M105:M106">
    <cfRule type="cellIs" dxfId="4850" priority="16904" stopIfTrue="1" operator="equal">
      <formula>""</formula>
    </cfRule>
    <cfRule type="cellIs" dxfId="4849" priority="16905" operator="greaterThan">
      <formula>500</formula>
    </cfRule>
    <cfRule type="cellIs" dxfId="4848" priority="16906" operator="greaterThan">
      <formula>50</formula>
    </cfRule>
    <cfRule type="cellIs" dxfId="4847" priority="16907" operator="greaterThan">
      <formula>25</formula>
    </cfRule>
    <cfRule type="cellIs" dxfId="4846" priority="16908" operator="greaterThan">
      <formula>5</formula>
    </cfRule>
    <cfRule type="cellIs" dxfId="4845" priority="16909" operator="greaterThan">
      <formula>0</formula>
    </cfRule>
  </conditionalFormatting>
  <conditionalFormatting sqref="M110:M111">
    <cfRule type="cellIs" dxfId="4844" priority="16860" stopIfTrue="1" operator="equal">
      <formula>""</formula>
    </cfRule>
    <cfRule type="cellIs" dxfId="4843" priority="16861" operator="greaterThan">
      <formula>500</formula>
    </cfRule>
    <cfRule type="cellIs" dxfId="4842" priority="16862" operator="greaterThan">
      <formula>50</formula>
    </cfRule>
    <cfRule type="cellIs" dxfId="4841" priority="16863" operator="greaterThan">
      <formula>25</formula>
    </cfRule>
    <cfRule type="cellIs" dxfId="4840" priority="16864" operator="greaterThan">
      <formula>5</formula>
    </cfRule>
    <cfRule type="cellIs" dxfId="4839" priority="16865" operator="greaterThan">
      <formula>0</formula>
    </cfRule>
  </conditionalFormatting>
  <conditionalFormatting sqref="M115:M116">
    <cfRule type="cellIs" dxfId="4838" priority="16816" stopIfTrue="1" operator="equal">
      <formula>""</formula>
    </cfRule>
    <cfRule type="cellIs" dxfId="4837" priority="16817" operator="greaterThan">
      <formula>500</formula>
    </cfRule>
    <cfRule type="cellIs" dxfId="4836" priority="16818" operator="greaterThan">
      <formula>50</formula>
    </cfRule>
    <cfRule type="cellIs" dxfId="4835" priority="16819" operator="greaterThan">
      <formula>25</formula>
    </cfRule>
    <cfRule type="cellIs" dxfId="4834" priority="16820" operator="greaterThan">
      <formula>5</formula>
    </cfRule>
    <cfRule type="cellIs" dxfId="4833" priority="16821" operator="greaterThan">
      <formula>0</formula>
    </cfRule>
  </conditionalFormatting>
  <conditionalFormatting sqref="M120:M121">
    <cfRule type="cellIs" dxfId="4832" priority="16772" stopIfTrue="1" operator="equal">
      <formula>""</formula>
    </cfRule>
    <cfRule type="cellIs" dxfId="4831" priority="16773" operator="greaterThan">
      <formula>500</formula>
    </cfRule>
    <cfRule type="cellIs" dxfId="4830" priority="16774" operator="greaterThan">
      <formula>50</formula>
    </cfRule>
    <cfRule type="cellIs" dxfId="4829" priority="16775" operator="greaterThan">
      <formula>25</formula>
    </cfRule>
    <cfRule type="cellIs" dxfId="4828" priority="16776" operator="greaterThan">
      <formula>5</formula>
    </cfRule>
    <cfRule type="cellIs" dxfId="4827" priority="16777" operator="greaterThan">
      <formula>0</formula>
    </cfRule>
  </conditionalFormatting>
  <conditionalFormatting sqref="M125:M126">
    <cfRule type="cellIs" dxfId="4826" priority="16728" stopIfTrue="1" operator="equal">
      <formula>""</formula>
    </cfRule>
    <cfRule type="cellIs" dxfId="4825" priority="16729" operator="greaterThan">
      <formula>500</formula>
    </cfRule>
    <cfRule type="cellIs" dxfId="4824" priority="16730" operator="greaterThan">
      <formula>50</formula>
    </cfRule>
    <cfRule type="cellIs" dxfId="4823" priority="16731" operator="greaterThan">
      <formula>25</formula>
    </cfRule>
    <cfRule type="cellIs" dxfId="4822" priority="16732" operator="greaterThan">
      <formula>5</formula>
    </cfRule>
    <cfRule type="cellIs" dxfId="4821" priority="16733" operator="greaterThan">
      <formula>0</formula>
    </cfRule>
  </conditionalFormatting>
  <conditionalFormatting sqref="M130:M131">
    <cfRule type="cellIs" dxfId="4820" priority="16640" stopIfTrue="1" operator="equal">
      <formula>""</formula>
    </cfRule>
    <cfRule type="cellIs" dxfId="4819" priority="16641" operator="greaterThan">
      <formula>500</formula>
    </cfRule>
    <cfRule type="cellIs" dxfId="4818" priority="16642" operator="greaterThan">
      <formula>50</formula>
    </cfRule>
    <cfRule type="cellIs" dxfId="4817" priority="16643" operator="greaterThan">
      <formula>25</formula>
    </cfRule>
    <cfRule type="cellIs" dxfId="4816" priority="16644" operator="greaterThan">
      <formula>5</formula>
    </cfRule>
    <cfRule type="cellIs" dxfId="4815" priority="16645" operator="greaterThan">
      <formula>0</formula>
    </cfRule>
  </conditionalFormatting>
  <conditionalFormatting sqref="M135:M136">
    <cfRule type="cellIs" dxfId="4814" priority="16596" stopIfTrue="1" operator="equal">
      <formula>""</formula>
    </cfRule>
    <cfRule type="cellIs" dxfId="4813" priority="16597" operator="greaterThan">
      <formula>500</formula>
    </cfRule>
    <cfRule type="cellIs" dxfId="4812" priority="16598" operator="greaterThan">
      <formula>50</formula>
    </cfRule>
    <cfRule type="cellIs" dxfId="4811" priority="16599" operator="greaterThan">
      <formula>25</formula>
    </cfRule>
    <cfRule type="cellIs" dxfId="4810" priority="16600" operator="greaterThan">
      <formula>5</formula>
    </cfRule>
    <cfRule type="cellIs" dxfId="4809" priority="16601" operator="greaterThan">
      <formula>0</formula>
    </cfRule>
  </conditionalFormatting>
  <conditionalFormatting sqref="M140:M141">
    <cfRule type="cellIs" dxfId="4808" priority="16552" stopIfTrue="1" operator="equal">
      <formula>""</formula>
    </cfRule>
    <cfRule type="cellIs" dxfId="4807" priority="16553" operator="greaterThan">
      <formula>500</formula>
    </cfRule>
    <cfRule type="cellIs" dxfId="4806" priority="16554" operator="greaterThan">
      <formula>50</formula>
    </cfRule>
    <cfRule type="cellIs" dxfId="4805" priority="16555" operator="greaterThan">
      <formula>25</formula>
    </cfRule>
    <cfRule type="cellIs" dxfId="4804" priority="16556" operator="greaterThan">
      <formula>5</formula>
    </cfRule>
    <cfRule type="cellIs" dxfId="4803" priority="16557" operator="greaterThan">
      <formula>0</formula>
    </cfRule>
  </conditionalFormatting>
  <conditionalFormatting sqref="M145:M146">
    <cfRule type="cellIs" dxfId="4802" priority="16508" stopIfTrue="1" operator="equal">
      <formula>""</formula>
    </cfRule>
    <cfRule type="cellIs" dxfId="4801" priority="16509" operator="greaterThan">
      <formula>500</formula>
    </cfRule>
    <cfRule type="cellIs" dxfId="4800" priority="16510" operator="greaterThan">
      <formula>50</formula>
    </cfRule>
    <cfRule type="cellIs" dxfId="4799" priority="16511" operator="greaterThan">
      <formula>25</formula>
    </cfRule>
    <cfRule type="cellIs" dxfId="4798" priority="16512" operator="greaterThan">
      <formula>5</formula>
    </cfRule>
    <cfRule type="cellIs" dxfId="4797" priority="16513" operator="greaterThan">
      <formula>0</formula>
    </cfRule>
  </conditionalFormatting>
  <conditionalFormatting sqref="M150:M151">
    <cfRule type="cellIs" dxfId="4796" priority="16464" stopIfTrue="1" operator="equal">
      <formula>""</formula>
    </cfRule>
    <cfRule type="cellIs" dxfId="4795" priority="16465" operator="greaterThan">
      <formula>500</formula>
    </cfRule>
    <cfRule type="cellIs" dxfId="4794" priority="16466" operator="greaterThan">
      <formula>50</formula>
    </cfRule>
    <cfRule type="cellIs" dxfId="4793" priority="16467" operator="greaterThan">
      <formula>25</formula>
    </cfRule>
    <cfRule type="cellIs" dxfId="4792" priority="16468" operator="greaterThan">
      <formula>5</formula>
    </cfRule>
    <cfRule type="cellIs" dxfId="4791" priority="16469" operator="greaterThan">
      <formula>0</formula>
    </cfRule>
  </conditionalFormatting>
  <conditionalFormatting sqref="M155:M156">
    <cfRule type="cellIs" dxfId="4790" priority="16420" stopIfTrue="1" operator="equal">
      <formula>""</formula>
    </cfRule>
    <cfRule type="cellIs" dxfId="4789" priority="16421" operator="greaterThan">
      <formula>500</formula>
    </cfRule>
    <cfRule type="cellIs" dxfId="4788" priority="16422" operator="greaterThan">
      <formula>50</formula>
    </cfRule>
    <cfRule type="cellIs" dxfId="4787" priority="16423" operator="greaterThan">
      <formula>25</formula>
    </cfRule>
    <cfRule type="cellIs" dxfId="4786" priority="16424" operator="greaterThan">
      <formula>5</formula>
    </cfRule>
    <cfRule type="cellIs" dxfId="4785" priority="16425" operator="greaterThan">
      <formula>0</formula>
    </cfRule>
  </conditionalFormatting>
  <conditionalFormatting sqref="M160:M161">
    <cfRule type="cellIs" dxfId="4784" priority="16332" stopIfTrue="1" operator="equal">
      <formula>""</formula>
    </cfRule>
    <cfRule type="cellIs" dxfId="4783" priority="16333" operator="greaterThan">
      <formula>500</formula>
    </cfRule>
    <cfRule type="cellIs" dxfId="4782" priority="16334" operator="greaterThan">
      <formula>50</formula>
    </cfRule>
    <cfRule type="cellIs" dxfId="4781" priority="16335" operator="greaterThan">
      <formula>25</formula>
    </cfRule>
    <cfRule type="cellIs" dxfId="4780" priority="16336" operator="greaterThan">
      <formula>5</formula>
    </cfRule>
    <cfRule type="cellIs" dxfId="4779" priority="16337" operator="greaterThan">
      <formula>0</formula>
    </cfRule>
  </conditionalFormatting>
  <conditionalFormatting sqref="M165:M166">
    <cfRule type="cellIs" dxfId="4778" priority="16288" stopIfTrue="1" operator="equal">
      <formula>""</formula>
    </cfRule>
    <cfRule type="cellIs" dxfId="4777" priority="16289" operator="greaterThan">
      <formula>500</formula>
    </cfRule>
    <cfRule type="cellIs" dxfId="4776" priority="16290" operator="greaterThan">
      <formula>50</formula>
    </cfRule>
    <cfRule type="cellIs" dxfId="4775" priority="16291" operator="greaterThan">
      <formula>25</formula>
    </cfRule>
    <cfRule type="cellIs" dxfId="4774" priority="16292" operator="greaterThan">
      <formula>5</formula>
    </cfRule>
    <cfRule type="cellIs" dxfId="4773" priority="16293" operator="greaterThan">
      <formula>0</formula>
    </cfRule>
  </conditionalFormatting>
  <conditionalFormatting sqref="M170:M171">
    <cfRule type="cellIs" dxfId="4772" priority="16244" stopIfTrue="1" operator="equal">
      <formula>""</formula>
    </cfRule>
    <cfRule type="cellIs" dxfId="4771" priority="16245" operator="greaterThan">
      <formula>500</formula>
    </cfRule>
    <cfRule type="cellIs" dxfId="4770" priority="16246" operator="greaterThan">
      <formula>50</formula>
    </cfRule>
    <cfRule type="cellIs" dxfId="4769" priority="16247" operator="greaterThan">
      <formula>25</formula>
    </cfRule>
    <cfRule type="cellIs" dxfId="4768" priority="16248" operator="greaterThan">
      <formula>5</formula>
    </cfRule>
    <cfRule type="cellIs" dxfId="4767" priority="16249" operator="greaterThan">
      <formula>0</formula>
    </cfRule>
  </conditionalFormatting>
  <conditionalFormatting sqref="M175:M176">
    <cfRule type="cellIs" dxfId="4766" priority="16200" stopIfTrue="1" operator="equal">
      <formula>""</formula>
    </cfRule>
    <cfRule type="cellIs" dxfId="4765" priority="16201" operator="greaterThan">
      <formula>500</formula>
    </cfRule>
    <cfRule type="cellIs" dxfId="4764" priority="16202" operator="greaterThan">
      <formula>50</formula>
    </cfRule>
    <cfRule type="cellIs" dxfId="4763" priority="16203" operator="greaterThan">
      <formula>25</formula>
    </cfRule>
    <cfRule type="cellIs" dxfId="4762" priority="16204" operator="greaterThan">
      <formula>5</formula>
    </cfRule>
    <cfRule type="cellIs" dxfId="4761" priority="16205" operator="greaterThan">
      <formula>0</formula>
    </cfRule>
  </conditionalFormatting>
  <conditionalFormatting sqref="M180:M181">
    <cfRule type="cellIs" dxfId="4760" priority="16156" stopIfTrue="1" operator="equal">
      <formula>""</formula>
    </cfRule>
    <cfRule type="cellIs" dxfId="4759" priority="16157" operator="greaterThan">
      <formula>500</formula>
    </cfRule>
    <cfRule type="cellIs" dxfId="4758" priority="16158" operator="greaterThan">
      <formula>50</formula>
    </cfRule>
    <cfRule type="cellIs" dxfId="4757" priority="16159" operator="greaterThan">
      <formula>25</formula>
    </cfRule>
    <cfRule type="cellIs" dxfId="4756" priority="16160" operator="greaterThan">
      <formula>5</formula>
    </cfRule>
    <cfRule type="cellIs" dxfId="4755" priority="16161" operator="greaterThan">
      <formula>0</formula>
    </cfRule>
  </conditionalFormatting>
  <conditionalFormatting sqref="M185:M186">
    <cfRule type="cellIs" dxfId="4754" priority="16112" stopIfTrue="1" operator="equal">
      <formula>""</formula>
    </cfRule>
    <cfRule type="cellIs" dxfId="4753" priority="16113" operator="greaterThan">
      <formula>500</formula>
    </cfRule>
    <cfRule type="cellIs" dxfId="4752" priority="16114" operator="greaterThan">
      <formula>50</formula>
    </cfRule>
    <cfRule type="cellIs" dxfId="4751" priority="16115" operator="greaterThan">
      <formula>25</formula>
    </cfRule>
    <cfRule type="cellIs" dxfId="4750" priority="16116" operator="greaterThan">
      <formula>5</formula>
    </cfRule>
    <cfRule type="cellIs" dxfId="4749" priority="16117" operator="greaterThan">
      <formula>0</formula>
    </cfRule>
  </conditionalFormatting>
  <conditionalFormatting sqref="M190:M191">
    <cfRule type="cellIs" dxfId="4748" priority="16024" stopIfTrue="1" operator="equal">
      <formula>""</formula>
    </cfRule>
    <cfRule type="cellIs" dxfId="4747" priority="16025" operator="greaterThan">
      <formula>500</formula>
    </cfRule>
    <cfRule type="cellIs" dxfId="4746" priority="16026" operator="greaterThan">
      <formula>50</formula>
    </cfRule>
    <cfRule type="cellIs" dxfId="4745" priority="16027" operator="greaterThan">
      <formula>25</formula>
    </cfRule>
    <cfRule type="cellIs" dxfId="4744" priority="16028" operator="greaterThan">
      <formula>5</formula>
    </cfRule>
    <cfRule type="cellIs" dxfId="4743" priority="16029" operator="greaterThan">
      <formula>0</formula>
    </cfRule>
  </conditionalFormatting>
  <conditionalFormatting sqref="M195:M196">
    <cfRule type="cellIs" dxfId="4742" priority="15980" stopIfTrue="1" operator="equal">
      <formula>""</formula>
    </cfRule>
    <cfRule type="cellIs" dxfId="4741" priority="15981" operator="greaterThan">
      <formula>500</formula>
    </cfRule>
    <cfRule type="cellIs" dxfId="4740" priority="15982" operator="greaterThan">
      <formula>50</formula>
    </cfRule>
    <cfRule type="cellIs" dxfId="4739" priority="15983" operator="greaterThan">
      <formula>25</formula>
    </cfRule>
    <cfRule type="cellIs" dxfId="4738" priority="15984" operator="greaterThan">
      <formula>5</formula>
    </cfRule>
    <cfRule type="cellIs" dxfId="4737" priority="15985" operator="greaterThan">
      <formula>0</formula>
    </cfRule>
  </conditionalFormatting>
  <conditionalFormatting sqref="M200:M201">
    <cfRule type="cellIs" dxfId="4736" priority="15936" stopIfTrue="1" operator="equal">
      <formula>""</formula>
    </cfRule>
    <cfRule type="cellIs" dxfId="4735" priority="15937" operator="greaterThan">
      <formula>500</formula>
    </cfRule>
    <cfRule type="cellIs" dxfId="4734" priority="15938" operator="greaterThan">
      <formula>50</formula>
    </cfRule>
    <cfRule type="cellIs" dxfId="4733" priority="15939" operator="greaterThan">
      <formula>25</formula>
    </cfRule>
    <cfRule type="cellIs" dxfId="4732" priority="15940" operator="greaterThan">
      <formula>5</formula>
    </cfRule>
    <cfRule type="cellIs" dxfId="4731" priority="15941" operator="greaterThan">
      <formula>0</formula>
    </cfRule>
  </conditionalFormatting>
  <conditionalFormatting sqref="M205:M206">
    <cfRule type="cellIs" dxfId="4730" priority="15892" stopIfTrue="1" operator="equal">
      <formula>""</formula>
    </cfRule>
    <cfRule type="cellIs" dxfId="4729" priority="15893" operator="greaterThan">
      <formula>500</formula>
    </cfRule>
    <cfRule type="cellIs" dxfId="4728" priority="15894" operator="greaterThan">
      <formula>50</formula>
    </cfRule>
    <cfRule type="cellIs" dxfId="4727" priority="15895" operator="greaterThan">
      <formula>25</formula>
    </cfRule>
    <cfRule type="cellIs" dxfId="4726" priority="15896" operator="greaterThan">
      <formula>5</formula>
    </cfRule>
    <cfRule type="cellIs" dxfId="4725" priority="15897" operator="greaterThan">
      <formula>0</formula>
    </cfRule>
  </conditionalFormatting>
  <conditionalFormatting sqref="M210:M211">
    <cfRule type="cellIs" dxfId="4724" priority="15848" stopIfTrue="1" operator="equal">
      <formula>""</formula>
    </cfRule>
    <cfRule type="cellIs" dxfId="4723" priority="15849" operator="greaterThan">
      <formula>500</formula>
    </cfRule>
    <cfRule type="cellIs" dxfId="4722" priority="15850" operator="greaterThan">
      <formula>50</formula>
    </cfRule>
    <cfRule type="cellIs" dxfId="4721" priority="15851" operator="greaterThan">
      <formula>25</formula>
    </cfRule>
    <cfRule type="cellIs" dxfId="4720" priority="15852" operator="greaterThan">
      <formula>5</formula>
    </cfRule>
    <cfRule type="cellIs" dxfId="4719" priority="15853" operator="greaterThan">
      <formula>0</formula>
    </cfRule>
  </conditionalFormatting>
  <conditionalFormatting sqref="M215:M216">
    <cfRule type="cellIs" dxfId="4718" priority="15804" stopIfTrue="1" operator="equal">
      <formula>""</formula>
    </cfRule>
    <cfRule type="cellIs" dxfId="4717" priority="15805" operator="greaterThan">
      <formula>500</formula>
    </cfRule>
    <cfRule type="cellIs" dxfId="4716" priority="15806" operator="greaterThan">
      <formula>50</formula>
    </cfRule>
    <cfRule type="cellIs" dxfId="4715" priority="15807" operator="greaterThan">
      <formula>25</formula>
    </cfRule>
    <cfRule type="cellIs" dxfId="4714" priority="15808" operator="greaterThan">
      <formula>5</formula>
    </cfRule>
    <cfRule type="cellIs" dxfId="4713" priority="15809" operator="greaterThan">
      <formula>0</formula>
    </cfRule>
  </conditionalFormatting>
  <conditionalFormatting sqref="M220:M221">
    <cfRule type="cellIs" dxfId="4712" priority="15760" stopIfTrue="1" operator="equal">
      <formula>""</formula>
    </cfRule>
    <cfRule type="cellIs" dxfId="4711" priority="15761" operator="greaterThan">
      <formula>500</formula>
    </cfRule>
    <cfRule type="cellIs" dxfId="4710" priority="15762" operator="greaterThan">
      <formula>50</formula>
    </cfRule>
    <cfRule type="cellIs" dxfId="4709" priority="15763" operator="greaterThan">
      <formula>25</formula>
    </cfRule>
    <cfRule type="cellIs" dxfId="4708" priority="15764" operator="greaterThan">
      <formula>5</formula>
    </cfRule>
    <cfRule type="cellIs" dxfId="4707" priority="15765" operator="greaterThan">
      <formula>0</formula>
    </cfRule>
  </conditionalFormatting>
  <conditionalFormatting sqref="M225:M226">
    <cfRule type="cellIs" dxfId="4706" priority="15716" stopIfTrue="1" operator="equal">
      <formula>""</formula>
    </cfRule>
    <cfRule type="cellIs" dxfId="4705" priority="15717" operator="greaterThan">
      <formula>500</formula>
    </cfRule>
    <cfRule type="cellIs" dxfId="4704" priority="15718" operator="greaterThan">
      <formula>50</formula>
    </cfRule>
    <cfRule type="cellIs" dxfId="4703" priority="15719" operator="greaterThan">
      <formula>25</formula>
    </cfRule>
    <cfRule type="cellIs" dxfId="4702" priority="15720" operator="greaterThan">
      <formula>5</formula>
    </cfRule>
    <cfRule type="cellIs" dxfId="4701" priority="15721" operator="greaterThan">
      <formula>0</formula>
    </cfRule>
  </conditionalFormatting>
  <conditionalFormatting sqref="M230:M231">
    <cfRule type="cellIs" dxfId="4700" priority="15672" stopIfTrue="1" operator="equal">
      <formula>""</formula>
    </cfRule>
    <cfRule type="cellIs" dxfId="4699" priority="15673" operator="greaterThan">
      <formula>500</formula>
    </cfRule>
    <cfRule type="cellIs" dxfId="4698" priority="15674" operator="greaterThan">
      <formula>50</formula>
    </cfRule>
    <cfRule type="cellIs" dxfId="4697" priority="15675" operator="greaterThan">
      <formula>25</formula>
    </cfRule>
    <cfRule type="cellIs" dxfId="4696" priority="15676" operator="greaterThan">
      <formula>5</formula>
    </cfRule>
    <cfRule type="cellIs" dxfId="4695" priority="15677" operator="greaterThan">
      <formula>0</formula>
    </cfRule>
  </conditionalFormatting>
  <conditionalFormatting sqref="M235:M236">
    <cfRule type="cellIs" dxfId="4694" priority="15628" stopIfTrue="1" operator="equal">
      <formula>""</formula>
    </cfRule>
    <cfRule type="cellIs" dxfId="4693" priority="15629" operator="greaterThan">
      <formula>500</formula>
    </cfRule>
    <cfRule type="cellIs" dxfId="4692" priority="15630" operator="greaterThan">
      <formula>50</formula>
    </cfRule>
    <cfRule type="cellIs" dxfId="4691" priority="15631" operator="greaterThan">
      <formula>25</formula>
    </cfRule>
    <cfRule type="cellIs" dxfId="4690" priority="15632" operator="greaterThan">
      <formula>5</formula>
    </cfRule>
    <cfRule type="cellIs" dxfId="4689" priority="15633" operator="greaterThan">
      <formula>0</formula>
    </cfRule>
  </conditionalFormatting>
  <conditionalFormatting sqref="M240:M241">
    <cfRule type="cellIs" dxfId="4688" priority="15584" stopIfTrue="1" operator="equal">
      <formula>""</formula>
    </cfRule>
    <cfRule type="cellIs" dxfId="4687" priority="15585" operator="greaterThan">
      <formula>500</formula>
    </cfRule>
    <cfRule type="cellIs" dxfId="4686" priority="15586" operator="greaterThan">
      <formula>50</formula>
    </cfRule>
    <cfRule type="cellIs" dxfId="4685" priority="15587" operator="greaterThan">
      <formula>25</formula>
    </cfRule>
    <cfRule type="cellIs" dxfId="4684" priority="15588" operator="greaterThan">
      <formula>5</formula>
    </cfRule>
    <cfRule type="cellIs" dxfId="4683" priority="15589" operator="greaterThan">
      <formula>0</formula>
    </cfRule>
  </conditionalFormatting>
  <conditionalFormatting sqref="M245:M246">
    <cfRule type="cellIs" dxfId="4682" priority="15540" stopIfTrue="1" operator="equal">
      <formula>""</formula>
    </cfRule>
    <cfRule type="cellIs" dxfId="4681" priority="15541" operator="greaterThan">
      <formula>500</formula>
    </cfRule>
    <cfRule type="cellIs" dxfId="4680" priority="15542" operator="greaterThan">
      <formula>50</formula>
    </cfRule>
    <cfRule type="cellIs" dxfId="4679" priority="15543" operator="greaterThan">
      <formula>25</formula>
    </cfRule>
    <cfRule type="cellIs" dxfId="4678" priority="15544" operator="greaterThan">
      <formula>5</formula>
    </cfRule>
    <cfRule type="cellIs" dxfId="4677" priority="15545" operator="greaterThan">
      <formula>0</formula>
    </cfRule>
  </conditionalFormatting>
  <conditionalFormatting sqref="M250:M251">
    <cfRule type="cellIs" dxfId="4676" priority="15496" stopIfTrue="1" operator="equal">
      <formula>""</formula>
    </cfRule>
    <cfRule type="cellIs" dxfId="4675" priority="15497" operator="greaterThan">
      <formula>500</formula>
    </cfRule>
    <cfRule type="cellIs" dxfId="4674" priority="15498" operator="greaterThan">
      <formula>50</formula>
    </cfRule>
    <cfRule type="cellIs" dxfId="4673" priority="15499" operator="greaterThan">
      <formula>25</formula>
    </cfRule>
    <cfRule type="cellIs" dxfId="4672" priority="15500" operator="greaterThan">
      <formula>5</formula>
    </cfRule>
    <cfRule type="cellIs" dxfId="4671" priority="15501" operator="greaterThan">
      <formula>0</formula>
    </cfRule>
  </conditionalFormatting>
  <conditionalFormatting sqref="M255:M256">
    <cfRule type="cellIs" dxfId="4670" priority="15452" stopIfTrue="1" operator="equal">
      <formula>""</formula>
    </cfRule>
    <cfRule type="cellIs" dxfId="4669" priority="15453" operator="greaterThan">
      <formula>500</formula>
    </cfRule>
    <cfRule type="cellIs" dxfId="4668" priority="15454" operator="greaterThan">
      <formula>50</formula>
    </cfRule>
    <cfRule type="cellIs" dxfId="4667" priority="15455" operator="greaterThan">
      <formula>25</formula>
    </cfRule>
    <cfRule type="cellIs" dxfId="4666" priority="15456" operator="greaterThan">
      <formula>5</formula>
    </cfRule>
    <cfRule type="cellIs" dxfId="4665" priority="15457" operator="greaterThan">
      <formula>0</formula>
    </cfRule>
  </conditionalFormatting>
  <conditionalFormatting sqref="M260:M261">
    <cfRule type="cellIs" dxfId="4664" priority="15408" stopIfTrue="1" operator="equal">
      <formula>""</formula>
    </cfRule>
    <cfRule type="cellIs" dxfId="4663" priority="15409" operator="greaterThan">
      <formula>500</formula>
    </cfRule>
    <cfRule type="cellIs" dxfId="4662" priority="15410" operator="greaterThan">
      <formula>50</formula>
    </cfRule>
    <cfRule type="cellIs" dxfId="4661" priority="15411" operator="greaterThan">
      <formula>25</formula>
    </cfRule>
    <cfRule type="cellIs" dxfId="4660" priority="15412" operator="greaterThan">
      <formula>5</formula>
    </cfRule>
    <cfRule type="cellIs" dxfId="4659" priority="15413" operator="greaterThan">
      <formula>0</formula>
    </cfRule>
  </conditionalFormatting>
  <conditionalFormatting sqref="M265:M266">
    <cfRule type="cellIs" dxfId="4658" priority="15364" stopIfTrue="1" operator="equal">
      <formula>""</formula>
    </cfRule>
    <cfRule type="cellIs" dxfId="4657" priority="15365" operator="greaterThan">
      <formula>500</formula>
    </cfRule>
    <cfRule type="cellIs" dxfId="4656" priority="15366" operator="greaterThan">
      <formula>50</formula>
    </cfRule>
    <cfRule type="cellIs" dxfId="4655" priority="15367" operator="greaterThan">
      <formula>25</formula>
    </cfRule>
    <cfRule type="cellIs" dxfId="4654" priority="15368" operator="greaterThan">
      <formula>5</formula>
    </cfRule>
    <cfRule type="cellIs" dxfId="4653" priority="15369" operator="greaterThan">
      <formula>0</formula>
    </cfRule>
  </conditionalFormatting>
  <conditionalFormatting sqref="M270:M271">
    <cfRule type="cellIs" dxfId="4652" priority="15276" stopIfTrue="1" operator="equal">
      <formula>""</formula>
    </cfRule>
    <cfRule type="cellIs" dxfId="4651" priority="15277" operator="greaterThan">
      <formula>500</formula>
    </cfRule>
    <cfRule type="cellIs" dxfId="4650" priority="15278" operator="greaterThan">
      <formula>50</formula>
    </cfRule>
    <cfRule type="cellIs" dxfId="4649" priority="15279" operator="greaterThan">
      <formula>25</formula>
    </cfRule>
    <cfRule type="cellIs" dxfId="4648" priority="15280" operator="greaterThan">
      <formula>5</formula>
    </cfRule>
    <cfRule type="cellIs" dxfId="4647" priority="15281" operator="greaterThan">
      <formula>0</formula>
    </cfRule>
  </conditionalFormatting>
  <conditionalFormatting sqref="M275:M276">
    <cfRule type="cellIs" dxfId="4646" priority="15232" stopIfTrue="1" operator="equal">
      <formula>""</formula>
    </cfRule>
    <cfRule type="cellIs" dxfId="4645" priority="15233" operator="greaterThan">
      <formula>500</formula>
    </cfRule>
    <cfRule type="cellIs" dxfId="4644" priority="15234" operator="greaterThan">
      <formula>50</formula>
    </cfRule>
    <cfRule type="cellIs" dxfId="4643" priority="15235" operator="greaterThan">
      <formula>25</formula>
    </cfRule>
    <cfRule type="cellIs" dxfId="4642" priority="15236" operator="greaterThan">
      <formula>5</formula>
    </cfRule>
    <cfRule type="cellIs" dxfId="4641" priority="15237" operator="greaterThan">
      <formula>0</formula>
    </cfRule>
  </conditionalFormatting>
  <conditionalFormatting sqref="M280:M281">
    <cfRule type="cellIs" dxfId="4640" priority="15188" stopIfTrue="1" operator="equal">
      <formula>""</formula>
    </cfRule>
    <cfRule type="cellIs" dxfId="4639" priority="15189" operator="greaterThan">
      <formula>500</formula>
    </cfRule>
    <cfRule type="cellIs" dxfId="4638" priority="15190" operator="greaterThan">
      <formula>50</formula>
    </cfRule>
    <cfRule type="cellIs" dxfId="4637" priority="15191" operator="greaterThan">
      <formula>25</formula>
    </cfRule>
    <cfRule type="cellIs" dxfId="4636" priority="15192" operator="greaterThan">
      <formula>5</formula>
    </cfRule>
    <cfRule type="cellIs" dxfId="4635" priority="15193" operator="greaterThan">
      <formula>0</formula>
    </cfRule>
  </conditionalFormatting>
  <conditionalFormatting sqref="M285:M286">
    <cfRule type="cellIs" dxfId="4634" priority="15144" stopIfTrue="1" operator="equal">
      <formula>""</formula>
    </cfRule>
    <cfRule type="cellIs" dxfId="4633" priority="15145" operator="greaterThan">
      <formula>500</formula>
    </cfRule>
    <cfRule type="cellIs" dxfId="4632" priority="15146" operator="greaterThan">
      <formula>50</formula>
    </cfRule>
    <cfRule type="cellIs" dxfId="4631" priority="15147" operator="greaterThan">
      <formula>25</formula>
    </cfRule>
    <cfRule type="cellIs" dxfId="4630" priority="15148" operator="greaterThan">
      <formula>5</formula>
    </cfRule>
    <cfRule type="cellIs" dxfId="4629" priority="15149" operator="greaterThan">
      <formula>0</formula>
    </cfRule>
  </conditionalFormatting>
  <conditionalFormatting sqref="M290:M291">
    <cfRule type="cellIs" dxfId="4628" priority="15100" stopIfTrue="1" operator="equal">
      <formula>""</formula>
    </cfRule>
    <cfRule type="cellIs" dxfId="4627" priority="15101" operator="greaterThan">
      <formula>500</formula>
    </cfRule>
    <cfRule type="cellIs" dxfId="4626" priority="15102" operator="greaterThan">
      <formula>50</formula>
    </cfRule>
    <cfRule type="cellIs" dxfId="4625" priority="15103" operator="greaterThan">
      <formula>25</formula>
    </cfRule>
    <cfRule type="cellIs" dxfId="4624" priority="15104" operator="greaterThan">
      <formula>5</formula>
    </cfRule>
    <cfRule type="cellIs" dxfId="4623" priority="15105" operator="greaterThan">
      <formula>0</formula>
    </cfRule>
  </conditionalFormatting>
  <conditionalFormatting sqref="M295:M296">
    <cfRule type="cellIs" dxfId="4622" priority="15056" stopIfTrue="1" operator="equal">
      <formula>""</formula>
    </cfRule>
    <cfRule type="cellIs" dxfId="4621" priority="15057" operator="greaterThan">
      <formula>500</formula>
    </cfRule>
    <cfRule type="cellIs" dxfId="4620" priority="15058" operator="greaterThan">
      <formula>50</formula>
    </cfRule>
    <cfRule type="cellIs" dxfId="4619" priority="15059" operator="greaterThan">
      <formula>25</formula>
    </cfRule>
    <cfRule type="cellIs" dxfId="4618" priority="15060" operator="greaterThan">
      <formula>5</formula>
    </cfRule>
    <cfRule type="cellIs" dxfId="4617" priority="15061" operator="greaterThan">
      <formula>0</formula>
    </cfRule>
  </conditionalFormatting>
  <conditionalFormatting sqref="M300:M301">
    <cfRule type="cellIs" dxfId="4616" priority="15012" stopIfTrue="1" operator="equal">
      <formula>""</formula>
    </cfRule>
    <cfRule type="cellIs" dxfId="4615" priority="15013" operator="greaterThan">
      <formula>500</formula>
    </cfRule>
    <cfRule type="cellIs" dxfId="4614" priority="15014" operator="greaterThan">
      <formula>50</formula>
    </cfRule>
    <cfRule type="cellIs" dxfId="4613" priority="15015" operator="greaterThan">
      <formula>25</formula>
    </cfRule>
    <cfRule type="cellIs" dxfId="4612" priority="15016" operator="greaterThan">
      <formula>5</formula>
    </cfRule>
    <cfRule type="cellIs" dxfId="4611" priority="15017" operator="greaterThan">
      <formula>0</formula>
    </cfRule>
  </conditionalFormatting>
  <conditionalFormatting sqref="M305:M306">
    <cfRule type="cellIs" dxfId="4610" priority="14968" stopIfTrue="1" operator="equal">
      <formula>""</formula>
    </cfRule>
    <cfRule type="cellIs" dxfId="4609" priority="14969" operator="greaterThan">
      <formula>500</formula>
    </cfRule>
    <cfRule type="cellIs" dxfId="4608" priority="14970" operator="greaterThan">
      <formula>50</formula>
    </cfRule>
    <cfRule type="cellIs" dxfId="4607" priority="14971" operator="greaterThan">
      <formula>25</formula>
    </cfRule>
    <cfRule type="cellIs" dxfId="4606" priority="14972" operator="greaterThan">
      <formula>5</formula>
    </cfRule>
    <cfRule type="cellIs" dxfId="4605" priority="14973" operator="greaterThan">
      <formula>0</formula>
    </cfRule>
  </conditionalFormatting>
  <conditionalFormatting sqref="M310:M311">
    <cfRule type="cellIs" dxfId="4604" priority="14924" stopIfTrue="1" operator="equal">
      <formula>""</formula>
    </cfRule>
    <cfRule type="cellIs" dxfId="4603" priority="14925" operator="greaterThan">
      <formula>500</formula>
    </cfRule>
    <cfRule type="cellIs" dxfId="4602" priority="14926" operator="greaterThan">
      <formula>50</formula>
    </cfRule>
    <cfRule type="cellIs" dxfId="4601" priority="14927" operator="greaterThan">
      <formula>25</formula>
    </cfRule>
    <cfRule type="cellIs" dxfId="4600" priority="14928" operator="greaterThan">
      <formula>5</formula>
    </cfRule>
    <cfRule type="cellIs" dxfId="4599" priority="14929" operator="greaterThan">
      <formula>0</formula>
    </cfRule>
  </conditionalFormatting>
  <conditionalFormatting sqref="M315:M316">
    <cfRule type="cellIs" dxfId="4598" priority="14880" stopIfTrue="1" operator="equal">
      <formula>""</formula>
    </cfRule>
    <cfRule type="cellIs" dxfId="4597" priority="14881" operator="greaterThan">
      <formula>500</formula>
    </cfRule>
    <cfRule type="cellIs" dxfId="4596" priority="14882" operator="greaterThan">
      <formula>50</formula>
    </cfRule>
    <cfRule type="cellIs" dxfId="4595" priority="14883" operator="greaterThan">
      <formula>25</formula>
    </cfRule>
    <cfRule type="cellIs" dxfId="4594" priority="14884" operator="greaterThan">
      <formula>5</formula>
    </cfRule>
    <cfRule type="cellIs" dxfId="4593" priority="14885" operator="greaterThan">
      <formula>0</formula>
    </cfRule>
  </conditionalFormatting>
  <conditionalFormatting sqref="M320:M321">
    <cfRule type="cellIs" dxfId="4592" priority="14836" stopIfTrue="1" operator="equal">
      <formula>""</formula>
    </cfRule>
    <cfRule type="cellIs" dxfId="4591" priority="14837" operator="greaterThan">
      <formula>500</formula>
    </cfRule>
    <cfRule type="cellIs" dxfId="4590" priority="14838" operator="greaterThan">
      <formula>50</formula>
    </cfRule>
    <cfRule type="cellIs" dxfId="4589" priority="14839" operator="greaterThan">
      <formula>25</formula>
    </cfRule>
    <cfRule type="cellIs" dxfId="4588" priority="14840" operator="greaterThan">
      <formula>5</formula>
    </cfRule>
    <cfRule type="cellIs" dxfId="4587" priority="14841" operator="greaterThan">
      <formula>0</formula>
    </cfRule>
  </conditionalFormatting>
  <conditionalFormatting sqref="M325:M326">
    <cfRule type="cellIs" dxfId="4586" priority="14792" stopIfTrue="1" operator="equal">
      <formula>""</formula>
    </cfRule>
    <cfRule type="cellIs" dxfId="4585" priority="14793" operator="greaterThan">
      <formula>500</formula>
    </cfRule>
    <cfRule type="cellIs" dxfId="4584" priority="14794" operator="greaterThan">
      <formula>50</formula>
    </cfRule>
    <cfRule type="cellIs" dxfId="4583" priority="14795" operator="greaterThan">
      <formula>25</formula>
    </cfRule>
    <cfRule type="cellIs" dxfId="4582" priority="14796" operator="greaterThan">
      <formula>5</formula>
    </cfRule>
    <cfRule type="cellIs" dxfId="4581" priority="14797" operator="greaterThan">
      <formula>0</formula>
    </cfRule>
  </conditionalFormatting>
  <conditionalFormatting sqref="M330:M331">
    <cfRule type="cellIs" dxfId="4580" priority="14748" stopIfTrue="1" operator="equal">
      <formula>""</formula>
    </cfRule>
    <cfRule type="cellIs" dxfId="4579" priority="14749" operator="greaterThan">
      <formula>500</formula>
    </cfRule>
    <cfRule type="cellIs" dxfId="4578" priority="14750" operator="greaterThan">
      <formula>50</formula>
    </cfRule>
    <cfRule type="cellIs" dxfId="4577" priority="14751" operator="greaterThan">
      <formula>25</formula>
    </cfRule>
    <cfRule type="cellIs" dxfId="4576" priority="14752" operator="greaterThan">
      <formula>5</formula>
    </cfRule>
    <cfRule type="cellIs" dxfId="4575" priority="14753" operator="greaterThan">
      <formula>0</formula>
    </cfRule>
  </conditionalFormatting>
  <conditionalFormatting sqref="M335:M336">
    <cfRule type="cellIs" dxfId="4574" priority="14704" stopIfTrue="1" operator="equal">
      <formula>""</formula>
    </cfRule>
    <cfRule type="cellIs" dxfId="4573" priority="14705" operator="greaterThan">
      <formula>500</formula>
    </cfRule>
    <cfRule type="cellIs" dxfId="4572" priority="14706" operator="greaterThan">
      <formula>50</formula>
    </cfRule>
    <cfRule type="cellIs" dxfId="4571" priority="14707" operator="greaterThan">
      <formula>25</formula>
    </cfRule>
    <cfRule type="cellIs" dxfId="4570" priority="14708" operator="greaterThan">
      <formula>5</formula>
    </cfRule>
    <cfRule type="cellIs" dxfId="4569" priority="14709" operator="greaterThan">
      <formula>0</formula>
    </cfRule>
  </conditionalFormatting>
  <conditionalFormatting sqref="M340:M341">
    <cfRule type="cellIs" dxfId="4568" priority="14660" stopIfTrue="1" operator="equal">
      <formula>""</formula>
    </cfRule>
    <cfRule type="cellIs" dxfId="4567" priority="14661" operator="greaterThan">
      <formula>500</formula>
    </cfRule>
    <cfRule type="cellIs" dxfId="4566" priority="14662" operator="greaterThan">
      <formula>50</formula>
    </cfRule>
    <cfRule type="cellIs" dxfId="4565" priority="14663" operator="greaterThan">
      <formula>25</formula>
    </cfRule>
    <cfRule type="cellIs" dxfId="4564" priority="14664" operator="greaterThan">
      <formula>5</formula>
    </cfRule>
    <cfRule type="cellIs" dxfId="4563" priority="14665" operator="greaterThan">
      <formula>0</formula>
    </cfRule>
  </conditionalFormatting>
  <conditionalFormatting sqref="M345:M346">
    <cfRule type="cellIs" dxfId="4562" priority="14616" stopIfTrue="1" operator="equal">
      <formula>""</formula>
    </cfRule>
    <cfRule type="cellIs" dxfId="4561" priority="14617" operator="greaterThan">
      <formula>500</formula>
    </cfRule>
    <cfRule type="cellIs" dxfId="4560" priority="14618" operator="greaterThan">
      <formula>50</formula>
    </cfRule>
    <cfRule type="cellIs" dxfId="4559" priority="14619" operator="greaterThan">
      <formula>25</formula>
    </cfRule>
    <cfRule type="cellIs" dxfId="4558" priority="14620" operator="greaterThan">
      <formula>5</formula>
    </cfRule>
    <cfRule type="cellIs" dxfId="4557" priority="14621" operator="greaterThan">
      <formula>0</formula>
    </cfRule>
  </conditionalFormatting>
  <conditionalFormatting sqref="M350:M351">
    <cfRule type="cellIs" dxfId="4556" priority="14572" stopIfTrue="1" operator="equal">
      <formula>""</formula>
    </cfRule>
    <cfRule type="cellIs" dxfId="4555" priority="14573" operator="greaterThan">
      <formula>500</formula>
    </cfRule>
    <cfRule type="cellIs" dxfId="4554" priority="14574" operator="greaterThan">
      <formula>50</formula>
    </cfRule>
    <cfRule type="cellIs" dxfId="4553" priority="14575" operator="greaterThan">
      <formula>25</formula>
    </cfRule>
    <cfRule type="cellIs" dxfId="4552" priority="14576" operator="greaterThan">
      <formula>5</formula>
    </cfRule>
    <cfRule type="cellIs" dxfId="4551" priority="14577" operator="greaterThan">
      <formula>0</formula>
    </cfRule>
  </conditionalFormatting>
  <conditionalFormatting sqref="M355:M356">
    <cfRule type="cellIs" dxfId="4550" priority="14528" stopIfTrue="1" operator="equal">
      <formula>""</formula>
    </cfRule>
    <cfRule type="cellIs" dxfId="4549" priority="14529" operator="greaterThan">
      <formula>500</formula>
    </cfRule>
    <cfRule type="cellIs" dxfId="4548" priority="14530" operator="greaterThan">
      <formula>50</formula>
    </cfRule>
    <cfRule type="cellIs" dxfId="4547" priority="14531" operator="greaterThan">
      <formula>25</formula>
    </cfRule>
    <cfRule type="cellIs" dxfId="4546" priority="14532" operator="greaterThan">
      <formula>5</formula>
    </cfRule>
    <cfRule type="cellIs" dxfId="4545" priority="14533" operator="greaterThan">
      <formula>0</formula>
    </cfRule>
  </conditionalFormatting>
  <conditionalFormatting sqref="M360:M361">
    <cfRule type="cellIs" dxfId="4544" priority="14484" stopIfTrue="1" operator="equal">
      <formula>""</formula>
    </cfRule>
    <cfRule type="cellIs" dxfId="4543" priority="14485" operator="greaterThan">
      <formula>500</formula>
    </cfRule>
    <cfRule type="cellIs" dxfId="4542" priority="14486" operator="greaterThan">
      <formula>50</formula>
    </cfRule>
    <cfRule type="cellIs" dxfId="4541" priority="14487" operator="greaterThan">
      <formula>25</formula>
    </cfRule>
    <cfRule type="cellIs" dxfId="4540" priority="14488" operator="greaterThan">
      <formula>5</formula>
    </cfRule>
    <cfRule type="cellIs" dxfId="4539" priority="14489" operator="greaterThan">
      <formula>0</formula>
    </cfRule>
  </conditionalFormatting>
  <conditionalFormatting sqref="M365:M366">
    <cfRule type="cellIs" dxfId="4538" priority="14440" stopIfTrue="1" operator="equal">
      <formula>""</formula>
    </cfRule>
    <cfRule type="cellIs" dxfId="4537" priority="14441" operator="greaterThan">
      <formula>500</formula>
    </cfRule>
    <cfRule type="cellIs" dxfId="4536" priority="14442" operator="greaterThan">
      <formula>50</formula>
    </cfRule>
    <cfRule type="cellIs" dxfId="4535" priority="14443" operator="greaterThan">
      <formula>25</formula>
    </cfRule>
    <cfRule type="cellIs" dxfId="4534" priority="14444" operator="greaterThan">
      <formula>5</formula>
    </cfRule>
    <cfRule type="cellIs" dxfId="4533" priority="14445" operator="greaterThan">
      <formula>0</formula>
    </cfRule>
  </conditionalFormatting>
  <conditionalFormatting sqref="M370:M371">
    <cfRule type="cellIs" dxfId="4532" priority="14396" stopIfTrue="1" operator="equal">
      <formula>""</formula>
    </cfRule>
    <cfRule type="cellIs" dxfId="4531" priority="14397" operator="greaterThan">
      <formula>500</formula>
    </cfRule>
    <cfRule type="cellIs" dxfId="4530" priority="14398" operator="greaterThan">
      <formula>50</formula>
    </cfRule>
    <cfRule type="cellIs" dxfId="4529" priority="14399" operator="greaterThan">
      <formula>25</formula>
    </cfRule>
    <cfRule type="cellIs" dxfId="4528" priority="14400" operator="greaterThan">
      <formula>5</formula>
    </cfRule>
    <cfRule type="cellIs" dxfId="4527" priority="14401" operator="greaterThan">
      <formula>0</formula>
    </cfRule>
  </conditionalFormatting>
  <conditionalFormatting sqref="M375:M376">
    <cfRule type="cellIs" dxfId="4526" priority="14352" stopIfTrue="1" operator="equal">
      <formula>""</formula>
    </cfRule>
    <cfRule type="cellIs" dxfId="4525" priority="14353" operator="greaterThan">
      <formula>500</formula>
    </cfRule>
    <cfRule type="cellIs" dxfId="4524" priority="14354" operator="greaterThan">
      <formula>50</formula>
    </cfRule>
    <cfRule type="cellIs" dxfId="4523" priority="14355" operator="greaterThan">
      <formula>25</formula>
    </cfRule>
    <cfRule type="cellIs" dxfId="4522" priority="14356" operator="greaterThan">
      <formula>5</formula>
    </cfRule>
    <cfRule type="cellIs" dxfId="4521" priority="14357" operator="greaterThan">
      <formula>0</formula>
    </cfRule>
  </conditionalFormatting>
  <conditionalFormatting sqref="M380:M381">
    <cfRule type="cellIs" dxfId="4520" priority="14308" stopIfTrue="1" operator="equal">
      <formula>""</formula>
    </cfRule>
    <cfRule type="cellIs" dxfId="4519" priority="14309" operator="greaterThan">
      <formula>500</formula>
    </cfRule>
    <cfRule type="cellIs" dxfId="4518" priority="14310" operator="greaterThan">
      <formula>50</formula>
    </cfRule>
    <cfRule type="cellIs" dxfId="4517" priority="14311" operator="greaterThan">
      <formula>25</formula>
    </cfRule>
    <cfRule type="cellIs" dxfId="4516" priority="14312" operator="greaterThan">
      <formula>5</formula>
    </cfRule>
    <cfRule type="cellIs" dxfId="4515" priority="14313" operator="greaterThan">
      <formula>0</formula>
    </cfRule>
  </conditionalFormatting>
  <conditionalFormatting sqref="M385:M386">
    <cfRule type="cellIs" dxfId="4514" priority="14264" stopIfTrue="1" operator="equal">
      <formula>""</formula>
    </cfRule>
    <cfRule type="cellIs" dxfId="4513" priority="14265" operator="greaterThan">
      <formula>500</formula>
    </cfRule>
    <cfRule type="cellIs" dxfId="4512" priority="14266" operator="greaterThan">
      <formula>50</formula>
    </cfRule>
    <cfRule type="cellIs" dxfId="4511" priority="14267" operator="greaterThan">
      <formula>25</formula>
    </cfRule>
    <cfRule type="cellIs" dxfId="4510" priority="14268" operator="greaterThan">
      <formula>5</formula>
    </cfRule>
    <cfRule type="cellIs" dxfId="4509" priority="14269" operator="greaterThan">
      <formula>0</formula>
    </cfRule>
  </conditionalFormatting>
  <conditionalFormatting sqref="M390:M391">
    <cfRule type="cellIs" dxfId="4508" priority="14220" stopIfTrue="1" operator="equal">
      <formula>""</formula>
    </cfRule>
    <cfRule type="cellIs" dxfId="4507" priority="14221" operator="greaterThan">
      <formula>500</formula>
    </cfRule>
    <cfRule type="cellIs" dxfId="4506" priority="14222" operator="greaterThan">
      <formula>50</formula>
    </cfRule>
    <cfRule type="cellIs" dxfId="4505" priority="14223" operator="greaterThan">
      <formula>25</formula>
    </cfRule>
    <cfRule type="cellIs" dxfId="4504" priority="14224" operator="greaterThan">
      <formula>5</formula>
    </cfRule>
    <cfRule type="cellIs" dxfId="4503" priority="14225" operator="greaterThan">
      <formula>0</formula>
    </cfRule>
  </conditionalFormatting>
  <conditionalFormatting sqref="M395:M396">
    <cfRule type="cellIs" dxfId="4502" priority="14176" stopIfTrue="1" operator="equal">
      <formula>""</formula>
    </cfRule>
    <cfRule type="cellIs" dxfId="4501" priority="14177" operator="greaterThan">
      <formula>500</formula>
    </cfRule>
    <cfRule type="cellIs" dxfId="4500" priority="14178" operator="greaterThan">
      <formula>50</formula>
    </cfRule>
    <cfRule type="cellIs" dxfId="4499" priority="14179" operator="greaterThan">
      <formula>25</formula>
    </cfRule>
    <cfRule type="cellIs" dxfId="4498" priority="14180" operator="greaterThan">
      <formula>5</formula>
    </cfRule>
    <cfRule type="cellIs" dxfId="4497" priority="14181" operator="greaterThan">
      <formula>0</formula>
    </cfRule>
  </conditionalFormatting>
  <conditionalFormatting sqref="M400:M401">
    <cfRule type="cellIs" dxfId="4496" priority="14132" stopIfTrue="1" operator="equal">
      <formula>""</formula>
    </cfRule>
    <cfRule type="cellIs" dxfId="4495" priority="14133" operator="greaterThan">
      <formula>500</formula>
    </cfRule>
    <cfRule type="cellIs" dxfId="4494" priority="14134" operator="greaterThan">
      <formula>50</formula>
    </cfRule>
    <cfRule type="cellIs" dxfId="4493" priority="14135" operator="greaterThan">
      <formula>25</formula>
    </cfRule>
    <cfRule type="cellIs" dxfId="4492" priority="14136" operator="greaterThan">
      <formula>5</formula>
    </cfRule>
    <cfRule type="cellIs" dxfId="4491" priority="14137" operator="greaterThan">
      <formula>0</formula>
    </cfRule>
  </conditionalFormatting>
  <conditionalFormatting sqref="M405:M406">
    <cfRule type="cellIs" dxfId="4490" priority="14088" stopIfTrue="1" operator="equal">
      <formula>""</formula>
    </cfRule>
    <cfRule type="cellIs" dxfId="4489" priority="14089" operator="greaterThan">
      <formula>500</formula>
    </cfRule>
    <cfRule type="cellIs" dxfId="4488" priority="14090" operator="greaterThan">
      <formula>50</formula>
    </cfRule>
    <cfRule type="cellIs" dxfId="4487" priority="14091" operator="greaterThan">
      <formula>25</formula>
    </cfRule>
    <cfRule type="cellIs" dxfId="4486" priority="14092" operator="greaterThan">
      <formula>5</formula>
    </cfRule>
    <cfRule type="cellIs" dxfId="4485" priority="14093" operator="greaterThan">
      <formula>0</formula>
    </cfRule>
  </conditionalFormatting>
  <conditionalFormatting sqref="M410:M411">
    <cfRule type="cellIs" dxfId="4484" priority="14044" stopIfTrue="1" operator="equal">
      <formula>""</formula>
    </cfRule>
    <cfRule type="cellIs" dxfId="4483" priority="14045" operator="greaterThan">
      <formula>500</formula>
    </cfRule>
    <cfRule type="cellIs" dxfId="4482" priority="14046" operator="greaterThan">
      <formula>50</formula>
    </cfRule>
    <cfRule type="cellIs" dxfId="4481" priority="14047" operator="greaterThan">
      <formula>25</formula>
    </cfRule>
    <cfRule type="cellIs" dxfId="4480" priority="14048" operator="greaterThan">
      <formula>5</formula>
    </cfRule>
    <cfRule type="cellIs" dxfId="4479" priority="14049" operator="greaterThan">
      <formula>0</formula>
    </cfRule>
  </conditionalFormatting>
  <conditionalFormatting sqref="M415:M416">
    <cfRule type="cellIs" dxfId="4478" priority="14000" stopIfTrue="1" operator="equal">
      <formula>""</formula>
    </cfRule>
    <cfRule type="cellIs" dxfId="4477" priority="14001" operator="greaterThan">
      <formula>500</formula>
    </cfRule>
    <cfRule type="cellIs" dxfId="4476" priority="14002" operator="greaterThan">
      <formula>50</formula>
    </cfRule>
    <cfRule type="cellIs" dxfId="4475" priority="14003" operator="greaterThan">
      <formula>25</formula>
    </cfRule>
    <cfRule type="cellIs" dxfId="4474" priority="14004" operator="greaterThan">
      <formula>5</formula>
    </cfRule>
    <cfRule type="cellIs" dxfId="4473" priority="14005" operator="greaterThan">
      <formula>0</formula>
    </cfRule>
  </conditionalFormatting>
  <conditionalFormatting sqref="M420:M421">
    <cfRule type="cellIs" dxfId="4472" priority="13956" stopIfTrue="1" operator="equal">
      <formula>""</formula>
    </cfRule>
    <cfRule type="cellIs" dxfId="4471" priority="13957" operator="greaterThan">
      <formula>500</formula>
    </cfRule>
    <cfRule type="cellIs" dxfId="4470" priority="13958" operator="greaterThan">
      <formula>50</formula>
    </cfRule>
    <cfRule type="cellIs" dxfId="4469" priority="13959" operator="greaterThan">
      <formula>25</formula>
    </cfRule>
    <cfRule type="cellIs" dxfId="4468" priority="13960" operator="greaterThan">
      <formula>5</formula>
    </cfRule>
    <cfRule type="cellIs" dxfId="4467" priority="13961" operator="greaterThan">
      <formula>0</formula>
    </cfRule>
  </conditionalFormatting>
  <conditionalFormatting sqref="M425:M426">
    <cfRule type="cellIs" dxfId="4466" priority="13912" stopIfTrue="1" operator="equal">
      <formula>""</formula>
    </cfRule>
    <cfRule type="cellIs" dxfId="4465" priority="13913" operator="greaterThan">
      <formula>500</formula>
    </cfRule>
    <cfRule type="cellIs" dxfId="4464" priority="13914" operator="greaterThan">
      <formula>50</formula>
    </cfRule>
    <cfRule type="cellIs" dxfId="4463" priority="13915" operator="greaterThan">
      <formula>25</formula>
    </cfRule>
    <cfRule type="cellIs" dxfId="4462" priority="13916" operator="greaterThan">
      <formula>5</formula>
    </cfRule>
    <cfRule type="cellIs" dxfId="4461" priority="13917" operator="greaterThan">
      <formula>0</formula>
    </cfRule>
  </conditionalFormatting>
  <conditionalFormatting sqref="M430:M431">
    <cfRule type="cellIs" dxfId="4460" priority="13868" stopIfTrue="1" operator="equal">
      <formula>""</formula>
    </cfRule>
    <cfRule type="cellIs" dxfId="4459" priority="13869" operator="greaterThan">
      <formula>500</formula>
    </cfRule>
    <cfRule type="cellIs" dxfId="4458" priority="13870" operator="greaterThan">
      <formula>50</formula>
    </cfRule>
    <cfRule type="cellIs" dxfId="4457" priority="13871" operator="greaterThan">
      <formula>25</formula>
    </cfRule>
    <cfRule type="cellIs" dxfId="4456" priority="13872" operator="greaterThan">
      <formula>5</formula>
    </cfRule>
    <cfRule type="cellIs" dxfId="4455" priority="13873" operator="greaterThan">
      <formula>0</formula>
    </cfRule>
  </conditionalFormatting>
  <conditionalFormatting sqref="M435:M436">
    <cfRule type="cellIs" dxfId="4454" priority="13824" stopIfTrue="1" operator="equal">
      <formula>""</formula>
    </cfRule>
    <cfRule type="cellIs" dxfId="4453" priority="13825" operator="greaterThan">
      <formula>500</formula>
    </cfRule>
    <cfRule type="cellIs" dxfId="4452" priority="13826" operator="greaterThan">
      <formula>50</formula>
    </cfRule>
    <cfRule type="cellIs" dxfId="4451" priority="13827" operator="greaterThan">
      <formula>25</formula>
    </cfRule>
    <cfRule type="cellIs" dxfId="4450" priority="13828" operator="greaterThan">
      <formula>5</formula>
    </cfRule>
    <cfRule type="cellIs" dxfId="4449" priority="13829" operator="greaterThan">
      <formula>0</formula>
    </cfRule>
  </conditionalFormatting>
  <conditionalFormatting sqref="M440:M441">
    <cfRule type="cellIs" dxfId="4448" priority="13780" stopIfTrue="1" operator="equal">
      <formula>""</formula>
    </cfRule>
    <cfRule type="cellIs" dxfId="4447" priority="13781" operator="greaterThan">
      <formula>500</formula>
    </cfRule>
    <cfRule type="cellIs" dxfId="4446" priority="13782" operator="greaterThan">
      <formula>50</formula>
    </cfRule>
    <cfRule type="cellIs" dxfId="4445" priority="13783" operator="greaterThan">
      <formula>25</formula>
    </cfRule>
    <cfRule type="cellIs" dxfId="4444" priority="13784" operator="greaterThan">
      <formula>5</formula>
    </cfRule>
    <cfRule type="cellIs" dxfId="4443" priority="13785" operator="greaterThan">
      <formula>0</formula>
    </cfRule>
  </conditionalFormatting>
  <conditionalFormatting sqref="M445:M446">
    <cfRule type="cellIs" dxfId="4442" priority="13736" stopIfTrue="1" operator="equal">
      <formula>""</formula>
    </cfRule>
    <cfRule type="cellIs" dxfId="4441" priority="13737" operator="greaterThan">
      <formula>500</formula>
    </cfRule>
    <cfRule type="cellIs" dxfId="4440" priority="13738" operator="greaterThan">
      <formula>50</formula>
    </cfRule>
    <cfRule type="cellIs" dxfId="4439" priority="13739" operator="greaterThan">
      <formula>25</formula>
    </cfRule>
    <cfRule type="cellIs" dxfId="4438" priority="13740" operator="greaterThan">
      <formula>5</formula>
    </cfRule>
    <cfRule type="cellIs" dxfId="4437" priority="13741" operator="greaterThan">
      <formula>0</formula>
    </cfRule>
  </conditionalFormatting>
  <conditionalFormatting sqref="M450:M451">
    <cfRule type="cellIs" dxfId="4436" priority="13692" stopIfTrue="1" operator="equal">
      <formula>""</formula>
    </cfRule>
    <cfRule type="cellIs" dxfId="4435" priority="13693" operator="greaterThan">
      <formula>500</formula>
    </cfRule>
    <cfRule type="cellIs" dxfId="4434" priority="13694" operator="greaterThan">
      <formula>50</formula>
    </cfRule>
    <cfRule type="cellIs" dxfId="4433" priority="13695" operator="greaterThan">
      <formula>25</formula>
    </cfRule>
    <cfRule type="cellIs" dxfId="4432" priority="13696" operator="greaterThan">
      <formula>5</formula>
    </cfRule>
    <cfRule type="cellIs" dxfId="4431" priority="13697" operator="greaterThan">
      <formula>0</formula>
    </cfRule>
  </conditionalFormatting>
  <conditionalFormatting sqref="M455:M456">
    <cfRule type="cellIs" dxfId="4430" priority="13604" stopIfTrue="1" operator="equal">
      <formula>""</formula>
    </cfRule>
    <cfRule type="cellIs" dxfId="4429" priority="13605" operator="greaterThan">
      <formula>500</formula>
    </cfRule>
    <cfRule type="cellIs" dxfId="4428" priority="13606" operator="greaterThan">
      <formula>50</formula>
    </cfRule>
    <cfRule type="cellIs" dxfId="4427" priority="13607" operator="greaterThan">
      <formula>25</formula>
    </cfRule>
    <cfRule type="cellIs" dxfId="4426" priority="13608" operator="greaterThan">
      <formula>5</formula>
    </cfRule>
    <cfRule type="cellIs" dxfId="4425" priority="13609" operator="greaterThan">
      <formula>0</formula>
    </cfRule>
  </conditionalFormatting>
  <conditionalFormatting sqref="M460:M461">
    <cfRule type="cellIs" dxfId="4424" priority="13560" stopIfTrue="1" operator="equal">
      <formula>""</formula>
    </cfRule>
    <cfRule type="cellIs" dxfId="4423" priority="13561" operator="greaterThan">
      <formula>500</formula>
    </cfRule>
    <cfRule type="cellIs" dxfId="4422" priority="13562" operator="greaterThan">
      <formula>50</formula>
    </cfRule>
    <cfRule type="cellIs" dxfId="4421" priority="13563" operator="greaterThan">
      <formula>25</formula>
    </cfRule>
    <cfRule type="cellIs" dxfId="4420" priority="13564" operator="greaterThan">
      <formula>5</formula>
    </cfRule>
    <cfRule type="cellIs" dxfId="4419" priority="13565" operator="greaterThan">
      <formula>0</formula>
    </cfRule>
  </conditionalFormatting>
  <conditionalFormatting sqref="M465:M466">
    <cfRule type="cellIs" dxfId="4418" priority="13516" stopIfTrue="1" operator="equal">
      <formula>""</formula>
    </cfRule>
    <cfRule type="cellIs" dxfId="4417" priority="13517" operator="greaterThan">
      <formula>500</formula>
    </cfRule>
    <cfRule type="cellIs" dxfId="4416" priority="13518" operator="greaterThan">
      <formula>50</formula>
    </cfRule>
    <cfRule type="cellIs" dxfId="4415" priority="13519" operator="greaterThan">
      <formula>25</formula>
    </cfRule>
    <cfRule type="cellIs" dxfId="4414" priority="13520" operator="greaterThan">
      <formula>5</formula>
    </cfRule>
    <cfRule type="cellIs" dxfId="4413" priority="13521" operator="greaterThan">
      <formula>0</formula>
    </cfRule>
  </conditionalFormatting>
  <conditionalFormatting sqref="M470:M471">
    <cfRule type="cellIs" dxfId="4412" priority="13472" stopIfTrue="1" operator="equal">
      <formula>""</formula>
    </cfRule>
    <cfRule type="cellIs" dxfId="4411" priority="13473" operator="greaterThan">
      <formula>500</formula>
    </cfRule>
    <cfRule type="cellIs" dxfId="4410" priority="13474" operator="greaterThan">
      <formula>50</formula>
    </cfRule>
    <cfRule type="cellIs" dxfId="4409" priority="13475" operator="greaterThan">
      <formula>25</formula>
    </cfRule>
    <cfRule type="cellIs" dxfId="4408" priority="13476" operator="greaterThan">
      <formula>5</formula>
    </cfRule>
    <cfRule type="cellIs" dxfId="4407" priority="13477" operator="greaterThan">
      <formula>0</formula>
    </cfRule>
  </conditionalFormatting>
  <conditionalFormatting sqref="M475:M476">
    <cfRule type="cellIs" dxfId="4406" priority="13428" stopIfTrue="1" operator="equal">
      <formula>""</formula>
    </cfRule>
    <cfRule type="cellIs" dxfId="4405" priority="13429" operator="greaterThan">
      <formula>500</formula>
    </cfRule>
    <cfRule type="cellIs" dxfId="4404" priority="13430" operator="greaterThan">
      <formula>50</formula>
    </cfRule>
    <cfRule type="cellIs" dxfId="4403" priority="13431" operator="greaterThan">
      <formula>25</formula>
    </cfRule>
    <cfRule type="cellIs" dxfId="4402" priority="13432" operator="greaterThan">
      <formula>5</formula>
    </cfRule>
    <cfRule type="cellIs" dxfId="4401" priority="13433" operator="greaterThan">
      <formula>0</formula>
    </cfRule>
  </conditionalFormatting>
  <conditionalFormatting sqref="M480:M481">
    <cfRule type="cellIs" dxfId="4400" priority="13384" stopIfTrue="1" operator="equal">
      <formula>""</formula>
    </cfRule>
    <cfRule type="cellIs" dxfId="4399" priority="13385" operator="greaterThan">
      <formula>500</formula>
    </cfRule>
    <cfRule type="cellIs" dxfId="4398" priority="13386" operator="greaterThan">
      <formula>50</formula>
    </cfRule>
    <cfRule type="cellIs" dxfId="4397" priority="13387" operator="greaterThan">
      <formula>25</formula>
    </cfRule>
    <cfRule type="cellIs" dxfId="4396" priority="13388" operator="greaterThan">
      <formula>5</formula>
    </cfRule>
    <cfRule type="cellIs" dxfId="4395" priority="13389" operator="greaterThan">
      <formula>0</formula>
    </cfRule>
  </conditionalFormatting>
  <conditionalFormatting sqref="M485:M486">
    <cfRule type="cellIs" dxfId="4394" priority="13340" stopIfTrue="1" operator="equal">
      <formula>""</formula>
    </cfRule>
    <cfRule type="cellIs" dxfId="4393" priority="13341" operator="greaterThan">
      <formula>500</formula>
    </cfRule>
    <cfRule type="cellIs" dxfId="4392" priority="13342" operator="greaterThan">
      <formula>50</formula>
    </cfRule>
    <cfRule type="cellIs" dxfId="4391" priority="13343" operator="greaterThan">
      <formula>25</formula>
    </cfRule>
    <cfRule type="cellIs" dxfId="4390" priority="13344" operator="greaterThan">
      <formula>5</formula>
    </cfRule>
    <cfRule type="cellIs" dxfId="4389" priority="13345" operator="greaterThan">
      <formula>0</formula>
    </cfRule>
  </conditionalFormatting>
  <conditionalFormatting sqref="M490:M491">
    <cfRule type="cellIs" dxfId="4388" priority="13296" stopIfTrue="1" operator="equal">
      <formula>""</formula>
    </cfRule>
    <cfRule type="cellIs" dxfId="4387" priority="13297" operator="greaterThan">
      <formula>500</formula>
    </cfRule>
    <cfRule type="cellIs" dxfId="4386" priority="13298" operator="greaterThan">
      <formula>50</formula>
    </cfRule>
    <cfRule type="cellIs" dxfId="4385" priority="13299" operator="greaterThan">
      <formula>25</formula>
    </cfRule>
    <cfRule type="cellIs" dxfId="4384" priority="13300" operator="greaterThan">
      <formula>5</formula>
    </cfRule>
    <cfRule type="cellIs" dxfId="4383" priority="13301" operator="greaterThan">
      <formula>0</formula>
    </cfRule>
  </conditionalFormatting>
  <conditionalFormatting sqref="M495:M496">
    <cfRule type="cellIs" dxfId="4382" priority="13252" stopIfTrue="1" operator="equal">
      <formula>""</formula>
    </cfRule>
    <cfRule type="cellIs" dxfId="4381" priority="13253" operator="greaterThan">
      <formula>500</formula>
    </cfRule>
    <cfRule type="cellIs" dxfId="4380" priority="13254" operator="greaterThan">
      <formula>50</formula>
    </cfRule>
    <cfRule type="cellIs" dxfId="4379" priority="13255" operator="greaterThan">
      <formula>25</formula>
    </cfRule>
    <cfRule type="cellIs" dxfId="4378" priority="13256" operator="greaterThan">
      <formula>5</formula>
    </cfRule>
    <cfRule type="cellIs" dxfId="4377" priority="13257" operator="greaterThan">
      <formula>0</formula>
    </cfRule>
  </conditionalFormatting>
  <conditionalFormatting sqref="M500:M501">
    <cfRule type="cellIs" dxfId="4376" priority="13208" stopIfTrue="1" operator="equal">
      <formula>""</formula>
    </cfRule>
    <cfRule type="cellIs" dxfId="4375" priority="13209" operator="greaterThan">
      <formula>500</formula>
    </cfRule>
    <cfRule type="cellIs" dxfId="4374" priority="13210" operator="greaterThan">
      <formula>50</formula>
    </cfRule>
    <cfRule type="cellIs" dxfId="4373" priority="13211" operator="greaterThan">
      <formula>25</formula>
    </cfRule>
    <cfRule type="cellIs" dxfId="4372" priority="13212" operator="greaterThan">
      <formula>5</formula>
    </cfRule>
    <cfRule type="cellIs" dxfId="4371" priority="13213" operator="greaterThan">
      <formula>0</formula>
    </cfRule>
  </conditionalFormatting>
  <conditionalFormatting sqref="M505:M506">
    <cfRule type="cellIs" dxfId="4370" priority="13164" stopIfTrue="1" operator="equal">
      <formula>""</formula>
    </cfRule>
    <cfRule type="cellIs" dxfId="4369" priority="13165" operator="greaterThan">
      <formula>500</formula>
    </cfRule>
    <cfRule type="cellIs" dxfId="4368" priority="13166" operator="greaterThan">
      <formula>50</formula>
    </cfRule>
    <cfRule type="cellIs" dxfId="4367" priority="13167" operator="greaterThan">
      <formula>25</formula>
    </cfRule>
    <cfRule type="cellIs" dxfId="4366" priority="13168" operator="greaterThan">
      <formula>5</formula>
    </cfRule>
    <cfRule type="cellIs" dxfId="4365" priority="13169" operator="greaterThan">
      <formula>0</formula>
    </cfRule>
  </conditionalFormatting>
  <conditionalFormatting sqref="M510:M511">
    <cfRule type="cellIs" dxfId="4364" priority="13120" stopIfTrue="1" operator="equal">
      <formula>""</formula>
    </cfRule>
    <cfRule type="cellIs" dxfId="4363" priority="13121" operator="greaterThan">
      <formula>500</formula>
    </cfRule>
    <cfRule type="cellIs" dxfId="4362" priority="13122" operator="greaterThan">
      <formula>50</formula>
    </cfRule>
    <cfRule type="cellIs" dxfId="4361" priority="13123" operator="greaterThan">
      <formula>25</formula>
    </cfRule>
    <cfRule type="cellIs" dxfId="4360" priority="13124" operator="greaterThan">
      <formula>5</formula>
    </cfRule>
    <cfRule type="cellIs" dxfId="4359" priority="13125" operator="greaterThan">
      <formula>0</formula>
    </cfRule>
  </conditionalFormatting>
  <conditionalFormatting sqref="M515:M516">
    <cfRule type="cellIs" dxfId="4358" priority="13076" stopIfTrue="1" operator="equal">
      <formula>""</formula>
    </cfRule>
    <cfRule type="cellIs" dxfId="4357" priority="13077" operator="greaterThan">
      <formula>500</formula>
    </cfRule>
    <cfRule type="cellIs" dxfId="4356" priority="13078" operator="greaterThan">
      <formula>50</formula>
    </cfRule>
    <cfRule type="cellIs" dxfId="4355" priority="13079" operator="greaterThan">
      <formula>25</formula>
    </cfRule>
    <cfRule type="cellIs" dxfId="4354" priority="13080" operator="greaterThan">
      <formula>5</formula>
    </cfRule>
    <cfRule type="cellIs" dxfId="4353" priority="13081" operator="greaterThan">
      <formula>0</formula>
    </cfRule>
  </conditionalFormatting>
  <conditionalFormatting sqref="M520:M521">
    <cfRule type="cellIs" dxfId="4352" priority="13032" stopIfTrue="1" operator="equal">
      <formula>""</formula>
    </cfRule>
    <cfRule type="cellIs" dxfId="4351" priority="13033" operator="greaterThan">
      <formula>500</formula>
    </cfRule>
    <cfRule type="cellIs" dxfId="4350" priority="13034" operator="greaterThan">
      <formula>50</formula>
    </cfRule>
    <cfRule type="cellIs" dxfId="4349" priority="13035" operator="greaterThan">
      <formula>25</formula>
    </cfRule>
    <cfRule type="cellIs" dxfId="4348" priority="13036" operator="greaterThan">
      <formula>5</formula>
    </cfRule>
    <cfRule type="cellIs" dxfId="4347" priority="13037" operator="greaterThan">
      <formula>0</formula>
    </cfRule>
  </conditionalFormatting>
  <conditionalFormatting sqref="M525:M526">
    <cfRule type="cellIs" dxfId="4346" priority="12988" stopIfTrue="1" operator="equal">
      <formula>""</formula>
    </cfRule>
    <cfRule type="cellIs" dxfId="4345" priority="12989" operator="greaterThan">
      <formula>500</formula>
    </cfRule>
    <cfRule type="cellIs" dxfId="4344" priority="12990" operator="greaterThan">
      <formula>50</formula>
    </cfRule>
    <cfRule type="cellIs" dxfId="4343" priority="12991" operator="greaterThan">
      <formula>25</formula>
    </cfRule>
    <cfRule type="cellIs" dxfId="4342" priority="12992" operator="greaterThan">
      <formula>5</formula>
    </cfRule>
    <cfRule type="cellIs" dxfId="4341" priority="12993" operator="greaterThan">
      <formula>0</formula>
    </cfRule>
  </conditionalFormatting>
  <conditionalFormatting sqref="M530:M531">
    <cfRule type="cellIs" dxfId="4340" priority="12944" stopIfTrue="1" operator="equal">
      <formula>""</formula>
    </cfRule>
    <cfRule type="cellIs" dxfId="4339" priority="12945" operator="greaterThan">
      <formula>500</formula>
    </cfRule>
    <cfRule type="cellIs" dxfId="4338" priority="12946" operator="greaterThan">
      <formula>50</formula>
    </cfRule>
    <cfRule type="cellIs" dxfId="4337" priority="12947" operator="greaterThan">
      <formula>25</formula>
    </cfRule>
    <cfRule type="cellIs" dxfId="4336" priority="12948" operator="greaterThan">
      <formula>5</formula>
    </cfRule>
    <cfRule type="cellIs" dxfId="4335" priority="12949" operator="greaterThan">
      <formula>0</formula>
    </cfRule>
  </conditionalFormatting>
  <conditionalFormatting sqref="M535:M536">
    <cfRule type="cellIs" dxfId="4334" priority="12900" stopIfTrue="1" operator="equal">
      <formula>""</formula>
    </cfRule>
    <cfRule type="cellIs" dxfId="4333" priority="12901" operator="greaterThan">
      <formula>500</formula>
    </cfRule>
    <cfRule type="cellIs" dxfId="4332" priority="12902" operator="greaterThan">
      <formula>50</formula>
    </cfRule>
    <cfRule type="cellIs" dxfId="4331" priority="12903" operator="greaterThan">
      <formula>25</formula>
    </cfRule>
    <cfRule type="cellIs" dxfId="4330" priority="12904" operator="greaterThan">
      <formula>5</formula>
    </cfRule>
    <cfRule type="cellIs" dxfId="4329" priority="12905" operator="greaterThan">
      <formula>0</formula>
    </cfRule>
  </conditionalFormatting>
  <conditionalFormatting sqref="M540:M541">
    <cfRule type="cellIs" dxfId="4328" priority="12856" stopIfTrue="1" operator="equal">
      <formula>""</formula>
    </cfRule>
    <cfRule type="cellIs" dxfId="4327" priority="12857" operator="greaterThan">
      <formula>500</formula>
    </cfRule>
    <cfRule type="cellIs" dxfId="4326" priority="12858" operator="greaterThan">
      <formula>50</formula>
    </cfRule>
    <cfRule type="cellIs" dxfId="4325" priority="12859" operator="greaterThan">
      <formula>25</formula>
    </cfRule>
    <cfRule type="cellIs" dxfId="4324" priority="12860" operator="greaterThan">
      <formula>5</formula>
    </cfRule>
    <cfRule type="cellIs" dxfId="4323" priority="12861" operator="greaterThan">
      <formula>0</formula>
    </cfRule>
  </conditionalFormatting>
  <conditionalFormatting sqref="M545:M546">
    <cfRule type="cellIs" dxfId="4322" priority="12768" stopIfTrue="1" operator="equal">
      <formula>""</formula>
    </cfRule>
    <cfRule type="cellIs" dxfId="4321" priority="12769" operator="greaterThan">
      <formula>500</formula>
    </cfRule>
    <cfRule type="cellIs" dxfId="4320" priority="12770" operator="greaterThan">
      <formula>50</formula>
    </cfRule>
    <cfRule type="cellIs" dxfId="4319" priority="12771" operator="greaterThan">
      <formula>25</formula>
    </cfRule>
    <cfRule type="cellIs" dxfId="4318" priority="12772" operator="greaterThan">
      <formula>5</formula>
    </cfRule>
    <cfRule type="cellIs" dxfId="4317" priority="12773" operator="greaterThan">
      <formula>0</formula>
    </cfRule>
  </conditionalFormatting>
  <conditionalFormatting sqref="M550:M551">
    <cfRule type="cellIs" dxfId="4316" priority="12724" stopIfTrue="1" operator="equal">
      <formula>""</formula>
    </cfRule>
    <cfRule type="cellIs" dxfId="4315" priority="12725" operator="greaterThan">
      <formula>500</formula>
    </cfRule>
    <cfRule type="cellIs" dxfId="4314" priority="12726" operator="greaterThan">
      <formula>50</formula>
    </cfRule>
    <cfRule type="cellIs" dxfId="4313" priority="12727" operator="greaterThan">
      <formula>25</formula>
    </cfRule>
    <cfRule type="cellIs" dxfId="4312" priority="12728" operator="greaterThan">
      <formula>5</formula>
    </cfRule>
    <cfRule type="cellIs" dxfId="4311" priority="12729" operator="greaterThan">
      <formula>0</formula>
    </cfRule>
  </conditionalFormatting>
  <conditionalFormatting sqref="M555:M556">
    <cfRule type="cellIs" dxfId="4310" priority="12680" stopIfTrue="1" operator="equal">
      <formula>""</formula>
    </cfRule>
    <cfRule type="cellIs" dxfId="4309" priority="12681" operator="greaterThan">
      <formula>500</formula>
    </cfRule>
    <cfRule type="cellIs" dxfId="4308" priority="12682" operator="greaterThan">
      <formula>50</formula>
    </cfRule>
    <cfRule type="cellIs" dxfId="4307" priority="12683" operator="greaterThan">
      <formula>25</formula>
    </cfRule>
    <cfRule type="cellIs" dxfId="4306" priority="12684" operator="greaterThan">
      <formula>5</formula>
    </cfRule>
    <cfRule type="cellIs" dxfId="4305" priority="12685" operator="greaterThan">
      <formula>0</formula>
    </cfRule>
  </conditionalFormatting>
  <conditionalFormatting sqref="M560:M561">
    <cfRule type="cellIs" dxfId="4304" priority="12636" stopIfTrue="1" operator="equal">
      <formula>""</formula>
    </cfRule>
    <cfRule type="cellIs" dxfId="4303" priority="12637" operator="greaterThan">
      <formula>500</formula>
    </cfRule>
    <cfRule type="cellIs" dxfId="4302" priority="12638" operator="greaterThan">
      <formula>50</formula>
    </cfRule>
    <cfRule type="cellIs" dxfId="4301" priority="12639" operator="greaterThan">
      <formula>25</formula>
    </cfRule>
    <cfRule type="cellIs" dxfId="4300" priority="12640" operator="greaterThan">
      <formula>5</formula>
    </cfRule>
    <cfRule type="cellIs" dxfId="4299" priority="12641" operator="greaterThan">
      <formula>0</formula>
    </cfRule>
  </conditionalFormatting>
  <conditionalFormatting sqref="M565:M566">
    <cfRule type="cellIs" dxfId="4298" priority="12592" stopIfTrue="1" operator="equal">
      <formula>""</formula>
    </cfRule>
    <cfRule type="cellIs" dxfId="4297" priority="12593" operator="greaterThan">
      <formula>500</formula>
    </cfRule>
    <cfRule type="cellIs" dxfId="4296" priority="12594" operator="greaterThan">
      <formula>50</formula>
    </cfRule>
    <cfRule type="cellIs" dxfId="4295" priority="12595" operator="greaterThan">
      <formula>25</formula>
    </cfRule>
    <cfRule type="cellIs" dxfId="4294" priority="12596" operator="greaterThan">
      <formula>5</formula>
    </cfRule>
    <cfRule type="cellIs" dxfId="4293" priority="12597" operator="greaterThan">
      <formula>0</formula>
    </cfRule>
  </conditionalFormatting>
  <conditionalFormatting sqref="M570:M571">
    <cfRule type="cellIs" dxfId="4292" priority="12548" stopIfTrue="1" operator="equal">
      <formula>""</formula>
    </cfRule>
    <cfRule type="cellIs" dxfId="4291" priority="12549" operator="greaterThan">
      <formula>500</formula>
    </cfRule>
    <cfRule type="cellIs" dxfId="4290" priority="12550" operator="greaterThan">
      <formula>50</formula>
    </cfRule>
    <cfRule type="cellIs" dxfId="4289" priority="12551" operator="greaterThan">
      <formula>25</formula>
    </cfRule>
    <cfRule type="cellIs" dxfId="4288" priority="12552" operator="greaterThan">
      <formula>5</formula>
    </cfRule>
    <cfRule type="cellIs" dxfId="4287" priority="12553" operator="greaterThan">
      <formula>0</formula>
    </cfRule>
  </conditionalFormatting>
  <conditionalFormatting sqref="M575:M576">
    <cfRule type="cellIs" dxfId="4286" priority="12504" stopIfTrue="1" operator="equal">
      <formula>""</formula>
    </cfRule>
    <cfRule type="cellIs" dxfId="4285" priority="12505" operator="greaterThan">
      <formula>500</formula>
    </cfRule>
    <cfRule type="cellIs" dxfId="4284" priority="12506" operator="greaterThan">
      <formula>50</formula>
    </cfRule>
    <cfRule type="cellIs" dxfId="4283" priority="12507" operator="greaterThan">
      <formula>25</formula>
    </cfRule>
    <cfRule type="cellIs" dxfId="4282" priority="12508" operator="greaterThan">
      <formula>5</formula>
    </cfRule>
    <cfRule type="cellIs" dxfId="4281" priority="12509" operator="greaterThan">
      <formula>0</formula>
    </cfRule>
  </conditionalFormatting>
  <conditionalFormatting sqref="M580:M581">
    <cfRule type="cellIs" dxfId="4280" priority="12460" stopIfTrue="1" operator="equal">
      <formula>""</formula>
    </cfRule>
    <cfRule type="cellIs" dxfId="4279" priority="12461" operator="greaterThan">
      <formula>500</formula>
    </cfRule>
    <cfRule type="cellIs" dxfId="4278" priority="12462" operator="greaterThan">
      <formula>50</formula>
    </cfRule>
    <cfRule type="cellIs" dxfId="4277" priority="12463" operator="greaterThan">
      <formula>25</formula>
    </cfRule>
    <cfRule type="cellIs" dxfId="4276" priority="12464" operator="greaterThan">
      <formula>5</formula>
    </cfRule>
    <cfRule type="cellIs" dxfId="4275" priority="12465" operator="greaterThan">
      <formula>0</formula>
    </cfRule>
  </conditionalFormatting>
  <conditionalFormatting sqref="M585:M586">
    <cfRule type="cellIs" dxfId="4274" priority="12416" stopIfTrue="1" operator="equal">
      <formula>""</formula>
    </cfRule>
    <cfRule type="cellIs" dxfId="4273" priority="12417" operator="greaterThan">
      <formula>500</formula>
    </cfRule>
    <cfRule type="cellIs" dxfId="4272" priority="12418" operator="greaterThan">
      <formula>50</formula>
    </cfRule>
    <cfRule type="cellIs" dxfId="4271" priority="12419" operator="greaterThan">
      <formula>25</formula>
    </cfRule>
    <cfRule type="cellIs" dxfId="4270" priority="12420" operator="greaterThan">
      <formula>5</formula>
    </cfRule>
    <cfRule type="cellIs" dxfId="4269" priority="12421" operator="greaterThan">
      <formula>0</formula>
    </cfRule>
  </conditionalFormatting>
  <conditionalFormatting sqref="M590:M591">
    <cfRule type="cellIs" dxfId="4268" priority="12372" stopIfTrue="1" operator="equal">
      <formula>""</formula>
    </cfRule>
    <cfRule type="cellIs" dxfId="4267" priority="12373" operator="greaterThan">
      <formula>500</formula>
    </cfRule>
    <cfRule type="cellIs" dxfId="4266" priority="12374" operator="greaterThan">
      <formula>50</formula>
    </cfRule>
    <cfRule type="cellIs" dxfId="4265" priority="12375" operator="greaterThan">
      <formula>25</formula>
    </cfRule>
    <cfRule type="cellIs" dxfId="4264" priority="12376" operator="greaterThan">
      <formula>5</formula>
    </cfRule>
    <cfRule type="cellIs" dxfId="4263" priority="12377" operator="greaterThan">
      <formula>0</formula>
    </cfRule>
  </conditionalFormatting>
  <conditionalFormatting sqref="M595:M596">
    <cfRule type="cellIs" dxfId="4262" priority="12328" stopIfTrue="1" operator="equal">
      <formula>""</formula>
    </cfRule>
    <cfRule type="cellIs" dxfId="4261" priority="12329" operator="greaterThan">
      <formula>500</formula>
    </cfRule>
    <cfRule type="cellIs" dxfId="4260" priority="12330" operator="greaterThan">
      <formula>50</formula>
    </cfRule>
    <cfRule type="cellIs" dxfId="4259" priority="12331" operator="greaterThan">
      <formula>25</formula>
    </cfRule>
    <cfRule type="cellIs" dxfId="4258" priority="12332" operator="greaterThan">
      <formula>5</formula>
    </cfRule>
    <cfRule type="cellIs" dxfId="4257" priority="12333" operator="greaterThan">
      <formula>0</formula>
    </cfRule>
  </conditionalFormatting>
  <conditionalFormatting sqref="M600:M601">
    <cfRule type="cellIs" dxfId="4256" priority="12284" stopIfTrue="1" operator="equal">
      <formula>""</formula>
    </cfRule>
    <cfRule type="cellIs" dxfId="4255" priority="12285" operator="greaterThan">
      <formula>500</formula>
    </cfRule>
    <cfRule type="cellIs" dxfId="4254" priority="12286" operator="greaterThan">
      <formula>50</formula>
    </cfRule>
    <cfRule type="cellIs" dxfId="4253" priority="12287" operator="greaterThan">
      <formula>25</formula>
    </cfRule>
    <cfRule type="cellIs" dxfId="4252" priority="12288" operator="greaterThan">
      <formula>5</formula>
    </cfRule>
    <cfRule type="cellIs" dxfId="4251" priority="12289" operator="greaterThan">
      <formula>0</formula>
    </cfRule>
  </conditionalFormatting>
  <conditionalFormatting sqref="M605:M606">
    <cfRule type="cellIs" dxfId="4250" priority="12240" stopIfTrue="1" operator="equal">
      <formula>""</formula>
    </cfRule>
    <cfRule type="cellIs" dxfId="4249" priority="12241" operator="greaterThan">
      <formula>500</formula>
    </cfRule>
    <cfRule type="cellIs" dxfId="4248" priority="12242" operator="greaterThan">
      <formula>50</formula>
    </cfRule>
    <cfRule type="cellIs" dxfId="4247" priority="12243" operator="greaterThan">
      <formula>25</formula>
    </cfRule>
    <cfRule type="cellIs" dxfId="4246" priority="12244" operator="greaterThan">
      <formula>5</formula>
    </cfRule>
    <cfRule type="cellIs" dxfId="4245" priority="12245" operator="greaterThan">
      <formula>0</formula>
    </cfRule>
  </conditionalFormatting>
  <conditionalFormatting sqref="M610:M611">
    <cfRule type="cellIs" dxfId="4244" priority="12196" stopIfTrue="1" operator="equal">
      <formula>""</formula>
    </cfRule>
    <cfRule type="cellIs" dxfId="4243" priority="12197" operator="greaterThan">
      <formula>500</formula>
    </cfRule>
    <cfRule type="cellIs" dxfId="4242" priority="12198" operator="greaterThan">
      <formula>50</formula>
    </cfRule>
    <cfRule type="cellIs" dxfId="4241" priority="12199" operator="greaterThan">
      <formula>25</formula>
    </cfRule>
    <cfRule type="cellIs" dxfId="4240" priority="12200" operator="greaterThan">
      <formula>5</formula>
    </cfRule>
    <cfRule type="cellIs" dxfId="4239" priority="12201" operator="greaterThan">
      <formula>0</formula>
    </cfRule>
  </conditionalFormatting>
  <conditionalFormatting sqref="M615:M616">
    <cfRule type="cellIs" dxfId="4238" priority="12152" stopIfTrue="1" operator="equal">
      <formula>""</formula>
    </cfRule>
    <cfRule type="cellIs" dxfId="4237" priority="12153" operator="greaterThan">
      <formula>500</formula>
    </cfRule>
    <cfRule type="cellIs" dxfId="4236" priority="12154" operator="greaterThan">
      <formula>50</formula>
    </cfRule>
    <cfRule type="cellIs" dxfId="4235" priority="12155" operator="greaterThan">
      <formula>25</formula>
    </cfRule>
    <cfRule type="cellIs" dxfId="4234" priority="12156" operator="greaterThan">
      <formula>5</formula>
    </cfRule>
    <cfRule type="cellIs" dxfId="4233" priority="12157" operator="greaterThan">
      <formula>0</formula>
    </cfRule>
  </conditionalFormatting>
  <conditionalFormatting sqref="M620:M621">
    <cfRule type="cellIs" dxfId="4232" priority="12108" stopIfTrue="1" operator="equal">
      <formula>""</formula>
    </cfRule>
    <cfRule type="cellIs" dxfId="4231" priority="12109" operator="greaterThan">
      <formula>500</formula>
    </cfRule>
    <cfRule type="cellIs" dxfId="4230" priority="12110" operator="greaterThan">
      <formula>50</formula>
    </cfRule>
    <cfRule type="cellIs" dxfId="4229" priority="12111" operator="greaterThan">
      <formula>25</formula>
    </cfRule>
    <cfRule type="cellIs" dxfId="4228" priority="12112" operator="greaterThan">
      <formula>5</formula>
    </cfRule>
    <cfRule type="cellIs" dxfId="4227" priority="12113" operator="greaterThan">
      <formula>0</formula>
    </cfRule>
  </conditionalFormatting>
  <conditionalFormatting sqref="M625:M626">
    <cfRule type="cellIs" dxfId="4226" priority="12064" stopIfTrue="1" operator="equal">
      <formula>""</formula>
    </cfRule>
    <cfRule type="cellIs" dxfId="4225" priority="12065" operator="greaterThan">
      <formula>500</formula>
    </cfRule>
    <cfRule type="cellIs" dxfId="4224" priority="12066" operator="greaterThan">
      <formula>50</formula>
    </cfRule>
    <cfRule type="cellIs" dxfId="4223" priority="12067" operator="greaterThan">
      <formula>25</formula>
    </cfRule>
    <cfRule type="cellIs" dxfId="4222" priority="12068" operator="greaterThan">
      <formula>5</formula>
    </cfRule>
    <cfRule type="cellIs" dxfId="4221" priority="12069" operator="greaterThan">
      <formula>0</formula>
    </cfRule>
  </conditionalFormatting>
  <conditionalFormatting sqref="M630:M631">
    <cfRule type="cellIs" dxfId="4220" priority="12020" stopIfTrue="1" operator="equal">
      <formula>""</formula>
    </cfRule>
    <cfRule type="cellIs" dxfId="4219" priority="12021" operator="greaterThan">
      <formula>500</formula>
    </cfRule>
    <cfRule type="cellIs" dxfId="4218" priority="12022" operator="greaterThan">
      <formula>50</formula>
    </cfRule>
    <cfRule type="cellIs" dxfId="4217" priority="12023" operator="greaterThan">
      <formula>25</formula>
    </cfRule>
    <cfRule type="cellIs" dxfId="4216" priority="12024" operator="greaterThan">
      <formula>5</formula>
    </cfRule>
    <cfRule type="cellIs" dxfId="4215" priority="12025" operator="greaterThan">
      <formula>0</formula>
    </cfRule>
  </conditionalFormatting>
  <conditionalFormatting sqref="M635:M636">
    <cfRule type="cellIs" dxfId="4214" priority="11976" stopIfTrue="1" operator="equal">
      <formula>""</formula>
    </cfRule>
    <cfRule type="cellIs" dxfId="4213" priority="11977" operator="greaterThan">
      <formula>500</formula>
    </cfRule>
    <cfRule type="cellIs" dxfId="4212" priority="11978" operator="greaterThan">
      <formula>50</formula>
    </cfRule>
    <cfRule type="cellIs" dxfId="4211" priority="11979" operator="greaterThan">
      <formula>25</formula>
    </cfRule>
    <cfRule type="cellIs" dxfId="4210" priority="11980" operator="greaterThan">
      <formula>5</formula>
    </cfRule>
    <cfRule type="cellIs" dxfId="4209" priority="11981" operator="greaterThan">
      <formula>0</formula>
    </cfRule>
  </conditionalFormatting>
  <conditionalFormatting sqref="M640:M641">
    <cfRule type="cellIs" dxfId="4208" priority="11932" stopIfTrue="1" operator="equal">
      <formula>""</formula>
    </cfRule>
    <cfRule type="cellIs" dxfId="4207" priority="11933" operator="greaterThan">
      <formula>500</formula>
    </cfRule>
    <cfRule type="cellIs" dxfId="4206" priority="11934" operator="greaterThan">
      <formula>50</formula>
    </cfRule>
    <cfRule type="cellIs" dxfId="4205" priority="11935" operator="greaterThan">
      <formula>25</formula>
    </cfRule>
    <cfRule type="cellIs" dxfId="4204" priority="11936" operator="greaterThan">
      <formula>5</formula>
    </cfRule>
    <cfRule type="cellIs" dxfId="4203" priority="11937" operator="greaterThan">
      <formula>0</formula>
    </cfRule>
  </conditionalFormatting>
  <conditionalFormatting sqref="M645:M646">
    <cfRule type="cellIs" dxfId="4202" priority="11888" stopIfTrue="1" operator="equal">
      <formula>""</formula>
    </cfRule>
    <cfRule type="cellIs" dxfId="4201" priority="11889" operator="greaterThan">
      <formula>500</formula>
    </cfRule>
    <cfRule type="cellIs" dxfId="4200" priority="11890" operator="greaterThan">
      <formula>50</formula>
    </cfRule>
    <cfRule type="cellIs" dxfId="4199" priority="11891" operator="greaterThan">
      <formula>25</formula>
    </cfRule>
    <cfRule type="cellIs" dxfId="4198" priority="11892" operator="greaterThan">
      <formula>5</formula>
    </cfRule>
    <cfRule type="cellIs" dxfId="4197" priority="11893" operator="greaterThan">
      <formula>0</formula>
    </cfRule>
  </conditionalFormatting>
  <conditionalFormatting sqref="M650:M651">
    <cfRule type="cellIs" dxfId="4196" priority="11844" stopIfTrue="1" operator="equal">
      <formula>""</formula>
    </cfRule>
    <cfRule type="cellIs" dxfId="4195" priority="11845" operator="greaterThan">
      <formula>500</formula>
    </cfRule>
    <cfRule type="cellIs" dxfId="4194" priority="11846" operator="greaterThan">
      <formula>50</formula>
    </cfRule>
    <cfRule type="cellIs" dxfId="4193" priority="11847" operator="greaterThan">
      <formula>25</formula>
    </cfRule>
    <cfRule type="cellIs" dxfId="4192" priority="11848" operator="greaterThan">
      <formula>5</formula>
    </cfRule>
    <cfRule type="cellIs" dxfId="4191" priority="11849" operator="greaterThan">
      <formula>0</formula>
    </cfRule>
  </conditionalFormatting>
  <conditionalFormatting sqref="M655:M656">
    <cfRule type="cellIs" dxfId="4190" priority="11800" stopIfTrue="1" operator="equal">
      <formula>""</formula>
    </cfRule>
    <cfRule type="cellIs" dxfId="4189" priority="11801" operator="greaterThan">
      <formula>500</formula>
    </cfRule>
    <cfRule type="cellIs" dxfId="4188" priority="11802" operator="greaterThan">
      <formula>50</formula>
    </cfRule>
    <cfRule type="cellIs" dxfId="4187" priority="11803" operator="greaterThan">
      <formula>25</formula>
    </cfRule>
    <cfRule type="cellIs" dxfId="4186" priority="11804" operator="greaterThan">
      <formula>5</formula>
    </cfRule>
    <cfRule type="cellIs" dxfId="4185" priority="11805" operator="greaterThan">
      <formula>0</formula>
    </cfRule>
  </conditionalFormatting>
  <conditionalFormatting sqref="M660:M661">
    <cfRule type="cellIs" dxfId="4184" priority="11756" stopIfTrue="1" operator="equal">
      <formula>""</formula>
    </cfRule>
    <cfRule type="cellIs" dxfId="4183" priority="11757" operator="greaterThan">
      <formula>500</formula>
    </cfRule>
    <cfRule type="cellIs" dxfId="4182" priority="11758" operator="greaterThan">
      <formula>50</formula>
    </cfRule>
    <cfRule type="cellIs" dxfId="4181" priority="11759" operator="greaterThan">
      <formula>25</formula>
    </cfRule>
    <cfRule type="cellIs" dxfId="4180" priority="11760" operator="greaterThan">
      <formula>5</formula>
    </cfRule>
    <cfRule type="cellIs" dxfId="4179" priority="11761" operator="greaterThan">
      <formula>0</formula>
    </cfRule>
  </conditionalFormatting>
  <conditionalFormatting sqref="M665:M666">
    <cfRule type="cellIs" dxfId="4178" priority="11712" stopIfTrue="1" operator="equal">
      <formula>""</formula>
    </cfRule>
    <cfRule type="cellIs" dxfId="4177" priority="11713" operator="greaterThan">
      <formula>500</formula>
    </cfRule>
    <cfRule type="cellIs" dxfId="4176" priority="11714" operator="greaterThan">
      <formula>50</formula>
    </cfRule>
    <cfRule type="cellIs" dxfId="4175" priority="11715" operator="greaterThan">
      <formula>25</formula>
    </cfRule>
    <cfRule type="cellIs" dxfId="4174" priority="11716" operator="greaterThan">
      <formula>5</formula>
    </cfRule>
    <cfRule type="cellIs" dxfId="4173" priority="11717" operator="greaterThan">
      <formula>0</formula>
    </cfRule>
  </conditionalFormatting>
  <conditionalFormatting sqref="M670:M671">
    <cfRule type="cellIs" dxfId="4172" priority="11668" stopIfTrue="1" operator="equal">
      <formula>""</formula>
    </cfRule>
    <cfRule type="cellIs" dxfId="4171" priority="11669" operator="greaterThan">
      <formula>500</formula>
    </cfRule>
    <cfRule type="cellIs" dxfId="4170" priority="11670" operator="greaterThan">
      <formula>50</formula>
    </cfRule>
    <cfRule type="cellIs" dxfId="4169" priority="11671" operator="greaterThan">
      <formula>25</formula>
    </cfRule>
    <cfRule type="cellIs" dxfId="4168" priority="11672" operator="greaterThan">
      <formula>5</formula>
    </cfRule>
    <cfRule type="cellIs" dxfId="4167" priority="11673" operator="greaterThan">
      <formula>0</formula>
    </cfRule>
  </conditionalFormatting>
  <conditionalFormatting sqref="M675:M676">
    <cfRule type="cellIs" dxfId="4166" priority="11624" stopIfTrue="1" operator="equal">
      <formula>""</formula>
    </cfRule>
    <cfRule type="cellIs" dxfId="4165" priority="11625" operator="greaterThan">
      <formula>500</formula>
    </cfRule>
    <cfRule type="cellIs" dxfId="4164" priority="11626" operator="greaterThan">
      <formula>50</formula>
    </cfRule>
    <cfRule type="cellIs" dxfId="4163" priority="11627" operator="greaterThan">
      <formula>25</formula>
    </cfRule>
    <cfRule type="cellIs" dxfId="4162" priority="11628" operator="greaterThan">
      <formula>5</formula>
    </cfRule>
    <cfRule type="cellIs" dxfId="4161" priority="11629" operator="greaterThan">
      <formula>0</formula>
    </cfRule>
  </conditionalFormatting>
  <conditionalFormatting sqref="M680:M681">
    <cfRule type="cellIs" dxfId="4160" priority="11580" stopIfTrue="1" operator="equal">
      <formula>""</formula>
    </cfRule>
    <cfRule type="cellIs" dxfId="4159" priority="11581" operator="greaterThan">
      <formula>500</formula>
    </cfRule>
    <cfRule type="cellIs" dxfId="4158" priority="11582" operator="greaterThan">
      <formula>50</formula>
    </cfRule>
    <cfRule type="cellIs" dxfId="4157" priority="11583" operator="greaterThan">
      <formula>25</formula>
    </cfRule>
    <cfRule type="cellIs" dxfId="4156" priority="11584" operator="greaterThan">
      <formula>5</formula>
    </cfRule>
    <cfRule type="cellIs" dxfId="4155" priority="11585" operator="greaterThan">
      <formula>0</formula>
    </cfRule>
  </conditionalFormatting>
  <conditionalFormatting sqref="M685:M686">
    <cfRule type="cellIs" dxfId="4154" priority="11536" stopIfTrue="1" operator="equal">
      <formula>""</formula>
    </cfRule>
    <cfRule type="cellIs" dxfId="4153" priority="11537" operator="greaterThan">
      <formula>500</formula>
    </cfRule>
    <cfRule type="cellIs" dxfId="4152" priority="11538" operator="greaterThan">
      <formula>50</formula>
    </cfRule>
    <cfRule type="cellIs" dxfId="4151" priority="11539" operator="greaterThan">
      <formula>25</formula>
    </cfRule>
    <cfRule type="cellIs" dxfId="4150" priority="11540" operator="greaterThan">
      <formula>5</formula>
    </cfRule>
    <cfRule type="cellIs" dxfId="4149" priority="11541" operator="greaterThan">
      <formula>0</formula>
    </cfRule>
  </conditionalFormatting>
  <conditionalFormatting sqref="M690:M691">
    <cfRule type="cellIs" dxfId="4148" priority="11492" stopIfTrue="1" operator="equal">
      <formula>""</formula>
    </cfRule>
    <cfRule type="cellIs" dxfId="4147" priority="11493" operator="greaterThan">
      <formula>500</formula>
    </cfRule>
    <cfRule type="cellIs" dxfId="4146" priority="11494" operator="greaterThan">
      <formula>50</formula>
    </cfRule>
    <cfRule type="cellIs" dxfId="4145" priority="11495" operator="greaterThan">
      <formula>25</formula>
    </cfRule>
    <cfRule type="cellIs" dxfId="4144" priority="11496" operator="greaterThan">
      <formula>5</formula>
    </cfRule>
    <cfRule type="cellIs" dxfId="4143" priority="11497" operator="greaterThan">
      <formula>0</formula>
    </cfRule>
  </conditionalFormatting>
  <conditionalFormatting sqref="M695:M696">
    <cfRule type="cellIs" dxfId="4142" priority="11448" stopIfTrue="1" operator="equal">
      <formula>""</formula>
    </cfRule>
    <cfRule type="cellIs" dxfId="4141" priority="11449" operator="greaterThan">
      <formula>500</formula>
    </cfRule>
    <cfRule type="cellIs" dxfId="4140" priority="11450" operator="greaterThan">
      <formula>50</formula>
    </cfRule>
    <cfRule type="cellIs" dxfId="4139" priority="11451" operator="greaterThan">
      <formula>25</formula>
    </cfRule>
    <cfRule type="cellIs" dxfId="4138" priority="11452" operator="greaterThan">
      <formula>5</formula>
    </cfRule>
    <cfRule type="cellIs" dxfId="4137" priority="11453" operator="greaterThan">
      <formula>0</formula>
    </cfRule>
  </conditionalFormatting>
  <conditionalFormatting sqref="M700:M701">
    <cfRule type="cellIs" dxfId="4136" priority="11404" stopIfTrue="1" operator="equal">
      <formula>""</formula>
    </cfRule>
    <cfRule type="cellIs" dxfId="4135" priority="11405" operator="greaterThan">
      <formula>500</formula>
    </cfRule>
    <cfRule type="cellIs" dxfId="4134" priority="11406" operator="greaterThan">
      <formula>50</formula>
    </cfRule>
    <cfRule type="cellIs" dxfId="4133" priority="11407" operator="greaterThan">
      <formula>25</formula>
    </cfRule>
    <cfRule type="cellIs" dxfId="4132" priority="11408" operator="greaterThan">
      <formula>5</formula>
    </cfRule>
    <cfRule type="cellIs" dxfId="4131" priority="11409" operator="greaterThan">
      <formula>0</formula>
    </cfRule>
  </conditionalFormatting>
  <conditionalFormatting sqref="M705:M706">
    <cfRule type="cellIs" dxfId="4130" priority="11360" stopIfTrue="1" operator="equal">
      <formula>""</formula>
    </cfRule>
    <cfRule type="cellIs" dxfId="4129" priority="11361" operator="greaterThan">
      <formula>500</formula>
    </cfRule>
    <cfRule type="cellIs" dxfId="4128" priority="11362" operator="greaterThan">
      <formula>50</formula>
    </cfRule>
    <cfRule type="cellIs" dxfId="4127" priority="11363" operator="greaterThan">
      <formula>25</formula>
    </cfRule>
    <cfRule type="cellIs" dxfId="4126" priority="11364" operator="greaterThan">
      <formula>5</formula>
    </cfRule>
    <cfRule type="cellIs" dxfId="4125" priority="11365" operator="greaterThan">
      <formula>0</formula>
    </cfRule>
  </conditionalFormatting>
  <conditionalFormatting sqref="M710:M711">
    <cfRule type="cellIs" dxfId="4124" priority="11316" stopIfTrue="1" operator="equal">
      <formula>""</formula>
    </cfRule>
    <cfRule type="cellIs" dxfId="4123" priority="11317" operator="greaterThan">
      <formula>500</formula>
    </cfRule>
    <cfRule type="cellIs" dxfId="4122" priority="11318" operator="greaterThan">
      <formula>50</formula>
    </cfRule>
    <cfRule type="cellIs" dxfId="4121" priority="11319" operator="greaterThan">
      <formula>25</formula>
    </cfRule>
    <cfRule type="cellIs" dxfId="4120" priority="11320" operator="greaterThan">
      <formula>5</formula>
    </cfRule>
    <cfRule type="cellIs" dxfId="4119" priority="11321" operator="greaterThan">
      <formula>0</formula>
    </cfRule>
  </conditionalFormatting>
  <conditionalFormatting sqref="M715:M716">
    <cfRule type="cellIs" dxfId="4118" priority="11272" stopIfTrue="1" operator="equal">
      <formula>""</formula>
    </cfRule>
    <cfRule type="cellIs" dxfId="4117" priority="11273" operator="greaterThan">
      <formula>500</formula>
    </cfRule>
    <cfRule type="cellIs" dxfId="4116" priority="11274" operator="greaterThan">
      <formula>50</formula>
    </cfRule>
    <cfRule type="cellIs" dxfId="4115" priority="11275" operator="greaterThan">
      <formula>25</formula>
    </cfRule>
    <cfRule type="cellIs" dxfId="4114" priority="11276" operator="greaterThan">
      <formula>5</formula>
    </cfRule>
    <cfRule type="cellIs" dxfId="4113" priority="11277" operator="greaterThan">
      <formula>0</formula>
    </cfRule>
  </conditionalFormatting>
  <conditionalFormatting sqref="M720:M721">
    <cfRule type="cellIs" dxfId="4112" priority="11228" stopIfTrue="1" operator="equal">
      <formula>""</formula>
    </cfRule>
    <cfRule type="cellIs" dxfId="4111" priority="11229" operator="greaterThan">
      <formula>500</formula>
    </cfRule>
    <cfRule type="cellIs" dxfId="4110" priority="11230" operator="greaterThan">
      <formula>50</formula>
    </cfRule>
    <cfRule type="cellIs" dxfId="4109" priority="11231" operator="greaterThan">
      <formula>25</formula>
    </cfRule>
    <cfRule type="cellIs" dxfId="4108" priority="11232" operator="greaterThan">
      <formula>5</formula>
    </cfRule>
    <cfRule type="cellIs" dxfId="4107" priority="11233" operator="greaterThan">
      <formula>0</formula>
    </cfRule>
  </conditionalFormatting>
  <conditionalFormatting sqref="M725:M726">
    <cfRule type="cellIs" dxfId="4106" priority="11184" stopIfTrue="1" operator="equal">
      <formula>""</formula>
    </cfRule>
    <cfRule type="cellIs" dxfId="4105" priority="11185" operator="greaterThan">
      <formula>500</formula>
    </cfRule>
    <cfRule type="cellIs" dxfId="4104" priority="11186" operator="greaterThan">
      <formula>50</formula>
    </cfRule>
    <cfRule type="cellIs" dxfId="4103" priority="11187" operator="greaterThan">
      <formula>25</formula>
    </cfRule>
    <cfRule type="cellIs" dxfId="4102" priority="11188" operator="greaterThan">
      <formula>5</formula>
    </cfRule>
    <cfRule type="cellIs" dxfId="4101" priority="11189" operator="greaterThan">
      <formula>0</formula>
    </cfRule>
  </conditionalFormatting>
  <conditionalFormatting sqref="M730:M731">
    <cfRule type="cellIs" dxfId="4100" priority="11140" stopIfTrue="1" operator="equal">
      <formula>""</formula>
    </cfRule>
    <cfRule type="cellIs" dxfId="4099" priority="11141" operator="greaterThan">
      <formula>500</formula>
    </cfRule>
    <cfRule type="cellIs" dxfId="4098" priority="11142" operator="greaterThan">
      <formula>50</formula>
    </cfRule>
    <cfRule type="cellIs" dxfId="4097" priority="11143" operator="greaterThan">
      <formula>25</formula>
    </cfRule>
    <cfRule type="cellIs" dxfId="4096" priority="11144" operator="greaterThan">
      <formula>5</formula>
    </cfRule>
    <cfRule type="cellIs" dxfId="4095" priority="11145" operator="greaterThan">
      <formula>0</formula>
    </cfRule>
  </conditionalFormatting>
  <conditionalFormatting sqref="M735:M736">
    <cfRule type="cellIs" dxfId="4094" priority="11096" stopIfTrue="1" operator="equal">
      <formula>""</formula>
    </cfRule>
    <cfRule type="cellIs" dxfId="4093" priority="11097" operator="greaterThan">
      <formula>500</formula>
    </cfRule>
    <cfRule type="cellIs" dxfId="4092" priority="11098" operator="greaterThan">
      <formula>50</formula>
    </cfRule>
    <cfRule type="cellIs" dxfId="4091" priority="11099" operator="greaterThan">
      <formula>25</formula>
    </cfRule>
    <cfRule type="cellIs" dxfId="4090" priority="11100" operator="greaterThan">
      <formula>5</formula>
    </cfRule>
    <cfRule type="cellIs" dxfId="4089" priority="11101" operator="greaterThan">
      <formula>0</formula>
    </cfRule>
  </conditionalFormatting>
  <conditionalFormatting sqref="M740:M741">
    <cfRule type="cellIs" dxfId="4088" priority="11052" stopIfTrue="1" operator="equal">
      <formula>""</formula>
    </cfRule>
    <cfRule type="cellIs" dxfId="4087" priority="11053" operator="greaterThan">
      <formula>500</formula>
    </cfRule>
    <cfRule type="cellIs" dxfId="4086" priority="11054" operator="greaterThan">
      <formula>50</formula>
    </cfRule>
    <cfRule type="cellIs" dxfId="4085" priority="11055" operator="greaterThan">
      <formula>25</formula>
    </cfRule>
    <cfRule type="cellIs" dxfId="4084" priority="11056" operator="greaterThan">
      <formula>5</formula>
    </cfRule>
    <cfRule type="cellIs" dxfId="4083" priority="11057" operator="greaterThan">
      <formula>0</formula>
    </cfRule>
  </conditionalFormatting>
  <conditionalFormatting sqref="M745:M746">
    <cfRule type="cellIs" dxfId="4082" priority="11008" stopIfTrue="1" operator="equal">
      <formula>""</formula>
    </cfRule>
    <cfRule type="cellIs" dxfId="4081" priority="11009" operator="greaterThan">
      <formula>500</formula>
    </cfRule>
    <cfRule type="cellIs" dxfId="4080" priority="11010" operator="greaterThan">
      <formula>50</formula>
    </cfRule>
    <cfRule type="cellIs" dxfId="4079" priority="11011" operator="greaterThan">
      <formula>25</formula>
    </cfRule>
    <cfRule type="cellIs" dxfId="4078" priority="11012" operator="greaterThan">
      <formula>5</formula>
    </cfRule>
    <cfRule type="cellIs" dxfId="4077" priority="11013" operator="greaterThan">
      <formula>0</formula>
    </cfRule>
  </conditionalFormatting>
  <conditionalFormatting sqref="M750:M751">
    <cfRule type="cellIs" dxfId="4076" priority="10920" stopIfTrue="1" operator="equal">
      <formula>""</formula>
    </cfRule>
    <cfRule type="cellIs" dxfId="4075" priority="10921" operator="greaterThan">
      <formula>500</formula>
    </cfRule>
    <cfRule type="cellIs" dxfId="4074" priority="10922" operator="greaterThan">
      <formula>50</formula>
    </cfRule>
    <cfRule type="cellIs" dxfId="4073" priority="10923" operator="greaterThan">
      <formula>25</formula>
    </cfRule>
    <cfRule type="cellIs" dxfId="4072" priority="10924" operator="greaterThan">
      <formula>5</formula>
    </cfRule>
    <cfRule type="cellIs" dxfId="4071" priority="10925" operator="greaterThan">
      <formula>0</formula>
    </cfRule>
  </conditionalFormatting>
  <conditionalFormatting sqref="M755:M756">
    <cfRule type="cellIs" dxfId="4070" priority="10876" stopIfTrue="1" operator="equal">
      <formula>""</formula>
    </cfRule>
    <cfRule type="cellIs" dxfId="4069" priority="10877" operator="greaterThan">
      <formula>500</formula>
    </cfRule>
    <cfRule type="cellIs" dxfId="4068" priority="10878" operator="greaterThan">
      <formula>50</formula>
    </cfRule>
    <cfRule type="cellIs" dxfId="4067" priority="10879" operator="greaterThan">
      <formula>25</formula>
    </cfRule>
    <cfRule type="cellIs" dxfId="4066" priority="10880" operator="greaterThan">
      <formula>5</formula>
    </cfRule>
    <cfRule type="cellIs" dxfId="4065" priority="10881" operator="greaterThan">
      <formula>0</formula>
    </cfRule>
  </conditionalFormatting>
  <conditionalFormatting sqref="M760:M761">
    <cfRule type="cellIs" dxfId="4064" priority="10832" stopIfTrue="1" operator="equal">
      <formula>""</formula>
    </cfRule>
    <cfRule type="cellIs" dxfId="4063" priority="10833" operator="greaterThan">
      <formula>500</formula>
    </cfRule>
    <cfRule type="cellIs" dxfId="4062" priority="10834" operator="greaterThan">
      <formula>50</formula>
    </cfRule>
    <cfRule type="cellIs" dxfId="4061" priority="10835" operator="greaterThan">
      <formula>25</formula>
    </cfRule>
    <cfRule type="cellIs" dxfId="4060" priority="10836" operator="greaterThan">
      <formula>5</formula>
    </cfRule>
    <cfRule type="cellIs" dxfId="4059" priority="10837" operator="greaterThan">
      <formula>0</formula>
    </cfRule>
  </conditionalFormatting>
  <conditionalFormatting sqref="M765:M766">
    <cfRule type="cellIs" dxfId="4058" priority="10788" stopIfTrue="1" operator="equal">
      <formula>""</formula>
    </cfRule>
    <cfRule type="cellIs" dxfId="4057" priority="10789" operator="greaterThan">
      <formula>500</formula>
    </cfRule>
    <cfRule type="cellIs" dxfId="4056" priority="10790" operator="greaterThan">
      <formula>50</formula>
    </cfRule>
    <cfRule type="cellIs" dxfId="4055" priority="10791" operator="greaterThan">
      <formula>25</formula>
    </cfRule>
    <cfRule type="cellIs" dxfId="4054" priority="10792" operator="greaterThan">
      <formula>5</formula>
    </cfRule>
    <cfRule type="cellIs" dxfId="4053" priority="10793" operator="greaterThan">
      <formula>0</formula>
    </cfRule>
  </conditionalFormatting>
  <conditionalFormatting sqref="M770:M771">
    <cfRule type="cellIs" dxfId="4052" priority="10744" stopIfTrue="1" operator="equal">
      <formula>""</formula>
    </cfRule>
    <cfRule type="cellIs" dxfId="4051" priority="10745" operator="greaterThan">
      <formula>500</formula>
    </cfRule>
    <cfRule type="cellIs" dxfId="4050" priority="10746" operator="greaterThan">
      <formula>50</formula>
    </cfRule>
    <cfRule type="cellIs" dxfId="4049" priority="10747" operator="greaterThan">
      <formula>25</formula>
    </cfRule>
    <cfRule type="cellIs" dxfId="4048" priority="10748" operator="greaterThan">
      <formula>5</formula>
    </cfRule>
    <cfRule type="cellIs" dxfId="4047" priority="10749" operator="greaterThan">
      <formula>0</formula>
    </cfRule>
  </conditionalFormatting>
  <conditionalFormatting sqref="M775:M776">
    <cfRule type="cellIs" dxfId="4046" priority="10700" stopIfTrue="1" operator="equal">
      <formula>""</formula>
    </cfRule>
    <cfRule type="cellIs" dxfId="4045" priority="10701" operator="greaterThan">
      <formula>500</formula>
    </cfRule>
    <cfRule type="cellIs" dxfId="4044" priority="10702" operator="greaterThan">
      <formula>50</formula>
    </cfRule>
    <cfRule type="cellIs" dxfId="4043" priority="10703" operator="greaterThan">
      <formula>25</formula>
    </cfRule>
    <cfRule type="cellIs" dxfId="4042" priority="10704" operator="greaterThan">
      <formula>5</formula>
    </cfRule>
    <cfRule type="cellIs" dxfId="4041" priority="10705" operator="greaterThan">
      <formula>0</formula>
    </cfRule>
  </conditionalFormatting>
  <conditionalFormatting sqref="M780:M781">
    <cfRule type="cellIs" dxfId="4040" priority="10656" stopIfTrue="1" operator="equal">
      <formula>""</formula>
    </cfRule>
    <cfRule type="cellIs" dxfId="4039" priority="10657" operator="greaterThan">
      <formula>500</formula>
    </cfRule>
    <cfRule type="cellIs" dxfId="4038" priority="10658" operator="greaterThan">
      <formula>50</formula>
    </cfRule>
    <cfRule type="cellIs" dxfId="4037" priority="10659" operator="greaterThan">
      <formula>25</formula>
    </cfRule>
    <cfRule type="cellIs" dxfId="4036" priority="10660" operator="greaterThan">
      <formula>5</formula>
    </cfRule>
    <cfRule type="cellIs" dxfId="4035" priority="10661" operator="greaterThan">
      <formula>0</formula>
    </cfRule>
  </conditionalFormatting>
  <conditionalFormatting sqref="M785:M786">
    <cfRule type="cellIs" dxfId="4034" priority="10612" stopIfTrue="1" operator="equal">
      <formula>""</formula>
    </cfRule>
    <cfRule type="cellIs" dxfId="4033" priority="10613" operator="greaterThan">
      <formula>500</formula>
    </cfRule>
    <cfRule type="cellIs" dxfId="4032" priority="10614" operator="greaterThan">
      <formula>50</formula>
    </cfRule>
    <cfRule type="cellIs" dxfId="4031" priority="10615" operator="greaterThan">
      <formula>25</formula>
    </cfRule>
    <cfRule type="cellIs" dxfId="4030" priority="10616" operator="greaterThan">
      <formula>5</formula>
    </cfRule>
    <cfRule type="cellIs" dxfId="4029" priority="10617" operator="greaterThan">
      <formula>0</formula>
    </cfRule>
  </conditionalFormatting>
  <conditionalFormatting sqref="M790:M791">
    <cfRule type="cellIs" dxfId="4028" priority="10568" stopIfTrue="1" operator="equal">
      <formula>""</formula>
    </cfRule>
    <cfRule type="cellIs" dxfId="4027" priority="10569" operator="greaterThan">
      <formula>500</formula>
    </cfRule>
    <cfRule type="cellIs" dxfId="4026" priority="10570" operator="greaterThan">
      <formula>50</formula>
    </cfRule>
    <cfRule type="cellIs" dxfId="4025" priority="10571" operator="greaterThan">
      <formula>25</formula>
    </cfRule>
    <cfRule type="cellIs" dxfId="4024" priority="10572" operator="greaterThan">
      <formula>5</formula>
    </cfRule>
    <cfRule type="cellIs" dxfId="4023" priority="10573" operator="greaterThan">
      <formula>0</formula>
    </cfRule>
  </conditionalFormatting>
  <conditionalFormatting sqref="M795:M796">
    <cfRule type="cellIs" dxfId="4022" priority="10524" stopIfTrue="1" operator="equal">
      <formula>""</formula>
    </cfRule>
    <cfRule type="cellIs" dxfId="4021" priority="10525" operator="greaterThan">
      <formula>500</formula>
    </cfRule>
    <cfRule type="cellIs" dxfId="4020" priority="10526" operator="greaterThan">
      <formula>50</formula>
    </cfRule>
    <cfRule type="cellIs" dxfId="4019" priority="10527" operator="greaterThan">
      <formula>25</formula>
    </cfRule>
    <cfRule type="cellIs" dxfId="4018" priority="10528" operator="greaterThan">
      <formula>5</formula>
    </cfRule>
    <cfRule type="cellIs" dxfId="4017" priority="10529" operator="greaterThan">
      <formula>0</formula>
    </cfRule>
  </conditionalFormatting>
  <conditionalFormatting sqref="M800:M801">
    <cfRule type="cellIs" dxfId="4016" priority="10480" stopIfTrue="1" operator="equal">
      <formula>""</formula>
    </cfRule>
    <cfRule type="cellIs" dxfId="4015" priority="10481" operator="greaterThan">
      <formula>500</formula>
    </cfRule>
    <cfRule type="cellIs" dxfId="4014" priority="10482" operator="greaterThan">
      <formula>50</formula>
    </cfRule>
    <cfRule type="cellIs" dxfId="4013" priority="10483" operator="greaterThan">
      <formula>25</formula>
    </cfRule>
    <cfRule type="cellIs" dxfId="4012" priority="10484" operator="greaterThan">
      <formula>5</formula>
    </cfRule>
    <cfRule type="cellIs" dxfId="4011" priority="10485" operator="greaterThan">
      <formula>0</formula>
    </cfRule>
  </conditionalFormatting>
  <conditionalFormatting sqref="M805:M806">
    <cfRule type="cellIs" dxfId="4010" priority="10436" stopIfTrue="1" operator="equal">
      <formula>""</formula>
    </cfRule>
    <cfRule type="cellIs" dxfId="4009" priority="10437" operator="greaterThan">
      <formula>500</formula>
    </cfRule>
    <cfRule type="cellIs" dxfId="4008" priority="10438" operator="greaterThan">
      <formula>50</formula>
    </cfRule>
    <cfRule type="cellIs" dxfId="4007" priority="10439" operator="greaterThan">
      <formula>25</formula>
    </cfRule>
    <cfRule type="cellIs" dxfId="4006" priority="10440" operator="greaterThan">
      <formula>5</formula>
    </cfRule>
    <cfRule type="cellIs" dxfId="4005" priority="10441" operator="greaterThan">
      <formula>0</formula>
    </cfRule>
  </conditionalFormatting>
  <conditionalFormatting sqref="M810:M811">
    <cfRule type="cellIs" dxfId="4004" priority="10392" stopIfTrue="1" operator="equal">
      <formula>""</formula>
    </cfRule>
    <cfRule type="cellIs" dxfId="4003" priority="10393" operator="greaterThan">
      <formula>500</formula>
    </cfRule>
    <cfRule type="cellIs" dxfId="4002" priority="10394" operator="greaterThan">
      <formula>50</formula>
    </cfRule>
    <cfRule type="cellIs" dxfId="4001" priority="10395" operator="greaterThan">
      <formula>25</formula>
    </cfRule>
    <cfRule type="cellIs" dxfId="4000" priority="10396" operator="greaterThan">
      <formula>5</formula>
    </cfRule>
    <cfRule type="cellIs" dxfId="3999" priority="10397" operator="greaterThan">
      <formula>0</formula>
    </cfRule>
  </conditionalFormatting>
  <conditionalFormatting sqref="M815:M816">
    <cfRule type="cellIs" dxfId="3998" priority="10348" stopIfTrue="1" operator="equal">
      <formula>""</formula>
    </cfRule>
    <cfRule type="cellIs" dxfId="3997" priority="10349" operator="greaterThan">
      <formula>500</formula>
    </cfRule>
    <cfRule type="cellIs" dxfId="3996" priority="10350" operator="greaterThan">
      <formula>50</formula>
    </cfRule>
    <cfRule type="cellIs" dxfId="3995" priority="10351" operator="greaterThan">
      <formula>25</formula>
    </cfRule>
    <cfRule type="cellIs" dxfId="3994" priority="10352" operator="greaterThan">
      <formula>5</formula>
    </cfRule>
    <cfRule type="cellIs" dxfId="3993" priority="10353" operator="greaterThan">
      <formula>0</formula>
    </cfRule>
  </conditionalFormatting>
  <conditionalFormatting sqref="M820:M821">
    <cfRule type="cellIs" dxfId="3992" priority="10304" stopIfTrue="1" operator="equal">
      <formula>""</formula>
    </cfRule>
    <cfRule type="cellIs" dxfId="3991" priority="10305" operator="greaterThan">
      <formula>500</formula>
    </cfRule>
    <cfRule type="cellIs" dxfId="3990" priority="10306" operator="greaterThan">
      <formula>50</formula>
    </cfRule>
    <cfRule type="cellIs" dxfId="3989" priority="10307" operator="greaterThan">
      <formula>25</formula>
    </cfRule>
    <cfRule type="cellIs" dxfId="3988" priority="10308" operator="greaterThan">
      <formula>5</formula>
    </cfRule>
    <cfRule type="cellIs" dxfId="3987" priority="10309" operator="greaterThan">
      <formula>0</formula>
    </cfRule>
  </conditionalFormatting>
  <conditionalFormatting sqref="M825:M826">
    <cfRule type="cellIs" dxfId="3986" priority="10260" stopIfTrue="1" operator="equal">
      <formula>""</formula>
    </cfRule>
    <cfRule type="cellIs" dxfId="3985" priority="10261" operator="greaterThan">
      <formula>500</formula>
    </cfRule>
    <cfRule type="cellIs" dxfId="3984" priority="10262" operator="greaterThan">
      <formula>50</formula>
    </cfRule>
    <cfRule type="cellIs" dxfId="3983" priority="10263" operator="greaterThan">
      <formula>25</formula>
    </cfRule>
    <cfRule type="cellIs" dxfId="3982" priority="10264" operator="greaterThan">
      <formula>5</formula>
    </cfRule>
    <cfRule type="cellIs" dxfId="3981" priority="10265" operator="greaterThan">
      <formula>0</formula>
    </cfRule>
  </conditionalFormatting>
  <conditionalFormatting sqref="M830:M831">
    <cfRule type="cellIs" dxfId="3980" priority="10216" stopIfTrue="1" operator="equal">
      <formula>""</formula>
    </cfRule>
    <cfRule type="cellIs" dxfId="3979" priority="10217" operator="greaterThan">
      <formula>500</formula>
    </cfRule>
    <cfRule type="cellIs" dxfId="3978" priority="10218" operator="greaterThan">
      <formula>50</formula>
    </cfRule>
    <cfRule type="cellIs" dxfId="3977" priority="10219" operator="greaterThan">
      <formula>25</formula>
    </cfRule>
    <cfRule type="cellIs" dxfId="3976" priority="10220" operator="greaterThan">
      <formula>5</formula>
    </cfRule>
    <cfRule type="cellIs" dxfId="3975" priority="10221" operator="greaterThan">
      <formula>0</formula>
    </cfRule>
  </conditionalFormatting>
  <conditionalFormatting sqref="M835:M836">
    <cfRule type="cellIs" dxfId="3974" priority="10172" stopIfTrue="1" operator="equal">
      <formula>""</formula>
    </cfRule>
    <cfRule type="cellIs" dxfId="3973" priority="10173" operator="greaterThan">
      <formula>500</formula>
    </cfRule>
    <cfRule type="cellIs" dxfId="3972" priority="10174" operator="greaterThan">
      <formula>50</formula>
    </cfRule>
    <cfRule type="cellIs" dxfId="3971" priority="10175" operator="greaterThan">
      <formula>25</formula>
    </cfRule>
    <cfRule type="cellIs" dxfId="3970" priority="10176" operator="greaterThan">
      <formula>5</formula>
    </cfRule>
    <cfRule type="cellIs" dxfId="3969" priority="10177" operator="greaterThan">
      <formula>0</formula>
    </cfRule>
  </conditionalFormatting>
  <conditionalFormatting sqref="M840:M841">
    <cfRule type="cellIs" dxfId="3968" priority="10128" stopIfTrue="1" operator="equal">
      <formula>""</formula>
    </cfRule>
    <cfRule type="cellIs" dxfId="3967" priority="10129" operator="greaterThan">
      <formula>500</formula>
    </cfRule>
    <cfRule type="cellIs" dxfId="3966" priority="10130" operator="greaterThan">
      <formula>50</formula>
    </cfRule>
    <cfRule type="cellIs" dxfId="3965" priority="10131" operator="greaterThan">
      <formula>25</formula>
    </cfRule>
    <cfRule type="cellIs" dxfId="3964" priority="10132" operator="greaterThan">
      <formula>5</formula>
    </cfRule>
    <cfRule type="cellIs" dxfId="3963" priority="10133" operator="greaterThan">
      <formula>0</formula>
    </cfRule>
  </conditionalFormatting>
  <conditionalFormatting sqref="M845:M846">
    <cfRule type="cellIs" dxfId="3962" priority="10084" stopIfTrue="1" operator="equal">
      <formula>""</formula>
    </cfRule>
    <cfRule type="cellIs" dxfId="3961" priority="10085" operator="greaterThan">
      <formula>500</formula>
    </cfRule>
    <cfRule type="cellIs" dxfId="3960" priority="10086" operator="greaterThan">
      <formula>50</formula>
    </cfRule>
    <cfRule type="cellIs" dxfId="3959" priority="10087" operator="greaterThan">
      <formula>25</formula>
    </cfRule>
    <cfRule type="cellIs" dxfId="3958" priority="10088" operator="greaterThan">
      <formula>5</formula>
    </cfRule>
    <cfRule type="cellIs" dxfId="3957" priority="10089" operator="greaterThan">
      <formula>0</formula>
    </cfRule>
  </conditionalFormatting>
  <conditionalFormatting sqref="M850:M851">
    <cfRule type="cellIs" dxfId="3956" priority="10040" stopIfTrue="1" operator="equal">
      <formula>""</formula>
    </cfRule>
    <cfRule type="cellIs" dxfId="3955" priority="10041" operator="greaterThan">
      <formula>500</formula>
    </cfRule>
    <cfRule type="cellIs" dxfId="3954" priority="10042" operator="greaterThan">
      <formula>50</formula>
    </cfRule>
    <cfRule type="cellIs" dxfId="3953" priority="10043" operator="greaterThan">
      <formula>25</formula>
    </cfRule>
    <cfRule type="cellIs" dxfId="3952" priority="10044" operator="greaterThan">
      <formula>5</formula>
    </cfRule>
    <cfRule type="cellIs" dxfId="3951" priority="10045" operator="greaterThan">
      <formula>0</formula>
    </cfRule>
  </conditionalFormatting>
  <conditionalFormatting sqref="M855:M856">
    <cfRule type="cellIs" dxfId="3950" priority="9996" stopIfTrue="1" operator="equal">
      <formula>""</formula>
    </cfRule>
    <cfRule type="cellIs" dxfId="3949" priority="9997" operator="greaterThan">
      <formula>500</formula>
    </cfRule>
    <cfRule type="cellIs" dxfId="3948" priority="9998" operator="greaterThan">
      <formula>50</formula>
    </cfRule>
    <cfRule type="cellIs" dxfId="3947" priority="9999" operator="greaterThan">
      <formula>25</formula>
    </cfRule>
    <cfRule type="cellIs" dxfId="3946" priority="10000" operator="greaterThan">
      <formula>5</formula>
    </cfRule>
    <cfRule type="cellIs" dxfId="3945" priority="10001" operator="greaterThan">
      <formula>0</formula>
    </cfRule>
  </conditionalFormatting>
  <conditionalFormatting sqref="M860:M861">
    <cfRule type="cellIs" dxfId="3944" priority="9952" stopIfTrue="1" operator="equal">
      <formula>""</formula>
    </cfRule>
    <cfRule type="cellIs" dxfId="3943" priority="9953" operator="greaterThan">
      <formula>500</formula>
    </cfRule>
    <cfRule type="cellIs" dxfId="3942" priority="9954" operator="greaterThan">
      <formula>50</formula>
    </cfRule>
    <cfRule type="cellIs" dxfId="3941" priority="9955" operator="greaterThan">
      <formula>25</formula>
    </cfRule>
    <cfRule type="cellIs" dxfId="3940" priority="9956" operator="greaterThan">
      <formula>5</formula>
    </cfRule>
    <cfRule type="cellIs" dxfId="3939" priority="9957" operator="greaterThan">
      <formula>0</formula>
    </cfRule>
  </conditionalFormatting>
  <conditionalFormatting sqref="M865:M866">
    <cfRule type="cellIs" dxfId="3938" priority="9908" stopIfTrue="1" operator="equal">
      <formula>""</formula>
    </cfRule>
    <cfRule type="cellIs" dxfId="3937" priority="9909" operator="greaterThan">
      <formula>500</formula>
    </cfRule>
    <cfRule type="cellIs" dxfId="3936" priority="9910" operator="greaterThan">
      <formula>50</formula>
    </cfRule>
    <cfRule type="cellIs" dxfId="3935" priority="9911" operator="greaterThan">
      <formula>25</formula>
    </cfRule>
    <cfRule type="cellIs" dxfId="3934" priority="9912" operator="greaterThan">
      <formula>5</formula>
    </cfRule>
    <cfRule type="cellIs" dxfId="3933" priority="9913" operator="greaterThan">
      <formula>0</formula>
    </cfRule>
  </conditionalFormatting>
  <conditionalFormatting sqref="M870:M871">
    <cfRule type="cellIs" dxfId="3932" priority="9864" stopIfTrue="1" operator="equal">
      <formula>""</formula>
    </cfRule>
    <cfRule type="cellIs" dxfId="3931" priority="9865" operator="greaterThan">
      <formula>500</formula>
    </cfRule>
    <cfRule type="cellIs" dxfId="3930" priority="9866" operator="greaterThan">
      <formula>50</formula>
    </cfRule>
    <cfRule type="cellIs" dxfId="3929" priority="9867" operator="greaterThan">
      <formula>25</formula>
    </cfRule>
    <cfRule type="cellIs" dxfId="3928" priority="9868" operator="greaterThan">
      <formula>5</formula>
    </cfRule>
    <cfRule type="cellIs" dxfId="3927" priority="9869" operator="greaterThan">
      <formula>0</formula>
    </cfRule>
  </conditionalFormatting>
  <conditionalFormatting sqref="M875:M876">
    <cfRule type="cellIs" dxfId="3926" priority="9820" stopIfTrue="1" operator="equal">
      <formula>""</formula>
    </cfRule>
    <cfRule type="cellIs" dxfId="3925" priority="9821" operator="greaterThan">
      <formula>500</formula>
    </cfRule>
    <cfRule type="cellIs" dxfId="3924" priority="9822" operator="greaterThan">
      <formula>50</formula>
    </cfRule>
    <cfRule type="cellIs" dxfId="3923" priority="9823" operator="greaterThan">
      <formula>25</formula>
    </cfRule>
    <cfRule type="cellIs" dxfId="3922" priority="9824" operator="greaterThan">
      <formula>5</formula>
    </cfRule>
    <cfRule type="cellIs" dxfId="3921" priority="9825" operator="greaterThan">
      <formula>0</formula>
    </cfRule>
  </conditionalFormatting>
  <conditionalFormatting sqref="M880:M881">
    <cfRule type="cellIs" dxfId="3920" priority="9776" stopIfTrue="1" operator="equal">
      <formula>""</formula>
    </cfRule>
    <cfRule type="cellIs" dxfId="3919" priority="9777" operator="greaterThan">
      <formula>500</formula>
    </cfRule>
    <cfRule type="cellIs" dxfId="3918" priority="9778" operator="greaterThan">
      <formula>50</formula>
    </cfRule>
    <cfRule type="cellIs" dxfId="3917" priority="9779" operator="greaterThan">
      <formula>25</formula>
    </cfRule>
    <cfRule type="cellIs" dxfId="3916" priority="9780" operator="greaterThan">
      <formula>5</formula>
    </cfRule>
    <cfRule type="cellIs" dxfId="3915" priority="9781" operator="greaterThan">
      <formula>0</formula>
    </cfRule>
  </conditionalFormatting>
  <conditionalFormatting sqref="M885:M886">
    <cfRule type="cellIs" dxfId="3914" priority="9732" stopIfTrue="1" operator="equal">
      <formula>""</formula>
    </cfRule>
    <cfRule type="cellIs" dxfId="3913" priority="9733" operator="greaterThan">
      <formula>500</formula>
    </cfRule>
    <cfRule type="cellIs" dxfId="3912" priority="9734" operator="greaterThan">
      <formula>50</formula>
    </cfRule>
    <cfRule type="cellIs" dxfId="3911" priority="9735" operator="greaterThan">
      <formula>25</formula>
    </cfRule>
    <cfRule type="cellIs" dxfId="3910" priority="9736" operator="greaterThan">
      <formula>5</formula>
    </cfRule>
    <cfRule type="cellIs" dxfId="3909" priority="9737" operator="greaterThan">
      <formula>0</formula>
    </cfRule>
  </conditionalFormatting>
  <conditionalFormatting sqref="M890:M891">
    <cfRule type="cellIs" dxfId="3908" priority="9688" stopIfTrue="1" operator="equal">
      <formula>""</formula>
    </cfRule>
    <cfRule type="cellIs" dxfId="3907" priority="9689" operator="greaterThan">
      <formula>500</formula>
    </cfRule>
    <cfRule type="cellIs" dxfId="3906" priority="9690" operator="greaterThan">
      <formula>50</formula>
    </cfRule>
    <cfRule type="cellIs" dxfId="3905" priority="9691" operator="greaterThan">
      <formula>25</formula>
    </cfRule>
    <cfRule type="cellIs" dxfId="3904" priority="9692" operator="greaterThan">
      <formula>5</formula>
    </cfRule>
    <cfRule type="cellIs" dxfId="3903" priority="9693" operator="greaterThan">
      <formula>0</formula>
    </cfRule>
  </conditionalFormatting>
  <conditionalFormatting sqref="M895:M896">
    <cfRule type="cellIs" dxfId="3902" priority="9644" stopIfTrue="1" operator="equal">
      <formula>""</formula>
    </cfRule>
    <cfRule type="cellIs" dxfId="3901" priority="9645" operator="greaterThan">
      <formula>500</formula>
    </cfRule>
    <cfRule type="cellIs" dxfId="3900" priority="9646" operator="greaterThan">
      <formula>50</formula>
    </cfRule>
    <cfRule type="cellIs" dxfId="3899" priority="9647" operator="greaterThan">
      <formula>25</formula>
    </cfRule>
    <cfRule type="cellIs" dxfId="3898" priority="9648" operator="greaterThan">
      <formula>5</formula>
    </cfRule>
    <cfRule type="cellIs" dxfId="3897" priority="9649" operator="greaterThan">
      <formula>0</formula>
    </cfRule>
  </conditionalFormatting>
  <conditionalFormatting sqref="M900:M901">
    <cfRule type="cellIs" dxfId="3896" priority="9600" stopIfTrue="1" operator="equal">
      <formula>""</formula>
    </cfRule>
    <cfRule type="cellIs" dxfId="3895" priority="9601" operator="greaterThan">
      <formula>500</formula>
    </cfRule>
    <cfRule type="cellIs" dxfId="3894" priority="9602" operator="greaterThan">
      <formula>50</formula>
    </cfRule>
    <cfRule type="cellIs" dxfId="3893" priority="9603" operator="greaterThan">
      <formula>25</formula>
    </cfRule>
    <cfRule type="cellIs" dxfId="3892" priority="9604" operator="greaterThan">
      <formula>5</formula>
    </cfRule>
    <cfRule type="cellIs" dxfId="3891" priority="9605" operator="greaterThan">
      <formula>0</formula>
    </cfRule>
  </conditionalFormatting>
  <conditionalFormatting sqref="M905:M906">
    <cfRule type="cellIs" dxfId="3890" priority="9556" stopIfTrue="1" operator="equal">
      <formula>""</formula>
    </cfRule>
    <cfRule type="cellIs" dxfId="3889" priority="9557" operator="greaterThan">
      <formula>500</formula>
    </cfRule>
    <cfRule type="cellIs" dxfId="3888" priority="9558" operator="greaterThan">
      <formula>50</formula>
    </cfRule>
    <cfRule type="cellIs" dxfId="3887" priority="9559" operator="greaterThan">
      <formula>25</formula>
    </cfRule>
    <cfRule type="cellIs" dxfId="3886" priority="9560" operator="greaterThan">
      <formula>5</formula>
    </cfRule>
    <cfRule type="cellIs" dxfId="3885" priority="9561" operator="greaterThan">
      <formula>0</formula>
    </cfRule>
  </conditionalFormatting>
  <conditionalFormatting sqref="M910:M911">
    <cfRule type="cellIs" dxfId="3884" priority="9512" stopIfTrue="1" operator="equal">
      <formula>""</formula>
    </cfRule>
    <cfRule type="cellIs" dxfId="3883" priority="9513" operator="greaterThan">
      <formula>500</formula>
    </cfRule>
    <cfRule type="cellIs" dxfId="3882" priority="9514" operator="greaterThan">
      <formula>50</formula>
    </cfRule>
    <cfRule type="cellIs" dxfId="3881" priority="9515" operator="greaterThan">
      <formula>25</formula>
    </cfRule>
    <cfRule type="cellIs" dxfId="3880" priority="9516" operator="greaterThan">
      <formula>5</formula>
    </cfRule>
    <cfRule type="cellIs" dxfId="3879" priority="9517" operator="greaterThan">
      <formula>0</formula>
    </cfRule>
  </conditionalFormatting>
  <conditionalFormatting sqref="M915:M916">
    <cfRule type="cellIs" dxfId="3878" priority="9468" stopIfTrue="1" operator="equal">
      <formula>""</formula>
    </cfRule>
    <cfRule type="cellIs" dxfId="3877" priority="9469" operator="greaterThan">
      <formula>500</formula>
    </cfRule>
    <cfRule type="cellIs" dxfId="3876" priority="9470" operator="greaterThan">
      <formula>50</formula>
    </cfRule>
    <cfRule type="cellIs" dxfId="3875" priority="9471" operator="greaterThan">
      <formula>25</formula>
    </cfRule>
    <cfRule type="cellIs" dxfId="3874" priority="9472" operator="greaterThan">
      <formula>5</formula>
    </cfRule>
    <cfRule type="cellIs" dxfId="3873" priority="9473" operator="greaterThan">
      <formula>0</formula>
    </cfRule>
  </conditionalFormatting>
  <conditionalFormatting sqref="M920:M921">
    <cfRule type="cellIs" dxfId="3872" priority="9424" stopIfTrue="1" operator="equal">
      <formula>""</formula>
    </cfRule>
    <cfRule type="cellIs" dxfId="3871" priority="9425" operator="greaterThan">
      <formula>500</formula>
    </cfRule>
    <cfRule type="cellIs" dxfId="3870" priority="9426" operator="greaterThan">
      <formula>50</formula>
    </cfRule>
    <cfRule type="cellIs" dxfId="3869" priority="9427" operator="greaterThan">
      <formula>25</formula>
    </cfRule>
    <cfRule type="cellIs" dxfId="3868" priority="9428" operator="greaterThan">
      <formula>5</formula>
    </cfRule>
    <cfRule type="cellIs" dxfId="3867" priority="9429" operator="greaterThan">
      <formula>0</formula>
    </cfRule>
  </conditionalFormatting>
  <conditionalFormatting sqref="M925:M926">
    <cfRule type="cellIs" dxfId="3866" priority="9380" stopIfTrue="1" operator="equal">
      <formula>""</formula>
    </cfRule>
    <cfRule type="cellIs" dxfId="3865" priority="9381" operator="greaterThan">
      <formula>500</formula>
    </cfRule>
    <cfRule type="cellIs" dxfId="3864" priority="9382" operator="greaterThan">
      <formula>50</formula>
    </cfRule>
    <cfRule type="cellIs" dxfId="3863" priority="9383" operator="greaterThan">
      <formula>25</formula>
    </cfRule>
    <cfRule type="cellIs" dxfId="3862" priority="9384" operator="greaterThan">
      <formula>5</formula>
    </cfRule>
    <cfRule type="cellIs" dxfId="3861" priority="9385" operator="greaterThan">
      <formula>0</formula>
    </cfRule>
  </conditionalFormatting>
  <conditionalFormatting sqref="M930:M931">
    <cfRule type="cellIs" dxfId="3860" priority="9336" stopIfTrue="1" operator="equal">
      <formula>""</formula>
    </cfRule>
    <cfRule type="cellIs" dxfId="3859" priority="9337" operator="greaterThan">
      <formula>500</formula>
    </cfRule>
    <cfRule type="cellIs" dxfId="3858" priority="9338" operator="greaterThan">
      <formula>50</formula>
    </cfRule>
    <cfRule type="cellIs" dxfId="3857" priority="9339" operator="greaterThan">
      <formula>25</formula>
    </cfRule>
    <cfRule type="cellIs" dxfId="3856" priority="9340" operator="greaterThan">
      <formula>5</formula>
    </cfRule>
    <cfRule type="cellIs" dxfId="3855" priority="9341" operator="greaterThan">
      <formula>0</formula>
    </cfRule>
  </conditionalFormatting>
  <conditionalFormatting sqref="M935:M936">
    <cfRule type="cellIs" dxfId="3854" priority="9292" stopIfTrue="1" operator="equal">
      <formula>""</formula>
    </cfRule>
    <cfRule type="cellIs" dxfId="3853" priority="9293" operator="greaterThan">
      <formula>500</formula>
    </cfRule>
    <cfRule type="cellIs" dxfId="3852" priority="9294" operator="greaterThan">
      <formula>50</formula>
    </cfRule>
    <cfRule type="cellIs" dxfId="3851" priority="9295" operator="greaterThan">
      <formula>25</formula>
    </cfRule>
    <cfRule type="cellIs" dxfId="3850" priority="9296" operator="greaterThan">
      <formula>5</formula>
    </cfRule>
    <cfRule type="cellIs" dxfId="3849" priority="9297" operator="greaterThan">
      <formula>0</formula>
    </cfRule>
  </conditionalFormatting>
  <conditionalFormatting sqref="M940:M941">
    <cfRule type="cellIs" dxfId="3848" priority="9248" stopIfTrue="1" operator="equal">
      <formula>""</formula>
    </cfRule>
    <cfRule type="cellIs" dxfId="3847" priority="9249" operator="greaterThan">
      <formula>500</formula>
    </cfRule>
    <cfRule type="cellIs" dxfId="3846" priority="9250" operator="greaterThan">
      <formula>50</formula>
    </cfRule>
    <cfRule type="cellIs" dxfId="3845" priority="9251" operator="greaterThan">
      <formula>25</formula>
    </cfRule>
    <cfRule type="cellIs" dxfId="3844" priority="9252" operator="greaterThan">
      <formula>5</formula>
    </cfRule>
    <cfRule type="cellIs" dxfId="3843" priority="9253" operator="greaterThan">
      <formula>0</formula>
    </cfRule>
  </conditionalFormatting>
  <conditionalFormatting sqref="M945:M946">
    <cfRule type="cellIs" dxfId="3842" priority="9204" stopIfTrue="1" operator="equal">
      <formula>""</formula>
    </cfRule>
    <cfRule type="cellIs" dxfId="3841" priority="9205" operator="greaterThan">
      <formula>500</formula>
    </cfRule>
    <cfRule type="cellIs" dxfId="3840" priority="9206" operator="greaterThan">
      <formula>50</formula>
    </cfRule>
    <cfRule type="cellIs" dxfId="3839" priority="9207" operator="greaterThan">
      <formula>25</formula>
    </cfRule>
    <cfRule type="cellIs" dxfId="3838" priority="9208" operator="greaterThan">
      <formula>5</formula>
    </cfRule>
    <cfRule type="cellIs" dxfId="3837" priority="9209" operator="greaterThan">
      <formula>0</formula>
    </cfRule>
  </conditionalFormatting>
  <conditionalFormatting sqref="M950:M951">
    <cfRule type="cellIs" dxfId="3836" priority="9160" stopIfTrue="1" operator="equal">
      <formula>""</formula>
    </cfRule>
    <cfRule type="cellIs" dxfId="3835" priority="9161" operator="greaterThan">
      <formula>500</formula>
    </cfRule>
    <cfRule type="cellIs" dxfId="3834" priority="9162" operator="greaterThan">
      <formula>50</formula>
    </cfRule>
    <cfRule type="cellIs" dxfId="3833" priority="9163" operator="greaterThan">
      <formula>25</formula>
    </cfRule>
    <cfRule type="cellIs" dxfId="3832" priority="9164" operator="greaterThan">
      <formula>5</formula>
    </cfRule>
    <cfRule type="cellIs" dxfId="3831" priority="9165" operator="greaterThan">
      <formula>0</formula>
    </cfRule>
  </conditionalFormatting>
  <conditionalFormatting sqref="M955:M956">
    <cfRule type="cellIs" dxfId="3830" priority="9116" stopIfTrue="1" operator="equal">
      <formula>""</formula>
    </cfRule>
    <cfRule type="cellIs" dxfId="3829" priority="9117" operator="greaterThan">
      <formula>500</formula>
    </cfRule>
    <cfRule type="cellIs" dxfId="3828" priority="9118" operator="greaterThan">
      <formula>50</formula>
    </cfRule>
    <cfRule type="cellIs" dxfId="3827" priority="9119" operator="greaterThan">
      <formula>25</formula>
    </cfRule>
    <cfRule type="cellIs" dxfId="3826" priority="9120" operator="greaterThan">
      <formula>5</formula>
    </cfRule>
    <cfRule type="cellIs" dxfId="3825" priority="9121" operator="greaterThan">
      <formula>0</formula>
    </cfRule>
  </conditionalFormatting>
  <conditionalFormatting sqref="M960:M961">
    <cfRule type="cellIs" dxfId="3824" priority="9072" stopIfTrue="1" operator="equal">
      <formula>""</formula>
    </cfRule>
    <cfRule type="cellIs" dxfId="3823" priority="9073" operator="greaterThan">
      <formula>500</formula>
    </cfRule>
    <cfRule type="cellIs" dxfId="3822" priority="9074" operator="greaterThan">
      <formula>50</formula>
    </cfRule>
    <cfRule type="cellIs" dxfId="3821" priority="9075" operator="greaterThan">
      <formula>25</formula>
    </cfRule>
    <cfRule type="cellIs" dxfId="3820" priority="9076" operator="greaterThan">
      <formula>5</formula>
    </cfRule>
    <cfRule type="cellIs" dxfId="3819" priority="9077" operator="greaterThan">
      <formula>0</formula>
    </cfRule>
  </conditionalFormatting>
  <conditionalFormatting sqref="M965:M966">
    <cfRule type="cellIs" dxfId="3818" priority="9028" stopIfTrue="1" operator="equal">
      <formula>""</formula>
    </cfRule>
    <cfRule type="cellIs" dxfId="3817" priority="9029" operator="greaterThan">
      <formula>500</formula>
    </cfRule>
    <cfRule type="cellIs" dxfId="3816" priority="9030" operator="greaterThan">
      <formula>50</formula>
    </cfRule>
    <cfRule type="cellIs" dxfId="3815" priority="9031" operator="greaterThan">
      <formula>25</formula>
    </cfRule>
    <cfRule type="cellIs" dxfId="3814" priority="9032" operator="greaterThan">
      <formula>5</formula>
    </cfRule>
    <cfRule type="cellIs" dxfId="3813" priority="9033" operator="greaterThan">
      <formula>0</formula>
    </cfRule>
  </conditionalFormatting>
  <conditionalFormatting sqref="M970:M971">
    <cfRule type="cellIs" dxfId="3812" priority="8984" stopIfTrue="1" operator="equal">
      <formula>""</formula>
    </cfRule>
    <cfRule type="cellIs" dxfId="3811" priority="8985" operator="greaterThan">
      <formula>500</formula>
    </cfRule>
    <cfRule type="cellIs" dxfId="3810" priority="8986" operator="greaterThan">
      <formula>50</formula>
    </cfRule>
    <cfRule type="cellIs" dxfId="3809" priority="8987" operator="greaterThan">
      <formula>25</formula>
    </cfRule>
    <cfRule type="cellIs" dxfId="3808" priority="8988" operator="greaterThan">
      <formula>5</formula>
    </cfRule>
    <cfRule type="cellIs" dxfId="3807" priority="8989" operator="greaterThan">
      <formula>0</formula>
    </cfRule>
  </conditionalFormatting>
  <conditionalFormatting sqref="M975:M976">
    <cfRule type="cellIs" dxfId="3806" priority="8940" stopIfTrue="1" operator="equal">
      <formula>""</formula>
    </cfRule>
    <cfRule type="cellIs" dxfId="3805" priority="8941" operator="greaterThan">
      <formula>500</formula>
    </cfRule>
    <cfRule type="cellIs" dxfId="3804" priority="8942" operator="greaterThan">
      <formula>50</formula>
    </cfRule>
    <cfRule type="cellIs" dxfId="3803" priority="8943" operator="greaterThan">
      <formula>25</formula>
    </cfRule>
    <cfRule type="cellIs" dxfId="3802" priority="8944" operator="greaterThan">
      <formula>5</formula>
    </cfRule>
    <cfRule type="cellIs" dxfId="3801" priority="8945" operator="greaterThan">
      <formula>0</formula>
    </cfRule>
  </conditionalFormatting>
  <conditionalFormatting sqref="M980:M981">
    <cfRule type="cellIs" dxfId="3800" priority="8896" stopIfTrue="1" operator="equal">
      <formula>""</formula>
    </cfRule>
    <cfRule type="cellIs" dxfId="3799" priority="8897" operator="greaterThan">
      <formula>500</formula>
    </cfRule>
    <cfRule type="cellIs" dxfId="3798" priority="8898" operator="greaterThan">
      <formula>50</formula>
    </cfRule>
    <cfRule type="cellIs" dxfId="3797" priority="8899" operator="greaterThan">
      <formula>25</formula>
    </cfRule>
    <cfRule type="cellIs" dxfId="3796" priority="8900" operator="greaterThan">
      <formula>5</formula>
    </cfRule>
    <cfRule type="cellIs" dxfId="3795" priority="8901" operator="greaterThan">
      <formula>0</formula>
    </cfRule>
  </conditionalFormatting>
  <conditionalFormatting sqref="M985:M986">
    <cfRule type="cellIs" dxfId="3794" priority="8852" stopIfTrue="1" operator="equal">
      <formula>""</formula>
    </cfRule>
    <cfRule type="cellIs" dxfId="3793" priority="8853" operator="greaterThan">
      <formula>500</formula>
    </cfRule>
    <cfRule type="cellIs" dxfId="3792" priority="8854" operator="greaterThan">
      <formula>50</formula>
    </cfRule>
    <cfRule type="cellIs" dxfId="3791" priority="8855" operator="greaterThan">
      <formula>25</formula>
    </cfRule>
    <cfRule type="cellIs" dxfId="3790" priority="8856" operator="greaterThan">
      <formula>5</formula>
    </cfRule>
    <cfRule type="cellIs" dxfId="3789" priority="8857" operator="greaterThan">
      <formula>0</formula>
    </cfRule>
  </conditionalFormatting>
  <conditionalFormatting sqref="M990:M991">
    <cfRule type="cellIs" dxfId="3788" priority="8808" stopIfTrue="1" operator="equal">
      <formula>""</formula>
    </cfRule>
    <cfRule type="cellIs" dxfId="3787" priority="8809" operator="greaterThan">
      <formula>500</formula>
    </cfRule>
    <cfRule type="cellIs" dxfId="3786" priority="8810" operator="greaterThan">
      <formula>50</formula>
    </cfRule>
    <cfRule type="cellIs" dxfId="3785" priority="8811" operator="greaterThan">
      <formula>25</formula>
    </cfRule>
    <cfRule type="cellIs" dxfId="3784" priority="8812" operator="greaterThan">
      <formula>5</formula>
    </cfRule>
    <cfRule type="cellIs" dxfId="3783" priority="8813" operator="greaterThan">
      <formula>0</formula>
    </cfRule>
  </conditionalFormatting>
  <conditionalFormatting sqref="M995:M996">
    <cfRule type="cellIs" dxfId="3782" priority="8764" stopIfTrue="1" operator="equal">
      <formula>""</formula>
    </cfRule>
    <cfRule type="cellIs" dxfId="3781" priority="8765" operator="greaterThan">
      <formula>500</formula>
    </cfRule>
    <cfRule type="cellIs" dxfId="3780" priority="8766" operator="greaterThan">
      <formula>50</formula>
    </cfRule>
    <cfRule type="cellIs" dxfId="3779" priority="8767" operator="greaterThan">
      <formula>25</formula>
    </cfRule>
    <cfRule type="cellIs" dxfId="3778" priority="8768" operator="greaterThan">
      <formula>5</formula>
    </cfRule>
    <cfRule type="cellIs" dxfId="3777" priority="8769" operator="greaterThan">
      <formula>0</formula>
    </cfRule>
  </conditionalFormatting>
  <conditionalFormatting sqref="M1000:M1001">
    <cfRule type="cellIs" dxfId="3776" priority="8720" stopIfTrue="1" operator="equal">
      <formula>""</formula>
    </cfRule>
    <cfRule type="cellIs" dxfId="3775" priority="8721" operator="greaterThan">
      <formula>500</formula>
    </cfRule>
    <cfRule type="cellIs" dxfId="3774" priority="8722" operator="greaterThan">
      <formula>50</formula>
    </cfRule>
    <cfRule type="cellIs" dxfId="3773" priority="8723" operator="greaterThan">
      <formula>25</formula>
    </cfRule>
    <cfRule type="cellIs" dxfId="3772" priority="8724" operator="greaterThan">
      <formula>5</formula>
    </cfRule>
    <cfRule type="cellIs" dxfId="3771" priority="8725" operator="greaterThan">
      <formula>0</formula>
    </cfRule>
  </conditionalFormatting>
  <conditionalFormatting sqref="M1005:M1006">
    <cfRule type="cellIs" dxfId="3770" priority="8676" stopIfTrue="1" operator="equal">
      <formula>""</formula>
    </cfRule>
    <cfRule type="cellIs" dxfId="3769" priority="8677" operator="greaterThan">
      <formula>500</formula>
    </cfRule>
    <cfRule type="cellIs" dxfId="3768" priority="8678" operator="greaterThan">
      <formula>50</formula>
    </cfRule>
    <cfRule type="cellIs" dxfId="3767" priority="8679" operator="greaterThan">
      <formula>25</formula>
    </cfRule>
    <cfRule type="cellIs" dxfId="3766" priority="8680" operator="greaterThan">
      <formula>5</formula>
    </cfRule>
    <cfRule type="cellIs" dxfId="3765" priority="8681" operator="greaterThan">
      <formula>0</formula>
    </cfRule>
  </conditionalFormatting>
  <conditionalFormatting sqref="X10:X11">
    <cfRule type="cellIs" dxfId="3764" priority="6662" stopIfTrue="1" operator="equal">
      <formula>""</formula>
    </cfRule>
    <cfRule type="cellIs" dxfId="3763" priority="6663" operator="greaterThan">
      <formula>500</formula>
    </cfRule>
    <cfRule type="cellIs" dxfId="3762" priority="6664" operator="greaterThan">
      <formula>50</formula>
    </cfRule>
    <cfRule type="cellIs" dxfId="3761" priority="6665" operator="greaterThan">
      <formula>25</formula>
    </cfRule>
    <cfRule type="cellIs" dxfId="3760" priority="6666" operator="greaterThan">
      <formula>5</formula>
    </cfRule>
    <cfRule type="cellIs" dxfId="3759" priority="6667" operator="greaterThan">
      <formula>0</formula>
    </cfRule>
  </conditionalFormatting>
  <conditionalFormatting sqref="X15:X16">
    <cfRule type="cellIs" dxfId="3758" priority="6656" stopIfTrue="1" operator="equal">
      <formula>""</formula>
    </cfRule>
    <cfRule type="cellIs" dxfId="3757" priority="6657" operator="greaterThan">
      <formula>500</formula>
    </cfRule>
    <cfRule type="cellIs" dxfId="3756" priority="6658" operator="greaterThan">
      <formula>50</formula>
    </cfRule>
    <cfRule type="cellIs" dxfId="3755" priority="6659" operator="greaterThan">
      <formula>25</formula>
    </cfRule>
    <cfRule type="cellIs" dxfId="3754" priority="6660" operator="greaterThan">
      <formula>5</formula>
    </cfRule>
    <cfRule type="cellIs" dxfId="3753" priority="6661" operator="greaterThan">
      <formula>0</formula>
    </cfRule>
  </conditionalFormatting>
  <conditionalFormatting sqref="X20:X21">
    <cfRule type="cellIs" dxfId="3752" priority="6650" stopIfTrue="1" operator="equal">
      <formula>""</formula>
    </cfRule>
    <cfRule type="cellIs" dxfId="3751" priority="6651" operator="greaterThan">
      <formula>500</formula>
    </cfRule>
    <cfRule type="cellIs" dxfId="3750" priority="6652" operator="greaterThan">
      <formula>50</formula>
    </cfRule>
    <cfRule type="cellIs" dxfId="3749" priority="6653" operator="greaterThan">
      <formula>25</formula>
    </cfRule>
    <cfRule type="cellIs" dxfId="3748" priority="6654" operator="greaterThan">
      <formula>5</formula>
    </cfRule>
    <cfRule type="cellIs" dxfId="3747" priority="6655" operator="greaterThan">
      <formula>0</formula>
    </cfRule>
  </conditionalFormatting>
  <conditionalFormatting sqref="X25:X26">
    <cfRule type="cellIs" dxfId="3746" priority="6644" stopIfTrue="1" operator="equal">
      <formula>""</formula>
    </cfRule>
    <cfRule type="cellIs" dxfId="3745" priority="6645" operator="greaterThan">
      <formula>500</formula>
    </cfRule>
    <cfRule type="cellIs" dxfId="3744" priority="6646" operator="greaterThan">
      <formula>50</formula>
    </cfRule>
    <cfRule type="cellIs" dxfId="3743" priority="6647" operator="greaterThan">
      <formula>25</formula>
    </cfRule>
    <cfRule type="cellIs" dxfId="3742" priority="6648" operator="greaterThan">
      <formula>5</formula>
    </cfRule>
    <cfRule type="cellIs" dxfId="3741" priority="6649" operator="greaterThan">
      <formula>0</formula>
    </cfRule>
  </conditionalFormatting>
  <conditionalFormatting sqref="X30:X31">
    <cfRule type="cellIs" dxfId="3740" priority="6638" stopIfTrue="1" operator="equal">
      <formula>""</formula>
    </cfRule>
    <cfRule type="cellIs" dxfId="3739" priority="6639" operator="greaterThan">
      <formula>500</formula>
    </cfRule>
    <cfRule type="cellIs" dxfId="3738" priority="6640" operator="greaterThan">
      <formula>50</formula>
    </cfRule>
    <cfRule type="cellIs" dxfId="3737" priority="6641" operator="greaterThan">
      <formula>25</formula>
    </cfRule>
    <cfRule type="cellIs" dxfId="3736" priority="6642" operator="greaterThan">
      <formula>5</formula>
    </cfRule>
    <cfRule type="cellIs" dxfId="3735" priority="6643" operator="greaterThan">
      <formula>0</formula>
    </cfRule>
  </conditionalFormatting>
  <conditionalFormatting sqref="X35:X36">
    <cfRule type="cellIs" dxfId="3734" priority="6632" stopIfTrue="1" operator="equal">
      <formula>""</formula>
    </cfRule>
    <cfRule type="cellIs" dxfId="3733" priority="6633" operator="greaterThan">
      <formula>500</formula>
    </cfRule>
    <cfRule type="cellIs" dxfId="3732" priority="6634" operator="greaterThan">
      <formula>50</formula>
    </cfRule>
    <cfRule type="cellIs" dxfId="3731" priority="6635" operator="greaterThan">
      <formula>25</formula>
    </cfRule>
    <cfRule type="cellIs" dxfId="3730" priority="6636" operator="greaterThan">
      <formula>5</formula>
    </cfRule>
    <cfRule type="cellIs" dxfId="3729" priority="6637" operator="greaterThan">
      <formula>0</formula>
    </cfRule>
  </conditionalFormatting>
  <conditionalFormatting sqref="X40:X41">
    <cfRule type="cellIs" dxfId="3728" priority="6626" stopIfTrue="1" operator="equal">
      <formula>""</formula>
    </cfRule>
    <cfRule type="cellIs" dxfId="3727" priority="6627" operator="greaterThan">
      <formula>500</formula>
    </cfRule>
    <cfRule type="cellIs" dxfId="3726" priority="6628" operator="greaterThan">
      <formula>50</formula>
    </cfRule>
    <cfRule type="cellIs" dxfId="3725" priority="6629" operator="greaterThan">
      <formula>25</formula>
    </cfRule>
    <cfRule type="cellIs" dxfId="3724" priority="6630" operator="greaterThan">
      <formula>5</formula>
    </cfRule>
    <cfRule type="cellIs" dxfId="3723" priority="6631" operator="greaterThan">
      <formula>0</formula>
    </cfRule>
  </conditionalFormatting>
  <conditionalFormatting sqref="X70:X71">
    <cfRule type="cellIs" dxfId="3722" priority="6620" stopIfTrue="1" operator="equal">
      <formula>""</formula>
    </cfRule>
    <cfRule type="cellIs" dxfId="3721" priority="6621" operator="greaterThan">
      <formula>500</formula>
    </cfRule>
    <cfRule type="cellIs" dxfId="3720" priority="6622" operator="greaterThan">
      <formula>50</formula>
    </cfRule>
    <cfRule type="cellIs" dxfId="3719" priority="6623" operator="greaterThan">
      <formula>25</formula>
    </cfRule>
    <cfRule type="cellIs" dxfId="3718" priority="6624" operator="greaterThan">
      <formula>5</formula>
    </cfRule>
    <cfRule type="cellIs" dxfId="3717" priority="6625" operator="greaterThan">
      <formula>0</formula>
    </cfRule>
  </conditionalFormatting>
  <conditionalFormatting sqref="X45:X46">
    <cfRule type="cellIs" dxfId="3716" priority="6614" stopIfTrue="1" operator="equal">
      <formula>""</formula>
    </cfRule>
    <cfRule type="cellIs" dxfId="3715" priority="6615" operator="greaterThan">
      <formula>500</formula>
    </cfRule>
    <cfRule type="cellIs" dxfId="3714" priority="6616" operator="greaterThan">
      <formula>50</formula>
    </cfRule>
    <cfRule type="cellIs" dxfId="3713" priority="6617" operator="greaterThan">
      <formula>25</formula>
    </cfRule>
    <cfRule type="cellIs" dxfId="3712" priority="6618" operator="greaterThan">
      <formula>5</formula>
    </cfRule>
    <cfRule type="cellIs" dxfId="3711" priority="6619" operator="greaterThan">
      <formula>0</formula>
    </cfRule>
  </conditionalFormatting>
  <conditionalFormatting sqref="X50:X51">
    <cfRule type="cellIs" dxfId="3710" priority="6608" stopIfTrue="1" operator="equal">
      <formula>""</formula>
    </cfRule>
    <cfRule type="cellIs" dxfId="3709" priority="6609" operator="greaterThan">
      <formula>500</formula>
    </cfRule>
    <cfRule type="cellIs" dxfId="3708" priority="6610" operator="greaterThan">
      <formula>50</formula>
    </cfRule>
    <cfRule type="cellIs" dxfId="3707" priority="6611" operator="greaterThan">
      <formula>25</formula>
    </cfRule>
    <cfRule type="cellIs" dxfId="3706" priority="6612" operator="greaterThan">
      <formula>5</formula>
    </cfRule>
    <cfRule type="cellIs" dxfId="3705" priority="6613" operator="greaterThan">
      <formula>0</formula>
    </cfRule>
  </conditionalFormatting>
  <conditionalFormatting sqref="X75:X76">
    <cfRule type="cellIs" dxfId="3686" priority="6584" stopIfTrue="1" operator="equal">
      <formula>""</formula>
    </cfRule>
    <cfRule type="cellIs" dxfId="3685" priority="6585" operator="greaterThan">
      <formula>500</formula>
    </cfRule>
    <cfRule type="cellIs" dxfId="3684" priority="6586" operator="greaterThan">
      <formula>50</formula>
    </cfRule>
    <cfRule type="cellIs" dxfId="3683" priority="6587" operator="greaterThan">
      <formula>25</formula>
    </cfRule>
    <cfRule type="cellIs" dxfId="3682" priority="6588" operator="greaterThan">
      <formula>5</formula>
    </cfRule>
    <cfRule type="cellIs" dxfId="3681" priority="6589" operator="greaterThan">
      <formula>0</formula>
    </cfRule>
  </conditionalFormatting>
  <conditionalFormatting sqref="X80:X81">
    <cfRule type="cellIs" dxfId="3680" priority="6578" stopIfTrue="1" operator="equal">
      <formula>""</formula>
    </cfRule>
    <cfRule type="cellIs" dxfId="3679" priority="6579" operator="greaterThan">
      <formula>500</formula>
    </cfRule>
    <cfRule type="cellIs" dxfId="3678" priority="6580" operator="greaterThan">
      <formula>50</formula>
    </cfRule>
    <cfRule type="cellIs" dxfId="3677" priority="6581" operator="greaterThan">
      <formula>25</formula>
    </cfRule>
    <cfRule type="cellIs" dxfId="3676" priority="6582" operator="greaterThan">
      <formula>5</formula>
    </cfRule>
    <cfRule type="cellIs" dxfId="3675" priority="6583" operator="greaterThan">
      <formula>0</formula>
    </cfRule>
  </conditionalFormatting>
  <conditionalFormatting sqref="X85:X86">
    <cfRule type="cellIs" dxfId="3674" priority="6572" stopIfTrue="1" operator="equal">
      <formula>""</formula>
    </cfRule>
    <cfRule type="cellIs" dxfId="3673" priority="6573" operator="greaterThan">
      <formula>500</formula>
    </cfRule>
    <cfRule type="cellIs" dxfId="3672" priority="6574" operator="greaterThan">
      <formula>50</formula>
    </cfRule>
    <cfRule type="cellIs" dxfId="3671" priority="6575" operator="greaterThan">
      <formula>25</formula>
    </cfRule>
    <cfRule type="cellIs" dxfId="3670" priority="6576" operator="greaterThan">
      <formula>5</formula>
    </cfRule>
    <cfRule type="cellIs" dxfId="3669" priority="6577" operator="greaterThan">
      <formula>0</formula>
    </cfRule>
  </conditionalFormatting>
  <conditionalFormatting sqref="X90:X91">
    <cfRule type="cellIs" dxfId="3668" priority="6566" stopIfTrue="1" operator="equal">
      <formula>""</formula>
    </cfRule>
    <cfRule type="cellIs" dxfId="3667" priority="6567" operator="greaterThan">
      <formula>500</formula>
    </cfRule>
    <cfRule type="cellIs" dxfId="3666" priority="6568" operator="greaterThan">
      <formula>50</formula>
    </cfRule>
    <cfRule type="cellIs" dxfId="3665" priority="6569" operator="greaterThan">
      <formula>25</formula>
    </cfRule>
    <cfRule type="cellIs" dxfId="3664" priority="6570" operator="greaterThan">
      <formula>5</formula>
    </cfRule>
    <cfRule type="cellIs" dxfId="3663" priority="6571" operator="greaterThan">
      <formula>0</formula>
    </cfRule>
  </conditionalFormatting>
  <conditionalFormatting sqref="X95:X96">
    <cfRule type="cellIs" dxfId="3662" priority="6560" stopIfTrue="1" operator="equal">
      <formula>""</formula>
    </cfRule>
    <cfRule type="cellIs" dxfId="3661" priority="6561" operator="greaterThan">
      <formula>500</formula>
    </cfRule>
    <cfRule type="cellIs" dxfId="3660" priority="6562" operator="greaterThan">
      <formula>50</formula>
    </cfRule>
    <cfRule type="cellIs" dxfId="3659" priority="6563" operator="greaterThan">
      <formula>25</formula>
    </cfRule>
    <cfRule type="cellIs" dxfId="3658" priority="6564" operator="greaterThan">
      <formula>5</formula>
    </cfRule>
    <cfRule type="cellIs" dxfId="3657" priority="6565" operator="greaterThan">
      <formula>0</formula>
    </cfRule>
  </conditionalFormatting>
  <conditionalFormatting sqref="X100:X101">
    <cfRule type="cellIs" dxfId="3656" priority="6554" stopIfTrue="1" operator="equal">
      <formula>""</formula>
    </cfRule>
    <cfRule type="cellIs" dxfId="3655" priority="6555" operator="greaterThan">
      <formula>500</formula>
    </cfRule>
    <cfRule type="cellIs" dxfId="3654" priority="6556" operator="greaterThan">
      <formula>50</formula>
    </cfRule>
    <cfRule type="cellIs" dxfId="3653" priority="6557" operator="greaterThan">
      <formula>25</formula>
    </cfRule>
    <cfRule type="cellIs" dxfId="3652" priority="6558" operator="greaterThan">
      <formula>5</formula>
    </cfRule>
    <cfRule type="cellIs" dxfId="3651" priority="6559" operator="greaterThan">
      <formula>0</formula>
    </cfRule>
  </conditionalFormatting>
  <conditionalFormatting sqref="X105:X106">
    <cfRule type="cellIs" dxfId="3650" priority="6548" stopIfTrue="1" operator="equal">
      <formula>""</formula>
    </cfRule>
    <cfRule type="cellIs" dxfId="3649" priority="6549" operator="greaterThan">
      <formula>500</formula>
    </cfRule>
    <cfRule type="cellIs" dxfId="3648" priority="6550" operator="greaterThan">
      <formula>50</formula>
    </cfRule>
    <cfRule type="cellIs" dxfId="3647" priority="6551" operator="greaterThan">
      <formula>25</formula>
    </cfRule>
    <cfRule type="cellIs" dxfId="3646" priority="6552" operator="greaterThan">
      <formula>5</formula>
    </cfRule>
    <cfRule type="cellIs" dxfId="3645" priority="6553" operator="greaterThan">
      <formula>0</formula>
    </cfRule>
  </conditionalFormatting>
  <conditionalFormatting sqref="X110:X111">
    <cfRule type="cellIs" dxfId="3644" priority="6542" stopIfTrue="1" operator="equal">
      <formula>""</formula>
    </cfRule>
    <cfRule type="cellIs" dxfId="3643" priority="6543" operator="greaterThan">
      <formula>500</formula>
    </cfRule>
    <cfRule type="cellIs" dxfId="3642" priority="6544" operator="greaterThan">
      <formula>50</formula>
    </cfRule>
    <cfRule type="cellIs" dxfId="3641" priority="6545" operator="greaterThan">
      <formula>25</formula>
    </cfRule>
    <cfRule type="cellIs" dxfId="3640" priority="6546" operator="greaterThan">
      <formula>5</formula>
    </cfRule>
    <cfRule type="cellIs" dxfId="3639" priority="6547" operator="greaterThan">
      <formula>0</formula>
    </cfRule>
  </conditionalFormatting>
  <conditionalFormatting sqref="X115:X116">
    <cfRule type="cellIs" dxfId="3638" priority="6536" stopIfTrue="1" operator="equal">
      <formula>""</formula>
    </cfRule>
    <cfRule type="cellIs" dxfId="3637" priority="6537" operator="greaterThan">
      <formula>500</formula>
    </cfRule>
    <cfRule type="cellIs" dxfId="3636" priority="6538" operator="greaterThan">
      <formula>50</formula>
    </cfRule>
    <cfRule type="cellIs" dxfId="3635" priority="6539" operator="greaterThan">
      <formula>25</formula>
    </cfRule>
    <cfRule type="cellIs" dxfId="3634" priority="6540" operator="greaterThan">
      <formula>5</formula>
    </cfRule>
    <cfRule type="cellIs" dxfId="3633" priority="6541" operator="greaterThan">
      <formula>0</formula>
    </cfRule>
  </conditionalFormatting>
  <conditionalFormatting sqref="X120:X121">
    <cfRule type="cellIs" dxfId="3632" priority="6530" stopIfTrue="1" operator="equal">
      <formula>""</formula>
    </cfRule>
    <cfRule type="cellIs" dxfId="3631" priority="6531" operator="greaterThan">
      <formula>500</formula>
    </cfRule>
    <cfRule type="cellIs" dxfId="3630" priority="6532" operator="greaterThan">
      <formula>50</formula>
    </cfRule>
    <cfRule type="cellIs" dxfId="3629" priority="6533" operator="greaterThan">
      <formula>25</formula>
    </cfRule>
    <cfRule type="cellIs" dxfId="3628" priority="6534" operator="greaterThan">
      <formula>5</formula>
    </cfRule>
    <cfRule type="cellIs" dxfId="3627" priority="6535" operator="greaterThan">
      <formula>0</formula>
    </cfRule>
  </conditionalFormatting>
  <conditionalFormatting sqref="X125:X126">
    <cfRule type="cellIs" dxfId="3626" priority="6524" stopIfTrue="1" operator="equal">
      <formula>""</formula>
    </cfRule>
    <cfRule type="cellIs" dxfId="3625" priority="6525" operator="greaterThan">
      <formula>500</formula>
    </cfRule>
    <cfRule type="cellIs" dxfId="3624" priority="6526" operator="greaterThan">
      <formula>50</formula>
    </cfRule>
    <cfRule type="cellIs" dxfId="3623" priority="6527" operator="greaterThan">
      <formula>25</formula>
    </cfRule>
    <cfRule type="cellIs" dxfId="3622" priority="6528" operator="greaterThan">
      <formula>5</formula>
    </cfRule>
    <cfRule type="cellIs" dxfId="3621" priority="6529" operator="greaterThan">
      <formula>0</formula>
    </cfRule>
  </conditionalFormatting>
  <conditionalFormatting sqref="X130:X131">
    <cfRule type="cellIs" dxfId="3620" priority="6518" stopIfTrue="1" operator="equal">
      <formula>""</formula>
    </cfRule>
    <cfRule type="cellIs" dxfId="3619" priority="6519" operator="greaterThan">
      <formula>500</formula>
    </cfRule>
    <cfRule type="cellIs" dxfId="3618" priority="6520" operator="greaterThan">
      <formula>50</formula>
    </cfRule>
    <cfRule type="cellIs" dxfId="3617" priority="6521" operator="greaterThan">
      <formula>25</formula>
    </cfRule>
    <cfRule type="cellIs" dxfId="3616" priority="6522" operator="greaterThan">
      <formula>5</formula>
    </cfRule>
    <cfRule type="cellIs" dxfId="3615" priority="6523" operator="greaterThan">
      <formula>0</formula>
    </cfRule>
  </conditionalFormatting>
  <conditionalFormatting sqref="X135:X136">
    <cfRule type="cellIs" dxfId="3614" priority="6512" stopIfTrue="1" operator="equal">
      <formula>""</formula>
    </cfRule>
    <cfRule type="cellIs" dxfId="3613" priority="6513" operator="greaterThan">
      <formula>500</formula>
    </cfRule>
    <cfRule type="cellIs" dxfId="3612" priority="6514" operator="greaterThan">
      <formula>50</formula>
    </cfRule>
    <cfRule type="cellIs" dxfId="3611" priority="6515" operator="greaterThan">
      <formula>25</formula>
    </cfRule>
    <cfRule type="cellIs" dxfId="3610" priority="6516" operator="greaterThan">
      <formula>5</formula>
    </cfRule>
    <cfRule type="cellIs" dxfId="3609" priority="6517" operator="greaterThan">
      <formula>0</formula>
    </cfRule>
  </conditionalFormatting>
  <conditionalFormatting sqref="X140:X141">
    <cfRule type="cellIs" dxfId="3608" priority="6506" stopIfTrue="1" operator="equal">
      <formula>""</formula>
    </cfRule>
    <cfRule type="cellIs" dxfId="3607" priority="6507" operator="greaterThan">
      <formula>500</formula>
    </cfRule>
    <cfRule type="cellIs" dxfId="3606" priority="6508" operator="greaterThan">
      <formula>50</formula>
    </cfRule>
    <cfRule type="cellIs" dxfId="3605" priority="6509" operator="greaterThan">
      <formula>25</formula>
    </cfRule>
    <cfRule type="cellIs" dxfId="3604" priority="6510" operator="greaterThan">
      <formula>5</formula>
    </cfRule>
    <cfRule type="cellIs" dxfId="3603" priority="6511" operator="greaterThan">
      <formula>0</formula>
    </cfRule>
  </conditionalFormatting>
  <conditionalFormatting sqref="X145:X146">
    <cfRule type="cellIs" dxfId="3602" priority="6500" stopIfTrue="1" operator="equal">
      <formula>""</formula>
    </cfRule>
    <cfRule type="cellIs" dxfId="3601" priority="6501" operator="greaterThan">
      <formula>500</formula>
    </cfRule>
    <cfRule type="cellIs" dxfId="3600" priority="6502" operator="greaterThan">
      <formula>50</formula>
    </cfRule>
    <cfRule type="cellIs" dxfId="3599" priority="6503" operator="greaterThan">
      <formula>25</formula>
    </cfRule>
    <cfRule type="cellIs" dxfId="3598" priority="6504" operator="greaterThan">
      <formula>5</formula>
    </cfRule>
    <cfRule type="cellIs" dxfId="3597" priority="6505" operator="greaterThan">
      <formula>0</formula>
    </cfRule>
  </conditionalFormatting>
  <conditionalFormatting sqref="X150:X151">
    <cfRule type="cellIs" dxfId="3596" priority="6494" stopIfTrue="1" operator="equal">
      <formula>""</formula>
    </cfRule>
    <cfRule type="cellIs" dxfId="3595" priority="6495" operator="greaterThan">
      <formula>500</formula>
    </cfRule>
    <cfRule type="cellIs" dxfId="3594" priority="6496" operator="greaterThan">
      <formula>50</formula>
    </cfRule>
    <cfRule type="cellIs" dxfId="3593" priority="6497" operator="greaterThan">
      <formula>25</formula>
    </cfRule>
    <cfRule type="cellIs" dxfId="3592" priority="6498" operator="greaterThan">
      <formula>5</formula>
    </cfRule>
    <cfRule type="cellIs" dxfId="3591" priority="6499" operator="greaterThan">
      <formula>0</formula>
    </cfRule>
  </conditionalFormatting>
  <conditionalFormatting sqref="X155:X156">
    <cfRule type="cellIs" dxfId="3590" priority="6488" stopIfTrue="1" operator="equal">
      <formula>""</formula>
    </cfRule>
    <cfRule type="cellIs" dxfId="3589" priority="6489" operator="greaterThan">
      <formula>500</formula>
    </cfRule>
    <cfRule type="cellIs" dxfId="3588" priority="6490" operator="greaterThan">
      <formula>50</formula>
    </cfRule>
    <cfRule type="cellIs" dxfId="3587" priority="6491" operator="greaterThan">
      <formula>25</formula>
    </cfRule>
    <cfRule type="cellIs" dxfId="3586" priority="6492" operator="greaterThan">
      <formula>5</formula>
    </cfRule>
    <cfRule type="cellIs" dxfId="3585" priority="6493" operator="greaterThan">
      <formula>0</formula>
    </cfRule>
  </conditionalFormatting>
  <conditionalFormatting sqref="X160:X161">
    <cfRule type="cellIs" dxfId="3584" priority="6482" stopIfTrue="1" operator="equal">
      <formula>""</formula>
    </cfRule>
    <cfRule type="cellIs" dxfId="3583" priority="6483" operator="greaterThan">
      <formula>500</formula>
    </cfRule>
    <cfRule type="cellIs" dxfId="3582" priority="6484" operator="greaterThan">
      <formula>50</formula>
    </cfRule>
    <cfRule type="cellIs" dxfId="3581" priority="6485" operator="greaterThan">
      <formula>25</formula>
    </cfRule>
    <cfRule type="cellIs" dxfId="3580" priority="6486" operator="greaterThan">
      <formula>5</formula>
    </cfRule>
    <cfRule type="cellIs" dxfId="3579" priority="6487" operator="greaterThan">
      <formula>0</formula>
    </cfRule>
  </conditionalFormatting>
  <conditionalFormatting sqref="X165:X166">
    <cfRule type="cellIs" dxfId="3578" priority="6476" stopIfTrue="1" operator="equal">
      <formula>""</formula>
    </cfRule>
    <cfRule type="cellIs" dxfId="3577" priority="6477" operator="greaterThan">
      <formula>500</formula>
    </cfRule>
    <cfRule type="cellIs" dxfId="3576" priority="6478" operator="greaterThan">
      <formula>50</formula>
    </cfRule>
    <cfRule type="cellIs" dxfId="3575" priority="6479" operator="greaterThan">
      <formula>25</formula>
    </cfRule>
    <cfRule type="cellIs" dxfId="3574" priority="6480" operator="greaterThan">
      <formula>5</formula>
    </cfRule>
    <cfRule type="cellIs" dxfId="3573" priority="6481" operator="greaterThan">
      <formula>0</formula>
    </cfRule>
  </conditionalFormatting>
  <conditionalFormatting sqref="X170:X171">
    <cfRule type="cellIs" dxfId="3572" priority="6470" stopIfTrue="1" operator="equal">
      <formula>""</formula>
    </cfRule>
    <cfRule type="cellIs" dxfId="3571" priority="6471" operator="greaterThan">
      <formula>500</formula>
    </cfRule>
    <cfRule type="cellIs" dxfId="3570" priority="6472" operator="greaterThan">
      <formula>50</formula>
    </cfRule>
    <cfRule type="cellIs" dxfId="3569" priority="6473" operator="greaterThan">
      <formula>25</formula>
    </cfRule>
    <cfRule type="cellIs" dxfId="3568" priority="6474" operator="greaterThan">
      <formula>5</formula>
    </cfRule>
    <cfRule type="cellIs" dxfId="3567" priority="6475" operator="greaterThan">
      <formula>0</formula>
    </cfRule>
  </conditionalFormatting>
  <conditionalFormatting sqref="X175:X176">
    <cfRule type="cellIs" dxfId="3566" priority="6464" stopIfTrue="1" operator="equal">
      <formula>""</formula>
    </cfRule>
    <cfRule type="cellIs" dxfId="3565" priority="6465" operator="greaterThan">
      <formula>500</formula>
    </cfRule>
    <cfRule type="cellIs" dxfId="3564" priority="6466" operator="greaterThan">
      <formula>50</formula>
    </cfRule>
    <cfRule type="cellIs" dxfId="3563" priority="6467" operator="greaterThan">
      <formula>25</formula>
    </cfRule>
    <cfRule type="cellIs" dxfId="3562" priority="6468" operator="greaterThan">
      <formula>5</formula>
    </cfRule>
    <cfRule type="cellIs" dxfId="3561" priority="6469" operator="greaterThan">
      <formula>0</formula>
    </cfRule>
  </conditionalFormatting>
  <conditionalFormatting sqref="X180:X181">
    <cfRule type="cellIs" dxfId="3560" priority="6458" stopIfTrue="1" operator="equal">
      <formula>""</formula>
    </cfRule>
    <cfRule type="cellIs" dxfId="3559" priority="6459" operator="greaterThan">
      <formula>500</formula>
    </cfRule>
    <cfRule type="cellIs" dxfId="3558" priority="6460" operator="greaterThan">
      <formula>50</formula>
    </cfRule>
    <cfRule type="cellIs" dxfId="3557" priority="6461" operator="greaterThan">
      <formula>25</formula>
    </cfRule>
    <cfRule type="cellIs" dxfId="3556" priority="6462" operator="greaterThan">
      <formula>5</formula>
    </cfRule>
    <cfRule type="cellIs" dxfId="3555" priority="6463" operator="greaterThan">
      <formula>0</formula>
    </cfRule>
  </conditionalFormatting>
  <conditionalFormatting sqref="X185:X186">
    <cfRule type="cellIs" dxfId="3554" priority="6452" stopIfTrue="1" operator="equal">
      <formula>""</formula>
    </cfRule>
    <cfRule type="cellIs" dxfId="3553" priority="6453" operator="greaterThan">
      <formula>500</formula>
    </cfRule>
    <cfRule type="cellIs" dxfId="3552" priority="6454" operator="greaterThan">
      <formula>50</formula>
    </cfRule>
    <cfRule type="cellIs" dxfId="3551" priority="6455" operator="greaterThan">
      <formula>25</formula>
    </cfRule>
    <cfRule type="cellIs" dxfId="3550" priority="6456" operator="greaterThan">
      <formula>5</formula>
    </cfRule>
    <cfRule type="cellIs" dxfId="3549" priority="6457" operator="greaterThan">
      <formula>0</formula>
    </cfRule>
  </conditionalFormatting>
  <conditionalFormatting sqref="X190:X191">
    <cfRule type="cellIs" dxfId="3548" priority="6446" stopIfTrue="1" operator="equal">
      <formula>""</formula>
    </cfRule>
    <cfRule type="cellIs" dxfId="3547" priority="6447" operator="greaterThan">
      <formula>500</formula>
    </cfRule>
    <cfRule type="cellIs" dxfId="3546" priority="6448" operator="greaterThan">
      <formula>50</formula>
    </cfRule>
    <cfRule type="cellIs" dxfId="3545" priority="6449" operator="greaterThan">
      <formula>25</formula>
    </cfRule>
    <cfRule type="cellIs" dxfId="3544" priority="6450" operator="greaterThan">
      <formula>5</formula>
    </cfRule>
    <cfRule type="cellIs" dxfId="3543" priority="6451" operator="greaterThan">
      <formula>0</formula>
    </cfRule>
  </conditionalFormatting>
  <conditionalFormatting sqref="X195:X196">
    <cfRule type="cellIs" dxfId="3542" priority="6440" stopIfTrue="1" operator="equal">
      <formula>""</formula>
    </cfRule>
    <cfRule type="cellIs" dxfId="3541" priority="6441" operator="greaterThan">
      <formula>500</formula>
    </cfRule>
    <cfRule type="cellIs" dxfId="3540" priority="6442" operator="greaterThan">
      <formula>50</formula>
    </cfRule>
    <cfRule type="cellIs" dxfId="3539" priority="6443" operator="greaterThan">
      <formula>25</formula>
    </cfRule>
    <cfRule type="cellIs" dxfId="3538" priority="6444" operator="greaterThan">
      <formula>5</formula>
    </cfRule>
    <cfRule type="cellIs" dxfId="3537" priority="6445" operator="greaterThan">
      <formula>0</formula>
    </cfRule>
  </conditionalFormatting>
  <conditionalFormatting sqref="X200:X201">
    <cfRule type="cellIs" dxfId="3536" priority="6434" stopIfTrue="1" operator="equal">
      <formula>""</formula>
    </cfRule>
    <cfRule type="cellIs" dxfId="3535" priority="6435" operator="greaterThan">
      <formula>500</formula>
    </cfRule>
    <cfRule type="cellIs" dxfId="3534" priority="6436" operator="greaterThan">
      <formula>50</formula>
    </cfRule>
    <cfRule type="cellIs" dxfId="3533" priority="6437" operator="greaterThan">
      <formula>25</formula>
    </cfRule>
    <cfRule type="cellIs" dxfId="3532" priority="6438" operator="greaterThan">
      <formula>5</formula>
    </cfRule>
    <cfRule type="cellIs" dxfId="3531" priority="6439" operator="greaterThan">
      <formula>0</formula>
    </cfRule>
  </conditionalFormatting>
  <conditionalFormatting sqref="X205:X206">
    <cfRule type="cellIs" dxfId="3530" priority="6428" stopIfTrue="1" operator="equal">
      <formula>""</formula>
    </cfRule>
    <cfRule type="cellIs" dxfId="3529" priority="6429" operator="greaterThan">
      <formula>500</formula>
    </cfRule>
    <cfRule type="cellIs" dxfId="3528" priority="6430" operator="greaterThan">
      <formula>50</formula>
    </cfRule>
    <cfRule type="cellIs" dxfId="3527" priority="6431" operator="greaterThan">
      <formula>25</formula>
    </cfRule>
    <cfRule type="cellIs" dxfId="3526" priority="6432" operator="greaterThan">
      <formula>5</formula>
    </cfRule>
    <cfRule type="cellIs" dxfId="3525" priority="6433" operator="greaterThan">
      <formula>0</formula>
    </cfRule>
  </conditionalFormatting>
  <conditionalFormatting sqref="X210:X211">
    <cfRule type="cellIs" dxfId="3524" priority="6422" stopIfTrue="1" operator="equal">
      <formula>""</formula>
    </cfRule>
    <cfRule type="cellIs" dxfId="3523" priority="6423" operator="greaterThan">
      <formula>500</formula>
    </cfRule>
    <cfRule type="cellIs" dxfId="3522" priority="6424" operator="greaterThan">
      <formula>50</formula>
    </cfRule>
    <cfRule type="cellIs" dxfId="3521" priority="6425" operator="greaterThan">
      <formula>25</formula>
    </cfRule>
    <cfRule type="cellIs" dxfId="3520" priority="6426" operator="greaterThan">
      <formula>5</formula>
    </cfRule>
    <cfRule type="cellIs" dxfId="3519" priority="6427" operator="greaterThan">
      <formula>0</formula>
    </cfRule>
  </conditionalFormatting>
  <conditionalFormatting sqref="X215:X216">
    <cfRule type="cellIs" dxfId="3518" priority="6416" stopIfTrue="1" operator="equal">
      <formula>""</formula>
    </cfRule>
    <cfRule type="cellIs" dxfId="3517" priority="6417" operator="greaterThan">
      <formula>500</formula>
    </cfRule>
    <cfRule type="cellIs" dxfId="3516" priority="6418" operator="greaterThan">
      <formula>50</formula>
    </cfRule>
    <cfRule type="cellIs" dxfId="3515" priority="6419" operator="greaterThan">
      <formula>25</formula>
    </cfRule>
    <cfRule type="cellIs" dxfId="3514" priority="6420" operator="greaterThan">
      <formula>5</formula>
    </cfRule>
    <cfRule type="cellIs" dxfId="3513" priority="6421" operator="greaterThan">
      <formula>0</formula>
    </cfRule>
  </conditionalFormatting>
  <conditionalFormatting sqref="X220:X221">
    <cfRule type="cellIs" dxfId="3512" priority="6410" stopIfTrue="1" operator="equal">
      <formula>""</formula>
    </cfRule>
    <cfRule type="cellIs" dxfId="3511" priority="6411" operator="greaterThan">
      <formula>500</formula>
    </cfRule>
    <cfRule type="cellIs" dxfId="3510" priority="6412" operator="greaterThan">
      <formula>50</formula>
    </cfRule>
    <cfRule type="cellIs" dxfId="3509" priority="6413" operator="greaterThan">
      <formula>25</formula>
    </cfRule>
    <cfRule type="cellIs" dxfId="3508" priority="6414" operator="greaterThan">
      <formula>5</formula>
    </cfRule>
    <cfRule type="cellIs" dxfId="3507" priority="6415" operator="greaterThan">
      <formula>0</formula>
    </cfRule>
  </conditionalFormatting>
  <conditionalFormatting sqref="X225:X226">
    <cfRule type="cellIs" dxfId="3506" priority="6404" stopIfTrue="1" operator="equal">
      <formula>""</formula>
    </cfRule>
    <cfRule type="cellIs" dxfId="3505" priority="6405" operator="greaterThan">
      <formula>500</formula>
    </cfRule>
    <cfRule type="cellIs" dxfId="3504" priority="6406" operator="greaterThan">
      <formula>50</formula>
    </cfRule>
    <cfRule type="cellIs" dxfId="3503" priority="6407" operator="greaterThan">
      <formula>25</formula>
    </cfRule>
    <cfRule type="cellIs" dxfId="3502" priority="6408" operator="greaterThan">
      <formula>5</formula>
    </cfRule>
    <cfRule type="cellIs" dxfId="3501" priority="6409" operator="greaterThan">
      <formula>0</formula>
    </cfRule>
  </conditionalFormatting>
  <conditionalFormatting sqref="X230:X231">
    <cfRule type="cellIs" dxfId="3500" priority="6398" stopIfTrue="1" operator="equal">
      <formula>""</formula>
    </cfRule>
    <cfRule type="cellIs" dxfId="3499" priority="6399" operator="greaterThan">
      <formula>500</formula>
    </cfRule>
    <cfRule type="cellIs" dxfId="3498" priority="6400" operator="greaterThan">
      <formula>50</formula>
    </cfRule>
    <cfRule type="cellIs" dxfId="3497" priority="6401" operator="greaterThan">
      <formula>25</formula>
    </cfRule>
    <cfRule type="cellIs" dxfId="3496" priority="6402" operator="greaterThan">
      <formula>5</formula>
    </cfRule>
    <cfRule type="cellIs" dxfId="3495" priority="6403" operator="greaterThan">
      <formula>0</formula>
    </cfRule>
  </conditionalFormatting>
  <conditionalFormatting sqref="X235:X236">
    <cfRule type="cellIs" dxfId="3494" priority="6392" stopIfTrue="1" operator="equal">
      <formula>""</formula>
    </cfRule>
    <cfRule type="cellIs" dxfId="3493" priority="6393" operator="greaterThan">
      <formula>500</formula>
    </cfRule>
    <cfRule type="cellIs" dxfId="3492" priority="6394" operator="greaterThan">
      <formula>50</formula>
    </cfRule>
    <cfRule type="cellIs" dxfId="3491" priority="6395" operator="greaterThan">
      <formula>25</formula>
    </cfRule>
    <cfRule type="cellIs" dxfId="3490" priority="6396" operator="greaterThan">
      <formula>5</formula>
    </cfRule>
    <cfRule type="cellIs" dxfId="3489" priority="6397" operator="greaterThan">
      <formula>0</formula>
    </cfRule>
  </conditionalFormatting>
  <conditionalFormatting sqref="X240:X241">
    <cfRule type="cellIs" dxfId="3488" priority="6386" stopIfTrue="1" operator="equal">
      <formula>""</formula>
    </cfRule>
    <cfRule type="cellIs" dxfId="3487" priority="6387" operator="greaterThan">
      <formula>500</formula>
    </cfRule>
    <cfRule type="cellIs" dxfId="3486" priority="6388" operator="greaterThan">
      <formula>50</formula>
    </cfRule>
    <cfRule type="cellIs" dxfId="3485" priority="6389" operator="greaterThan">
      <formula>25</formula>
    </cfRule>
    <cfRule type="cellIs" dxfId="3484" priority="6390" operator="greaterThan">
      <formula>5</formula>
    </cfRule>
    <cfRule type="cellIs" dxfId="3483" priority="6391" operator="greaterThan">
      <formula>0</formula>
    </cfRule>
  </conditionalFormatting>
  <conditionalFormatting sqref="X245:X246">
    <cfRule type="cellIs" dxfId="3482" priority="6380" stopIfTrue="1" operator="equal">
      <formula>""</formula>
    </cfRule>
    <cfRule type="cellIs" dxfId="3481" priority="6381" operator="greaterThan">
      <formula>500</formula>
    </cfRule>
    <cfRule type="cellIs" dxfId="3480" priority="6382" operator="greaterThan">
      <formula>50</formula>
    </cfRule>
    <cfRule type="cellIs" dxfId="3479" priority="6383" operator="greaterThan">
      <formula>25</formula>
    </cfRule>
    <cfRule type="cellIs" dxfId="3478" priority="6384" operator="greaterThan">
      <formula>5</formula>
    </cfRule>
    <cfRule type="cellIs" dxfId="3477" priority="6385" operator="greaterThan">
      <formula>0</formula>
    </cfRule>
  </conditionalFormatting>
  <conditionalFormatting sqref="X250:X251">
    <cfRule type="cellIs" dxfId="3476" priority="6374" stopIfTrue="1" operator="equal">
      <formula>""</formula>
    </cfRule>
    <cfRule type="cellIs" dxfId="3475" priority="6375" operator="greaterThan">
      <formula>500</formula>
    </cfRule>
    <cfRule type="cellIs" dxfId="3474" priority="6376" operator="greaterThan">
      <formula>50</formula>
    </cfRule>
    <cfRule type="cellIs" dxfId="3473" priority="6377" operator="greaterThan">
      <formula>25</formula>
    </cfRule>
    <cfRule type="cellIs" dxfId="3472" priority="6378" operator="greaterThan">
      <formula>5</formula>
    </cfRule>
    <cfRule type="cellIs" dxfId="3471" priority="6379" operator="greaterThan">
      <formula>0</formula>
    </cfRule>
  </conditionalFormatting>
  <conditionalFormatting sqref="X255:X256">
    <cfRule type="cellIs" dxfId="3470" priority="6368" stopIfTrue="1" operator="equal">
      <formula>""</formula>
    </cfRule>
    <cfRule type="cellIs" dxfId="3469" priority="6369" operator="greaterThan">
      <formula>500</formula>
    </cfRule>
    <cfRule type="cellIs" dxfId="3468" priority="6370" operator="greaterThan">
      <formula>50</formula>
    </cfRule>
    <cfRule type="cellIs" dxfId="3467" priority="6371" operator="greaterThan">
      <formula>25</formula>
    </cfRule>
    <cfRule type="cellIs" dxfId="3466" priority="6372" operator="greaterThan">
      <formula>5</formula>
    </cfRule>
    <cfRule type="cellIs" dxfId="3465" priority="6373" operator="greaterThan">
      <formula>0</formula>
    </cfRule>
  </conditionalFormatting>
  <conditionalFormatting sqref="X260:X261">
    <cfRule type="cellIs" dxfId="3464" priority="6362" stopIfTrue="1" operator="equal">
      <formula>""</formula>
    </cfRule>
    <cfRule type="cellIs" dxfId="3463" priority="6363" operator="greaterThan">
      <formula>500</formula>
    </cfRule>
    <cfRule type="cellIs" dxfId="3462" priority="6364" operator="greaterThan">
      <formula>50</formula>
    </cfRule>
    <cfRule type="cellIs" dxfId="3461" priority="6365" operator="greaterThan">
      <formula>25</formula>
    </cfRule>
    <cfRule type="cellIs" dxfId="3460" priority="6366" operator="greaterThan">
      <formula>5</formula>
    </cfRule>
    <cfRule type="cellIs" dxfId="3459" priority="6367" operator="greaterThan">
      <formula>0</formula>
    </cfRule>
  </conditionalFormatting>
  <conditionalFormatting sqref="X265:X266">
    <cfRule type="cellIs" dxfId="3458" priority="6356" stopIfTrue="1" operator="equal">
      <formula>""</formula>
    </cfRule>
    <cfRule type="cellIs" dxfId="3457" priority="6357" operator="greaterThan">
      <formula>500</formula>
    </cfRule>
    <cfRule type="cellIs" dxfId="3456" priority="6358" operator="greaterThan">
      <formula>50</formula>
    </cfRule>
    <cfRule type="cellIs" dxfId="3455" priority="6359" operator="greaterThan">
      <formula>25</formula>
    </cfRule>
    <cfRule type="cellIs" dxfId="3454" priority="6360" operator="greaterThan">
      <formula>5</formula>
    </cfRule>
    <cfRule type="cellIs" dxfId="3453" priority="6361" operator="greaterThan">
      <formula>0</formula>
    </cfRule>
  </conditionalFormatting>
  <conditionalFormatting sqref="X270:X271">
    <cfRule type="cellIs" dxfId="3452" priority="6350" stopIfTrue="1" operator="equal">
      <formula>""</formula>
    </cfRule>
    <cfRule type="cellIs" dxfId="3451" priority="6351" operator="greaterThan">
      <formula>500</formula>
    </cfRule>
    <cfRule type="cellIs" dxfId="3450" priority="6352" operator="greaterThan">
      <formula>50</formula>
    </cfRule>
    <cfRule type="cellIs" dxfId="3449" priority="6353" operator="greaterThan">
      <formula>25</formula>
    </cfRule>
    <cfRule type="cellIs" dxfId="3448" priority="6354" operator="greaterThan">
      <formula>5</formula>
    </cfRule>
    <cfRule type="cellIs" dxfId="3447" priority="6355" operator="greaterThan">
      <formula>0</formula>
    </cfRule>
  </conditionalFormatting>
  <conditionalFormatting sqref="X275:X276">
    <cfRule type="cellIs" dxfId="3446" priority="6344" stopIfTrue="1" operator="equal">
      <formula>""</formula>
    </cfRule>
    <cfRule type="cellIs" dxfId="3445" priority="6345" operator="greaterThan">
      <formula>500</formula>
    </cfRule>
    <cfRule type="cellIs" dxfId="3444" priority="6346" operator="greaterThan">
      <formula>50</formula>
    </cfRule>
    <cfRule type="cellIs" dxfId="3443" priority="6347" operator="greaterThan">
      <formula>25</formula>
    </cfRule>
    <cfRule type="cellIs" dxfId="3442" priority="6348" operator="greaterThan">
      <formula>5</formula>
    </cfRule>
    <cfRule type="cellIs" dxfId="3441" priority="6349" operator="greaterThan">
      <formula>0</formula>
    </cfRule>
  </conditionalFormatting>
  <conditionalFormatting sqref="X280:X281">
    <cfRule type="cellIs" dxfId="3440" priority="6338" stopIfTrue="1" operator="equal">
      <formula>""</formula>
    </cfRule>
    <cfRule type="cellIs" dxfId="3439" priority="6339" operator="greaterThan">
      <formula>500</formula>
    </cfRule>
    <cfRule type="cellIs" dxfId="3438" priority="6340" operator="greaterThan">
      <formula>50</formula>
    </cfRule>
    <cfRule type="cellIs" dxfId="3437" priority="6341" operator="greaterThan">
      <formula>25</formula>
    </cfRule>
    <cfRule type="cellIs" dxfId="3436" priority="6342" operator="greaterThan">
      <formula>5</formula>
    </cfRule>
    <cfRule type="cellIs" dxfId="3435" priority="6343" operator="greaterThan">
      <formula>0</formula>
    </cfRule>
  </conditionalFormatting>
  <conditionalFormatting sqref="X285:X286">
    <cfRule type="cellIs" dxfId="3434" priority="6332" stopIfTrue="1" operator="equal">
      <formula>""</formula>
    </cfRule>
    <cfRule type="cellIs" dxfId="3433" priority="6333" operator="greaterThan">
      <formula>500</formula>
    </cfRule>
    <cfRule type="cellIs" dxfId="3432" priority="6334" operator="greaterThan">
      <formula>50</formula>
    </cfRule>
    <cfRule type="cellIs" dxfId="3431" priority="6335" operator="greaterThan">
      <formula>25</formula>
    </cfRule>
    <cfRule type="cellIs" dxfId="3430" priority="6336" operator="greaterThan">
      <formula>5</formula>
    </cfRule>
    <cfRule type="cellIs" dxfId="3429" priority="6337" operator="greaterThan">
      <formula>0</formula>
    </cfRule>
  </conditionalFormatting>
  <conditionalFormatting sqref="X290:X291">
    <cfRule type="cellIs" dxfId="3428" priority="6326" stopIfTrue="1" operator="equal">
      <formula>""</formula>
    </cfRule>
    <cfRule type="cellIs" dxfId="3427" priority="6327" operator="greaterThan">
      <formula>500</formula>
    </cfRule>
    <cfRule type="cellIs" dxfId="3426" priority="6328" operator="greaterThan">
      <formula>50</formula>
    </cfRule>
    <cfRule type="cellIs" dxfId="3425" priority="6329" operator="greaterThan">
      <formula>25</formula>
    </cfRule>
    <cfRule type="cellIs" dxfId="3424" priority="6330" operator="greaterThan">
      <formula>5</formula>
    </cfRule>
    <cfRule type="cellIs" dxfId="3423" priority="6331" operator="greaterThan">
      <formula>0</formula>
    </cfRule>
  </conditionalFormatting>
  <conditionalFormatting sqref="X295:X296">
    <cfRule type="cellIs" dxfId="3422" priority="6320" stopIfTrue="1" operator="equal">
      <formula>""</formula>
    </cfRule>
    <cfRule type="cellIs" dxfId="3421" priority="6321" operator="greaterThan">
      <formula>500</formula>
    </cfRule>
    <cfRule type="cellIs" dxfId="3420" priority="6322" operator="greaterThan">
      <formula>50</formula>
    </cfRule>
    <cfRule type="cellIs" dxfId="3419" priority="6323" operator="greaterThan">
      <formula>25</formula>
    </cfRule>
    <cfRule type="cellIs" dxfId="3418" priority="6324" operator="greaterThan">
      <formula>5</formula>
    </cfRule>
    <cfRule type="cellIs" dxfId="3417" priority="6325" operator="greaterThan">
      <formula>0</formula>
    </cfRule>
  </conditionalFormatting>
  <conditionalFormatting sqref="X300:X301">
    <cfRule type="cellIs" dxfId="3416" priority="6314" stopIfTrue="1" operator="equal">
      <formula>""</formula>
    </cfRule>
    <cfRule type="cellIs" dxfId="3415" priority="6315" operator="greaterThan">
      <formula>500</formula>
    </cfRule>
    <cfRule type="cellIs" dxfId="3414" priority="6316" operator="greaterThan">
      <formula>50</formula>
    </cfRule>
    <cfRule type="cellIs" dxfId="3413" priority="6317" operator="greaterThan">
      <formula>25</formula>
    </cfRule>
    <cfRule type="cellIs" dxfId="3412" priority="6318" operator="greaterThan">
      <formula>5</formula>
    </cfRule>
    <cfRule type="cellIs" dxfId="3411" priority="6319" operator="greaterThan">
      <formula>0</formula>
    </cfRule>
  </conditionalFormatting>
  <conditionalFormatting sqref="X305:X306">
    <cfRule type="cellIs" dxfId="3410" priority="6308" stopIfTrue="1" operator="equal">
      <formula>""</formula>
    </cfRule>
    <cfRule type="cellIs" dxfId="3409" priority="6309" operator="greaterThan">
      <formula>500</formula>
    </cfRule>
    <cfRule type="cellIs" dxfId="3408" priority="6310" operator="greaterThan">
      <formula>50</formula>
    </cfRule>
    <cfRule type="cellIs" dxfId="3407" priority="6311" operator="greaterThan">
      <formula>25</formula>
    </cfRule>
    <cfRule type="cellIs" dxfId="3406" priority="6312" operator="greaterThan">
      <formula>5</formula>
    </cfRule>
    <cfRule type="cellIs" dxfId="3405" priority="6313" operator="greaterThan">
      <formula>0</formula>
    </cfRule>
  </conditionalFormatting>
  <conditionalFormatting sqref="X310:X311">
    <cfRule type="cellIs" dxfId="3404" priority="6302" stopIfTrue="1" operator="equal">
      <formula>""</formula>
    </cfRule>
    <cfRule type="cellIs" dxfId="3403" priority="6303" operator="greaterThan">
      <formula>500</formula>
    </cfRule>
    <cfRule type="cellIs" dxfId="3402" priority="6304" operator="greaterThan">
      <formula>50</formula>
    </cfRule>
    <cfRule type="cellIs" dxfId="3401" priority="6305" operator="greaterThan">
      <formula>25</formula>
    </cfRule>
    <cfRule type="cellIs" dxfId="3400" priority="6306" operator="greaterThan">
      <formula>5</formula>
    </cfRule>
    <cfRule type="cellIs" dxfId="3399" priority="6307" operator="greaterThan">
      <formula>0</formula>
    </cfRule>
  </conditionalFormatting>
  <conditionalFormatting sqref="X315:X316">
    <cfRule type="cellIs" dxfId="3398" priority="6296" stopIfTrue="1" operator="equal">
      <formula>""</formula>
    </cfRule>
    <cfRule type="cellIs" dxfId="3397" priority="6297" operator="greaterThan">
      <formula>500</formula>
    </cfRule>
    <cfRule type="cellIs" dxfId="3396" priority="6298" operator="greaterThan">
      <formula>50</formula>
    </cfRule>
    <cfRule type="cellIs" dxfId="3395" priority="6299" operator="greaterThan">
      <formula>25</formula>
    </cfRule>
    <cfRule type="cellIs" dxfId="3394" priority="6300" operator="greaterThan">
      <formula>5</formula>
    </cfRule>
    <cfRule type="cellIs" dxfId="3393" priority="6301" operator="greaterThan">
      <formula>0</formula>
    </cfRule>
  </conditionalFormatting>
  <conditionalFormatting sqref="X320:X321">
    <cfRule type="cellIs" dxfId="3392" priority="6290" stopIfTrue="1" operator="equal">
      <formula>""</formula>
    </cfRule>
    <cfRule type="cellIs" dxfId="3391" priority="6291" operator="greaterThan">
      <formula>500</formula>
    </cfRule>
    <cfRule type="cellIs" dxfId="3390" priority="6292" operator="greaterThan">
      <formula>50</formula>
    </cfRule>
    <cfRule type="cellIs" dxfId="3389" priority="6293" operator="greaterThan">
      <formula>25</formula>
    </cfRule>
    <cfRule type="cellIs" dxfId="3388" priority="6294" operator="greaterThan">
      <formula>5</formula>
    </cfRule>
    <cfRule type="cellIs" dxfId="3387" priority="6295" operator="greaterThan">
      <formula>0</formula>
    </cfRule>
  </conditionalFormatting>
  <conditionalFormatting sqref="X325:X326">
    <cfRule type="cellIs" dxfId="3386" priority="6284" stopIfTrue="1" operator="equal">
      <formula>""</formula>
    </cfRule>
    <cfRule type="cellIs" dxfId="3385" priority="6285" operator="greaterThan">
      <formula>500</formula>
    </cfRule>
    <cfRule type="cellIs" dxfId="3384" priority="6286" operator="greaterThan">
      <formula>50</formula>
    </cfRule>
    <cfRule type="cellIs" dxfId="3383" priority="6287" operator="greaterThan">
      <formula>25</formula>
    </cfRule>
    <cfRule type="cellIs" dxfId="3382" priority="6288" operator="greaterThan">
      <formula>5</formula>
    </cfRule>
    <cfRule type="cellIs" dxfId="3381" priority="6289" operator="greaterThan">
      <formula>0</formula>
    </cfRule>
  </conditionalFormatting>
  <conditionalFormatting sqref="X330:X331">
    <cfRule type="cellIs" dxfId="3380" priority="6278" stopIfTrue="1" operator="equal">
      <formula>""</formula>
    </cfRule>
    <cfRule type="cellIs" dxfId="3379" priority="6279" operator="greaterThan">
      <formula>500</formula>
    </cfRule>
    <cfRule type="cellIs" dxfId="3378" priority="6280" operator="greaterThan">
      <formula>50</formula>
    </cfRule>
    <cfRule type="cellIs" dxfId="3377" priority="6281" operator="greaterThan">
      <formula>25</formula>
    </cfRule>
    <cfRule type="cellIs" dxfId="3376" priority="6282" operator="greaterThan">
      <formula>5</formula>
    </cfRule>
    <cfRule type="cellIs" dxfId="3375" priority="6283" operator="greaterThan">
      <formula>0</formula>
    </cfRule>
  </conditionalFormatting>
  <conditionalFormatting sqref="X335:X336">
    <cfRule type="cellIs" dxfId="3374" priority="6272" stopIfTrue="1" operator="equal">
      <formula>""</formula>
    </cfRule>
    <cfRule type="cellIs" dxfId="3373" priority="6273" operator="greaterThan">
      <formula>500</formula>
    </cfRule>
    <cfRule type="cellIs" dxfId="3372" priority="6274" operator="greaterThan">
      <formula>50</formula>
    </cfRule>
    <cfRule type="cellIs" dxfId="3371" priority="6275" operator="greaterThan">
      <formula>25</formula>
    </cfRule>
    <cfRule type="cellIs" dxfId="3370" priority="6276" operator="greaterThan">
      <formula>5</formula>
    </cfRule>
    <cfRule type="cellIs" dxfId="3369" priority="6277" operator="greaterThan">
      <formula>0</formula>
    </cfRule>
  </conditionalFormatting>
  <conditionalFormatting sqref="X340:X341">
    <cfRule type="cellIs" dxfId="3368" priority="6266" stopIfTrue="1" operator="equal">
      <formula>""</formula>
    </cfRule>
    <cfRule type="cellIs" dxfId="3367" priority="6267" operator="greaterThan">
      <formula>500</formula>
    </cfRule>
    <cfRule type="cellIs" dxfId="3366" priority="6268" operator="greaterThan">
      <formula>50</formula>
    </cfRule>
    <cfRule type="cellIs" dxfId="3365" priority="6269" operator="greaterThan">
      <formula>25</formula>
    </cfRule>
    <cfRule type="cellIs" dxfId="3364" priority="6270" operator="greaterThan">
      <formula>5</formula>
    </cfRule>
    <cfRule type="cellIs" dxfId="3363" priority="6271" operator="greaterThan">
      <formula>0</formula>
    </cfRule>
  </conditionalFormatting>
  <conditionalFormatting sqref="X345:X346">
    <cfRule type="cellIs" dxfId="3362" priority="6260" stopIfTrue="1" operator="equal">
      <formula>""</formula>
    </cfRule>
    <cfRule type="cellIs" dxfId="3361" priority="6261" operator="greaterThan">
      <formula>500</formula>
    </cfRule>
    <cfRule type="cellIs" dxfId="3360" priority="6262" operator="greaterThan">
      <formula>50</formula>
    </cfRule>
    <cfRule type="cellIs" dxfId="3359" priority="6263" operator="greaterThan">
      <formula>25</formula>
    </cfRule>
    <cfRule type="cellIs" dxfId="3358" priority="6264" operator="greaterThan">
      <formula>5</formula>
    </cfRule>
    <cfRule type="cellIs" dxfId="3357" priority="6265" operator="greaterThan">
      <formula>0</formula>
    </cfRule>
  </conditionalFormatting>
  <conditionalFormatting sqref="X350:X351">
    <cfRule type="cellIs" dxfId="3356" priority="6254" stopIfTrue="1" operator="equal">
      <formula>""</formula>
    </cfRule>
    <cfRule type="cellIs" dxfId="3355" priority="6255" operator="greaterThan">
      <formula>500</formula>
    </cfRule>
    <cfRule type="cellIs" dxfId="3354" priority="6256" operator="greaterThan">
      <formula>50</formula>
    </cfRule>
    <cfRule type="cellIs" dxfId="3353" priority="6257" operator="greaterThan">
      <formula>25</formula>
    </cfRule>
    <cfRule type="cellIs" dxfId="3352" priority="6258" operator="greaterThan">
      <formula>5</formula>
    </cfRule>
    <cfRule type="cellIs" dxfId="3351" priority="6259" operator="greaterThan">
      <formula>0</formula>
    </cfRule>
  </conditionalFormatting>
  <conditionalFormatting sqref="X355:X356">
    <cfRule type="cellIs" dxfId="3350" priority="6248" stopIfTrue="1" operator="equal">
      <formula>""</formula>
    </cfRule>
    <cfRule type="cellIs" dxfId="3349" priority="6249" operator="greaterThan">
      <formula>500</formula>
    </cfRule>
    <cfRule type="cellIs" dxfId="3348" priority="6250" operator="greaterThan">
      <formula>50</formula>
    </cfRule>
    <cfRule type="cellIs" dxfId="3347" priority="6251" operator="greaterThan">
      <formula>25</formula>
    </cfRule>
    <cfRule type="cellIs" dxfId="3346" priority="6252" operator="greaterThan">
      <formula>5</formula>
    </cfRule>
    <cfRule type="cellIs" dxfId="3345" priority="6253" operator="greaterThan">
      <formula>0</formula>
    </cfRule>
  </conditionalFormatting>
  <conditionalFormatting sqref="X360:X361">
    <cfRule type="cellIs" dxfId="3344" priority="6242" stopIfTrue="1" operator="equal">
      <formula>""</formula>
    </cfRule>
    <cfRule type="cellIs" dxfId="3343" priority="6243" operator="greaterThan">
      <formula>500</formula>
    </cfRule>
    <cfRule type="cellIs" dxfId="3342" priority="6244" operator="greaterThan">
      <formula>50</formula>
    </cfRule>
    <cfRule type="cellIs" dxfId="3341" priority="6245" operator="greaterThan">
      <formula>25</formula>
    </cfRule>
    <cfRule type="cellIs" dxfId="3340" priority="6246" operator="greaterThan">
      <formula>5</formula>
    </cfRule>
    <cfRule type="cellIs" dxfId="3339" priority="6247" operator="greaterThan">
      <formula>0</formula>
    </cfRule>
  </conditionalFormatting>
  <conditionalFormatting sqref="X365:X366">
    <cfRule type="cellIs" dxfId="3338" priority="6236" stopIfTrue="1" operator="equal">
      <formula>""</formula>
    </cfRule>
    <cfRule type="cellIs" dxfId="3337" priority="6237" operator="greaterThan">
      <formula>500</formula>
    </cfRule>
    <cfRule type="cellIs" dxfId="3336" priority="6238" operator="greaterThan">
      <formula>50</formula>
    </cfRule>
    <cfRule type="cellIs" dxfId="3335" priority="6239" operator="greaterThan">
      <formula>25</formula>
    </cfRule>
    <cfRule type="cellIs" dxfId="3334" priority="6240" operator="greaterThan">
      <formula>5</formula>
    </cfRule>
    <cfRule type="cellIs" dxfId="3333" priority="6241" operator="greaterThan">
      <formula>0</formula>
    </cfRule>
  </conditionalFormatting>
  <conditionalFormatting sqref="X370:X371">
    <cfRule type="cellIs" dxfId="3332" priority="6230" stopIfTrue="1" operator="equal">
      <formula>""</formula>
    </cfRule>
    <cfRule type="cellIs" dxfId="3331" priority="6231" operator="greaterThan">
      <formula>500</formula>
    </cfRule>
    <cfRule type="cellIs" dxfId="3330" priority="6232" operator="greaterThan">
      <formula>50</formula>
    </cfRule>
    <cfRule type="cellIs" dxfId="3329" priority="6233" operator="greaterThan">
      <formula>25</formula>
    </cfRule>
    <cfRule type="cellIs" dxfId="3328" priority="6234" operator="greaterThan">
      <formula>5</formula>
    </cfRule>
    <cfRule type="cellIs" dxfId="3327" priority="6235" operator="greaterThan">
      <formula>0</formula>
    </cfRule>
  </conditionalFormatting>
  <conditionalFormatting sqref="X375:X376">
    <cfRule type="cellIs" dxfId="3326" priority="6224" stopIfTrue="1" operator="equal">
      <formula>""</formula>
    </cfRule>
    <cfRule type="cellIs" dxfId="3325" priority="6225" operator="greaterThan">
      <formula>500</formula>
    </cfRule>
    <cfRule type="cellIs" dxfId="3324" priority="6226" operator="greaterThan">
      <formula>50</formula>
    </cfRule>
    <cfRule type="cellIs" dxfId="3323" priority="6227" operator="greaterThan">
      <formula>25</formula>
    </cfRule>
    <cfRule type="cellIs" dxfId="3322" priority="6228" operator="greaterThan">
      <formula>5</formula>
    </cfRule>
    <cfRule type="cellIs" dxfId="3321" priority="6229" operator="greaterThan">
      <formula>0</formula>
    </cfRule>
  </conditionalFormatting>
  <conditionalFormatting sqref="X380:X381">
    <cfRule type="cellIs" dxfId="3320" priority="6218" stopIfTrue="1" operator="equal">
      <formula>""</formula>
    </cfRule>
    <cfRule type="cellIs" dxfId="3319" priority="6219" operator="greaterThan">
      <formula>500</formula>
    </cfRule>
    <cfRule type="cellIs" dxfId="3318" priority="6220" operator="greaterThan">
      <formula>50</formula>
    </cfRule>
    <cfRule type="cellIs" dxfId="3317" priority="6221" operator="greaterThan">
      <formula>25</formula>
    </cfRule>
    <cfRule type="cellIs" dxfId="3316" priority="6222" operator="greaterThan">
      <formula>5</formula>
    </cfRule>
    <cfRule type="cellIs" dxfId="3315" priority="6223" operator="greaterThan">
      <formula>0</formula>
    </cfRule>
  </conditionalFormatting>
  <conditionalFormatting sqref="X385:X386">
    <cfRule type="cellIs" dxfId="3314" priority="6212" stopIfTrue="1" operator="equal">
      <formula>""</formula>
    </cfRule>
    <cfRule type="cellIs" dxfId="3313" priority="6213" operator="greaterThan">
      <formula>500</formula>
    </cfRule>
    <cfRule type="cellIs" dxfId="3312" priority="6214" operator="greaterThan">
      <formula>50</formula>
    </cfRule>
    <cfRule type="cellIs" dxfId="3311" priority="6215" operator="greaterThan">
      <formula>25</formula>
    </cfRule>
    <cfRule type="cellIs" dxfId="3310" priority="6216" operator="greaterThan">
      <formula>5</formula>
    </cfRule>
    <cfRule type="cellIs" dxfId="3309" priority="6217" operator="greaterThan">
      <formula>0</formula>
    </cfRule>
  </conditionalFormatting>
  <conditionalFormatting sqref="X390:X391">
    <cfRule type="cellIs" dxfId="3308" priority="6206" stopIfTrue="1" operator="equal">
      <formula>""</formula>
    </cfRule>
    <cfRule type="cellIs" dxfId="3307" priority="6207" operator="greaterThan">
      <formula>500</formula>
    </cfRule>
    <cfRule type="cellIs" dxfId="3306" priority="6208" operator="greaterThan">
      <formula>50</formula>
    </cfRule>
    <cfRule type="cellIs" dxfId="3305" priority="6209" operator="greaterThan">
      <formula>25</formula>
    </cfRule>
    <cfRule type="cellIs" dxfId="3304" priority="6210" operator="greaterThan">
      <formula>5</formula>
    </cfRule>
    <cfRule type="cellIs" dxfId="3303" priority="6211" operator="greaterThan">
      <formula>0</formula>
    </cfRule>
  </conditionalFormatting>
  <conditionalFormatting sqref="X395:X396">
    <cfRule type="cellIs" dxfId="3302" priority="6200" stopIfTrue="1" operator="equal">
      <formula>""</formula>
    </cfRule>
    <cfRule type="cellIs" dxfId="3301" priority="6201" operator="greaterThan">
      <formula>500</formula>
    </cfRule>
    <cfRule type="cellIs" dxfId="3300" priority="6202" operator="greaterThan">
      <formula>50</formula>
    </cfRule>
    <cfRule type="cellIs" dxfId="3299" priority="6203" operator="greaterThan">
      <formula>25</formula>
    </cfRule>
    <cfRule type="cellIs" dxfId="3298" priority="6204" operator="greaterThan">
      <formula>5</formula>
    </cfRule>
    <cfRule type="cellIs" dxfId="3297" priority="6205" operator="greaterThan">
      <formula>0</formula>
    </cfRule>
  </conditionalFormatting>
  <conditionalFormatting sqref="X400:X401">
    <cfRule type="cellIs" dxfId="3296" priority="6194" stopIfTrue="1" operator="equal">
      <formula>""</formula>
    </cfRule>
    <cfRule type="cellIs" dxfId="3295" priority="6195" operator="greaterThan">
      <formula>500</formula>
    </cfRule>
    <cfRule type="cellIs" dxfId="3294" priority="6196" operator="greaterThan">
      <formula>50</formula>
    </cfRule>
    <cfRule type="cellIs" dxfId="3293" priority="6197" operator="greaterThan">
      <formula>25</formula>
    </cfRule>
    <cfRule type="cellIs" dxfId="3292" priority="6198" operator="greaterThan">
      <formula>5</formula>
    </cfRule>
    <cfRule type="cellIs" dxfId="3291" priority="6199" operator="greaterThan">
      <formula>0</formula>
    </cfRule>
  </conditionalFormatting>
  <conditionalFormatting sqref="X405:X406">
    <cfRule type="cellIs" dxfId="3290" priority="6188" stopIfTrue="1" operator="equal">
      <formula>""</formula>
    </cfRule>
    <cfRule type="cellIs" dxfId="3289" priority="6189" operator="greaterThan">
      <formula>500</formula>
    </cfRule>
    <cfRule type="cellIs" dxfId="3288" priority="6190" operator="greaterThan">
      <formula>50</formula>
    </cfRule>
    <cfRule type="cellIs" dxfId="3287" priority="6191" operator="greaterThan">
      <formula>25</formula>
    </cfRule>
    <cfRule type="cellIs" dxfId="3286" priority="6192" operator="greaterThan">
      <formula>5</formula>
    </cfRule>
    <cfRule type="cellIs" dxfId="3285" priority="6193" operator="greaterThan">
      <formula>0</formula>
    </cfRule>
  </conditionalFormatting>
  <conditionalFormatting sqref="X410:X411">
    <cfRule type="cellIs" dxfId="3284" priority="6182" stopIfTrue="1" operator="equal">
      <formula>""</formula>
    </cfRule>
    <cfRule type="cellIs" dxfId="3283" priority="6183" operator="greaterThan">
      <formula>500</formula>
    </cfRule>
    <cfRule type="cellIs" dxfId="3282" priority="6184" operator="greaterThan">
      <formula>50</formula>
    </cfRule>
    <cfRule type="cellIs" dxfId="3281" priority="6185" operator="greaterThan">
      <formula>25</formula>
    </cfRule>
    <cfRule type="cellIs" dxfId="3280" priority="6186" operator="greaterThan">
      <formula>5</formula>
    </cfRule>
    <cfRule type="cellIs" dxfId="3279" priority="6187" operator="greaterThan">
      <formula>0</formula>
    </cfRule>
  </conditionalFormatting>
  <conditionalFormatting sqref="X415:X416">
    <cfRule type="cellIs" dxfId="3278" priority="6176" stopIfTrue="1" operator="equal">
      <formula>""</formula>
    </cfRule>
    <cfRule type="cellIs" dxfId="3277" priority="6177" operator="greaterThan">
      <formula>500</formula>
    </cfRule>
    <cfRule type="cellIs" dxfId="3276" priority="6178" operator="greaterThan">
      <formula>50</formula>
    </cfRule>
    <cfRule type="cellIs" dxfId="3275" priority="6179" operator="greaterThan">
      <formula>25</formula>
    </cfRule>
    <cfRule type="cellIs" dxfId="3274" priority="6180" operator="greaterThan">
      <formula>5</formula>
    </cfRule>
    <cfRule type="cellIs" dxfId="3273" priority="6181" operator="greaterThan">
      <formula>0</formula>
    </cfRule>
  </conditionalFormatting>
  <conditionalFormatting sqref="X420:X421">
    <cfRule type="cellIs" dxfId="3272" priority="6170" stopIfTrue="1" operator="equal">
      <formula>""</formula>
    </cfRule>
    <cfRule type="cellIs" dxfId="3271" priority="6171" operator="greaterThan">
      <formula>500</formula>
    </cfRule>
    <cfRule type="cellIs" dxfId="3270" priority="6172" operator="greaterThan">
      <formula>50</formula>
    </cfRule>
    <cfRule type="cellIs" dxfId="3269" priority="6173" operator="greaterThan">
      <formula>25</formula>
    </cfRule>
    <cfRule type="cellIs" dxfId="3268" priority="6174" operator="greaterThan">
      <formula>5</formula>
    </cfRule>
    <cfRule type="cellIs" dxfId="3267" priority="6175" operator="greaterThan">
      <formula>0</formula>
    </cfRule>
  </conditionalFormatting>
  <conditionalFormatting sqref="X425:X426">
    <cfRule type="cellIs" dxfId="3266" priority="6164" stopIfTrue="1" operator="equal">
      <formula>""</formula>
    </cfRule>
    <cfRule type="cellIs" dxfId="3265" priority="6165" operator="greaterThan">
      <formula>500</formula>
    </cfRule>
    <cfRule type="cellIs" dxfId="3264" priority="6166" operator="greaterThan">
      <formula>50</formula>
    </cfRule>
    <cfRule type="cellIs" dxfId="3263" priority="6167" operator="greaterThan">
      <formula>25</formula>
    </cfRule>
    <cfRule type="cellIs" dxfId="3262" priority="6168" operator="greaterThan">
      <formula>5</formula>
    </cfRule>
    <cfRule type="cellIs" dxfId="3261" priority="6169" operator="greaterThan">
      <formula>0</formula>
    </cfRule>
  </conditionalFormatting>
  <conditionalFormatting sqref="X430:X431">
    <cfRule type="cellIs" dxfId="3260" priority="6158" stopIfTrue="1" operator="equal">
      <formula>""</formula>
    </cfRule>
    <cfRule type="cellIs" dxfId="3259" priority="6159" operator="greaterThan">
      <formula>500</formula>
    </cfRule>
    <cfRule type="cellIs" dxfId="3258" priority="6160" operator="greaterThan">
      <formula>50</formula>
    </cfRule>
    <cfRule type="cellIs" dxfId="3257" priority="6161" operator="greaterThan">
      <formula>25</formula>
    </cfRule>
    <cfRule type="cellIs" dxfId="3256" priority="6162" operator="greaterThan">
      <formula>5</formula>
    </cfRule>
    <cfRule type="cellIs" dxfId="3255" priority="6163" operator="greaterThan">
      <formula>0</formula>
    </cfRule>
  </conditionalFormatting>
  <conditionalFormatting sqref="X435:X436">
    <cfRule type="cellIs" dxfId="3254" priority="6152" stopIfTrue="1" operator="equal">
      <formula>""</formula>
    </cfRule>
    <cfRule type="cellIs" dxfId="3253" priority="6153" operator="greaterThan">
      <formula>500</formula>
    </cfRule>
    <cfRule type="cellIs" dxfId="3252" priority="6154" operator="greaterThan">
      <formula>50</formula>
    </cfRule>
    <cfRule type="cellIs" dxfId="3251" priority="6155" operator="greaterThan">
      <formula>25</formula>
    </cfRule>
    <cfRule type="cellIs" dxfId="3250" priority="6156" operator="greaterThan">
      <formula>5</formula>
    </cfRule>
    <cfRule type="cellIs" dxfId="3249" priority="6157" operator="greaterThan">
      <formula>0</formula>
    </cfRule>
  </conditionalFormatting>
  <conditionalFormatting sqref="X440:X441">
    <cfRule type="cellIs" dxfId="3248" priority="6146" stopIfTrue="1" operator="equal">
      <formula>""</formula>
    </cfRule>
    <cfRule type="cellIs" dxfId="3247" priority="6147" operator="greaterThan">
      <formula>500</formula>
    </cfRule>
    <cfRule type="cellIs" dxfId="3246" priority="6148" operator="greaterThan">
      <formula>50</formula>
    </cfRule>
    <cfRule type="cellIs" dxfId="3245" priority="6149" operator="greaterThan">
      <formula>25</formula>
    </cfRule>
    <cfRule type="cellIs" dxfId="3244" priority="6150" operator="greaterThan">
      <formula>5</formula>
    </cfRule>
    <cfRule type="cellIs" dxfId="3243" priority="6151" operator="greaterThan">
      <formula>0</formula>
    </cfRule>
  </conditionalFormatting>
  <conditionalFormatting sqref="X445:X446">
    <cfRule type="cellIs" dxfId="3242" priority="6140" stopIfTrue="1" operator="equal">
      <formula>""</formula>
    </cfRule>
    <cfRule type="cellIs" dxfId="3241" priority="6141" operator="greaterThan">
      <formula>500</formula>
    </cfRule>
    <cfRule type="cellIs" dxfId="3240" priority="6142" operator="greaterThan">
      <formula>50</formula>
    </cfRule>
    <cfRule type="cellIs" dxfId="3239" priority="6143" operator="greaterThan">
      <formula>25</formula>
    </cfRule>
    <cfRule type="cellIs" dxfId="3238" priority="6144" operator="greaterThan">
      <formula>5</formula>
    </cfRule>
    <cfRule type="cellIs" dxfId="3237" priority="6145" operator="greaterThan">
      <formula>0</formula>
    </cfRule>
  </conditionalFormatting>
  <conditionalFormatting sqref="X450:X451">
    <cfRule type="cellIs" dxfId="3236" priority="6134" stopIfTrue="1" operator="equal">
      <formula>""</formula>
    </cfRule>
    <cfRule type="cellIs" dxfId="3235" priority="6135" operator="greaterThan">
      <formula>500</formula>
    </cfRule>
    <cfRule type="cellIs" dxfId="3234" priority="6136" operator="greaterThan">
      <formula>50</formula>
    </cfRule>
    <cfRule type="cellIs" dxfId="3233" priority="6137" operator="greaterThan">
      <formula>25</formula>
    </cfRule>
    <cfRule type="cellIs" dxfId="3232" priority="6138" operator="greaterThan">
      <formula>5</formula>
    </cfRule>
    <cfRule type="cellIs" dxfId="3231" priority="6139" operator="greaterThan">
      <formula>0</formula>
    </cfRule>
  </conditionalFormatting>
  <conditionalFormatting sqref="X455:X456">
    <cfRule type="cellIs" dxfId="3230" priority="6128" stopIfTrue="1" operator="equal">
      <formula>""</formula>
    </cfRule>
    <cfRule type="cellIs" dxfId="3229" priority="6129" operator="greaterThan">
      <formula>500</formula>
    </cfRule>
    <cfRule type="cellIs" dxfId="3228" priority="6130" operator="greaterThan">
      <formula>50</formula>
    </cfRule>
    <cfRule type="cellIs" dxfId="3227" priority="6131" operator="greaterThan">
      <formula>25</formula>
    </cfRule>
    <cfRule type="cellIs" dxfId="3226" priority="6132" operator="greaterThan">
      <formula>5</formula>
    </cfRule>
    <cfRule type="cellIs" dxfId="3225" priority="6133" operator="greaterThan">
      <formula>0</formula>
    </cfRule>
  </conditionalFormatting>
  <conditionalFormatting sqref="X460:X461">
    <cfRule type="cellIs" dxfId="3224" priority="6122" stopIfTrue="1" operator="equal">
      <formula>""</formula>
    </cfRule>
    <cfRule type="cellIs" dxfId="3223" priority="6123" operator="greaterThan">
      <formula>500</formula>
    </cfRule>
    <cfRule type="cellIs" dxfId="3222" priority="6124" operator="greaterThan">
      <formula>50</formula>
    </cfRule>
    <cfRule type="cellIs" dxfId="3221" priority="6125" operator="greaterThan">
      <formula>25</formula>
    </cfRule>
    <cfRule type="cellIs" dxfId="3220" priority="6126" operator="greaterThan">
      <formula>5</formula>
    </cfRule>
    <cfRule type="cellIs" dxfId="3219" priority="6127" operator="greaterThan">
      <formula>0</formula>
    </cfRule>
  </conditionalFormatting>
  <conditionalFormatting sqref="X465:X466">
    <cfRule type="cellIs" dxfId="3218" priority="6116" stopIfTrue="1" operator="equal">
      <formula>""</formula>
    </cfRule>
    <cfRule type="cellIs" dxfId="3217" priority="6117" operator="greaterThan">
      <formula>500</formula>
    </cfRule>
    <cfRule type="cellIs" dxfId="3216" priority="6118" operator="greaterThan">
      <formula>50</formula>
    </cfRule>
    <cfRule type="cellIs" dxfId="3215" priority="6119" operator="greaterThan">
      <formula>25</formula>
    </cfRule>
    <cfRule type="cellIs" dxfId="3214" priority="6120" operator="greaterThan">
      <formula>5</formula>
    </cfRule>
    <cfRule type="cellIs" dxfId="3213" priority="6121" operator="greaterThan">
      <formula>0</formula>
    </cfRule>
  </conditionalFormatting>
  <conditionalFormatting sqref="X470:X471">
    <cfRule type="cellIs" dxfId="3212" priority="6110" stopIfTrue="1" operator="equal">
      <formula>""</formula>
    </cfRule>
    <cfRule type="cellIs" dxfId="3211" priority="6111" operator="greaterThan">
      <formula>500</formula>
    </cfRule>
    <cfRule type="cellIs" dxfId="3210" priority="6112" operator="greaterThan">
      <formula>50</formula>
    </cfRule>
    <cfRule type="cellIs" dxfId="3209" priority="6113" operator="greaterThan">
      <formula>25</formula>
    </cfRule>
    <cfRule type="cellIs" dxfId="3208" priority="6114" operator="greaterThan">
      <formula>5</formula>
    </cfRule>
    <cfRule type="cellIs" dxfId="3207" priority="6115" operator="greaterThan">
      <formula>0</formula>
    </cfRule>
  </conditionalFormatting>
  <conditionalFormatting sqref="X475:X476">
    <cfRule type="cellIs" dxfId="3206" priority="6104" stopIfTrue="1" operator="equal">
      <formula>""</formula>
    </cfRule>
    <cfRule type="cellIs" dxfId="3205" priority="6105" operator="greaterThan">
      <formula>500</formula>
    </cfRule>
    <cfRule type="cellIs" dxfId="3204" priority="6106" operator="greaterThan">
      <formula>50</formula>
    </cfRule>
    <cfRule type="cellIs" dxfId="3203" priority="6107" operator="greaterThan">
      <formula>25</formula>
    </cfRule>
    <cfRule type="cellIs" dxfId="3202" priority="6108" operator="greaterThan">
      <formula>5</formula>
    </cfRule>
    <cfRule type="cellIs" dxfId="3201" priority="6109" operator="greaterThan">
      <formula>0</formula>
    </cfRule>
  </conditionalFormatting>
  <conditionalFormatting sqref="X480:X481">
    <cfRule type="cellIs" dxfId="3200" priority="6098" stopIfTrue="1" operator="equal">
      <formula>""</formula>
    </cfRule>
    <cfRule type="cellIs" dxfId="3199" priority="6099" operator="greaterThan">
      <formula>500</formula>
    </cfRule>
    <cfRule type="cellIs" dxfId="3198" priority="6100" operator="greaterThan">
      <formula>50</formula>
    </cfRule>
    <cfRule type="cellIs" dxfId="3197" priority="6101" operator="greaterThan">
      <formula>25</formula>
    </cfRule>
    <cfRule type="cellIs" dxfId="3196" priority="6102" operator="greaterThan">
      <formula>5</formula>
    </cfRule>
    <cfRule type="cellIs" dxfId="3195" priority="6103" operator="greaterThan">
      <formula>0</formula>
    </cfRule>
  </conditionalFormatting>
  <conditionalFormatting sqref="X485:X486">
    <cfRule type="cellIs" dxfId="3194" priority="6092" stopIfTrue="1" operator="equal">
      <formula>""</formula>
    </cfRule>
    <cfRule type="cellIs" dxfId="3193" priority="6093" operator="greaterThan">
      <formula>500</formula>
    </cfRule>
    <cfRule type="cellIs" dxfId="3192" priority="6094" operator="greaterThan">
      <formula>50</formula>
    </cfRule>
    <cfRule type="cellIs" dxfId="3191" priority="6095" operator="greaterThan">
      <formula>25</formula>
    </cfRule>
    <cfRule type="cellIs" dxfId="3190" priority="6096" operator="greaterThan">
      <formula>5</formula>
    </cfRule>
    <cfRule type="cellIs" dxfId="3189" priority="6097" operator="greaterThan">
      <formula>0</formula>
    </cfRule>
  </conditionalFormatting>
  <conditionalFormatting sqref="X490:X491">
    <cfRule type="cellIs" dxfId="3188" priority="6086" stopIfTrue="1" operator="equal">
      <formula>""</formula>
    </cfRule>
    <cfRule type="cellIs" dxfId="3187" priority="6087" operator="greaterThan">
      <formula>500</formula>
    </cfRule>
    <cfRule type="cellIs" dxfId="3186" priority="6088" operator="greaterThan">
      <formula>50</formula>
    </cfRule>
    <cfRule type="cellIs" dxfId="3185" priority="6089" operator="greaterThan">
      <formula>25</formula>
    </cfRule>
    <cfRule type="cellIs" dxfId="3184" priority="6090" operator="greaterThan">
      <formula>5</formula>
    </cfRule>
    <cfRule type="cellIs" dxfId="3183" priority="6091" operator="greaterThan">
      <formula>0</formula>
    </cfRule>
  </conditionalFormatting>
  <conditionalFormatting sqref="X495:X496">
    <cfRule type="cellIs" dxfId="3182" priority="6080" stopIfTrue="1" operator="equal">
      <formula>""</formula>
    </cfRule>
    <cfRule type="cellIs" dxfId="3181" priority="6081" operator="greaterThan">
      <formula>500</formula>
    </cfRule>
    <cfRule type="cellIs" dxfId="3180" priority="6082" operator="greaterThan">
      <formula>50</formula>
    </cfRule>
    <cfRule type="cellIs" dxfId="3179" priority="6083" operator="greaterThan">
      <formula>25</formula>
    </cfRule>
    <cfRule type="cellIs" dxfId="3178" priority="6084" operator="greaterThan">
      <formula>5</formula>
    </cfRule>
    <cfRule type="cellIs" dxfId="3177" priority="6085" operator="greaterThan">
      <formula>0</formula>
    </cfRule>
  </conditionalFormatting>
  <conditionalFormatting sqref="X500:X501">
    <cfRule type="cellIs" dxfId="3176" priority="6074" stopIfTrue="1" operator="equal">
      <formula>""</formula>
    </cfRule>
    <cfRule type="cellIs" dxfId="3175" priority="6075" operator="greaterThan">
      <formula>500</formula>
    </cfRule>
    <cfRule type="cellIs" dxfId="3174" priority="6076" operator="greaterThan">
      <formula>50</formula>
    </cfRule>
    <cfRule type="cellIs" dxfId="3173" priority="6077" operator="greaterThan">
      <formula>25</formula>
    </cfRule>
    <cfRule type="cellIs" dxfId="3172" priority="6078" operator="greaterThan">
      <formula>5</formula>
    </cfRule>
    <cfRule type="cellIs" dxfId="3171" priority="6079" operator="greaterThan">
      <formula>0</formula>
    </cfRule>
  </conditionalFormatting>
  <conditionalFormatting sqref="X505:X506">
    <cfRule type="cellIs" dxfId="3170" priority="6068" stopIfTrue="1" operator="equal">
      <formula>""</formula>
    </cfRule>
    <cfRule type="cellIs" dxfId="3169" priority="6069" operator="greaterThan">
      <formula>500</formula>
    </cfRule>
    <cfRule type="cellIs" dxfId="3168" priority="6070" operator="greaterThan">
      <formula>50</formula>
    </cfRule>
    <cfRule type="cellIs" dxfId="3167" priority="6071" operator="greaterThan">
      <formula>25</formula>
    </cfRule>
    <cfRule type="cellIs" dxfId="3166" priority="6072" operator="greaterThan">
      <formula>5</formula>
    </cfRule>
    <cfRule type="cellIs" dxfId="3165" priority="6073" operator="greaterThan">
      <formula>0</formula>
    </cfRule>
  </conditionalFormatting>
  <conditionalFormatting sqref="X510:X511">
    <cfRule type="cellIs" dxfId="3164" priority="6062" stopIfTrue="1" operator="equal">
      <formula>""</formula>
    </cfRule>
    <cfRule type="cellIs" dxfId="3163" priority="6063" operator="greaterThan">
      <formula>500</formula>
    </cfRule>
    <cfRule type="cellIs" dxfId="3162" priority="6064" operator="greaterThan">
      <formula>50</formula>
    </cfRule>
    <cfRule type="cellIs" dxfId="3161" priority="6065" operator="greaterThan">
      <formula>25</formula>
    </cfRule>
    <cfRule type="cellIs" dxfId="3160" priority="6066" operator="greaterThan">
      <formula>5</formula>
    </cfRule>
    <cfRule type="cellIs" dxfId="3159" priority="6067" operator="greaterThan">
      <formula>0</formula>
    </cfRule>
  </conditionalFormatting>
  <conditionalFormatting sqref="X515:X516">
    <cfRule type="cellIs" dxfId="3158" priority="6056" stopIfTrue="1" operator="equal">
      <formula>""</formula>
    </cfRule>
    <cfRule type="cellIs" dxfId="3157" priority="6057" operator="greaterThan">
      <formula>500</formula>
    </cfRule>
    <cfRule type="cellIs" dxfId="3156" priority="6058" operator="greaterThan">
      <formula>50</formula>
    </cfRule>
    <cfRule type="cellIs" dxfId="3155" priority="6059" operator="greaterThan">
      <formula>25</formula>
    </cfRule>
    <cfRule type="cellIs" dxfId="3154" priority="6060" operator="greaterThan">
      <formula>5</formula>
    </cfRule>
    <cfRule type="cellIs" dxfId="3153" priority="6061" operator="greaterThan">
      <formula>0</formula>
    </cfRule>
  </conditionalFormatting>
  <conditionalFormatting sqref="X520:X521">
    <cfRule type="cellIs" dxfId="3152" priority="6050" stopIfTrue="1" operator="equal">
      <formula>""</formula>
    </cfRule>
    <cfRule type="cellIs" dxfId="3151" priority="6051" operator="greaterThan">
      <formula>500</formula>
    </cfRule>
    <cfRule type="cellIs" dxfId="3150" priority="6052" operator="greaterThan">
      <formula>50</formula>
    </cfRule>
    <cfRule type="cellIs" dxfId="3149" priority="6053" operator="greaterThan">
      <formula>25</formula>
    </cfRule>
    <cfRule type="cellIs" dxfId="3148" priority="6054" operator="greaterThan">
      <formula>5</formula>
    </cfRule>
    <cfRule type="cellIs" dxfId="3147" priority="6055" operator="greaterThan">
      <formula>0</formula>
    </cfRule>
  </conditionalFormatting>
  <conditionalFormatting sqref="X525:X526">
    <cfRule type="cellIs" dxfId="3146" priority="6044" stopIfTrue="1" operator="equal">
      <formula>""</formula>
    </cfRule>
    <cfRule type="cellIs" dxfId="3145" priority="6045" operator="greaterThan">
      <formula>500</formula>
    </cfRule>
    <cfRule type="cellIs" dxfId="3144" priority="6046" operator="greaterThan">
      <formula>50</formula>
    </cfRule>
    <cfRule type="cellIs" dxfId="3143" priority="6047" operator="greaterThan">
      <formula>25</formula>
    </cfRule>
    <cfRule type="cellIs" dxfId="3142" priority="6048" operator="greaterThan">
      <formula>5</formula>
    </cfRule>
    <cfRule type="cellIs" dxfId="3141" priority="6049" operator="greaterThan">
      <formula>0</formula>
    </cfRule>
  </conditionalFormatting>
  <conditionalFormatting sqref="X530:X531">
    <cfRule type="cellIs" dxfId="3140" priority="6038" stopIfTrue="1" operator="equal">
      <formula>""</formula>
    </cfRule>
    <cfRule type="cellIs" dxfId="3139" priority="6039" operator="greaterThan">
      <formula>500</formula>
    </cfRule>
    <cfRule type="cellIs" dxfId="3138" priority="6040" operator="greaterThan">
      <formula>50</formula>
    </cfRule>
    <cfRule type="cellIs" dxfId="3137" priority="6041" operator="greaterThan">
      <formula>25</formula>
    </cfRule>
    <cfRule type="cellIs" dxfId="3136" priority="6042" operator="greaterThan">
      <formula>5</formula>
    </cfRule>
    <cfRule type="cellIs" dxfId="3135" priority="6043" operator="greaterThan">
      <formula>0</formula>
    </cfRule>
  </conditionalFormatting>
  <conditionalFormatting sqref="X535:X536">
    <cfRule type="cellIs" dxfId="3134" priority="6032" stopIfTrue="1" operator="equal">
      <formula>""</formula>
    </cfRule>
    <cfRule type="cellIs" dxfId="3133" priority="6033" operator="greaterThan">
      <formula>500</formula>
    </cfRule>
    <cfRule type="cellIs" dxfId="3132" priority="6034" operator="greaterThan">
      <formula>50</formula>
    </cfRule>
    <cfRule type="cellIs" dxfId="3131" priority="6035" operator="greaterThan">
      <formula>25</formula>
    </cfRule>
    <cfRule type="cellIs" dxfId="3130" priority="6036" operator="greaterThan">
      <formula>5</formula>
    </cfRule>
    <cfRule type="cellIs" dxfId="3129" priority="6037" operator="greaterThan">
      <formula>0</formula>
    </cfRule>
  </conditionalFormatting>
  <conditionalFormatting sqref="X540:X541">
    <cfRule type="cellIs" dxfId="3128" priority="6026" stopIfTrue="1" operator="equal">
      <formula>""</formula>
    </cfRule>
    <cfRule type="cellIs" dxfId="3127" priority="6027" operator="greaterThan">
      <formula>500</formula>
    </cfRule>
    <cfRule type="cellIs" dxfId="3126" priority="6028" operator="greaterThan">
      <formula>50</formula>
    </cfRule>
    <cfRule type="cellIs" dxfId="3125" priority="6029" operator="greaterThan">
      <formula>25</formula>
    </cfRule>
    <cfRule type="cellIs" dxfId="3124" priority="6030" operator="greaterThan">
      <formula>5</formula>
    </cfRule>
    <cfRule type="cellIs" dxfId="3123" priority="6031" operator="greaterThan">
      <formula>0</formula>
    </cfRule>
  </conditionalFormatting>
  <conditionalFormatting sqref="X545:X546">
    <cfRule type="cellIs" dxfId="3122" priority="6020" stopIfTrue="1" operator="equal">
      <formula>""</formula>
    </cfRule>
    <cfRule type="cellIs" dxfId="3121" priority="6021" operator="greaterThan">
      <formula>500</formula>
    </cfRule>
    <cfRule type="cellIs" dxfId="3120" priority="6022" operator="greaterThan">
      <formula>50</formula>
    </cfRule>
    <cfRule type="cellIs" dxfId="3119" priority="6023" operator="greaterThan">
      <formula>25</formula>
    </cfRule>
    <cfRule type="cellIs" dxfId="3118" priority="6024" operator="greaterThan">
      <formula>5</formula>
    </cfRule>
    <cfRule type="cellIs" dxfId="3117" priority="6025" operator="greaterThan">
      <formula>0</formula>
    </cfRule>
  </conditionalFormatting>
  <conditionalFormatting sqref="X550:X551">
    <cfRule type="cellIs" dxfId="3116" priority="6014" stopIfTrue="1" operator="equal">
      <formula>""</formula>
    </cfRule>
    <cfRule type="cellIs" dxfId="3115" priority="6015" operator="greaterThan">
      <formula>500</formula>
    </cfRule>
    <cfRule type="cellIs" dxfId="3114" priority="6016" operator="greaterThan">
      <formula>50</formula>
    </cfRule>
    <cfRule type="cellIs" dxfId="3113" priority="6017" operator="greaterThan">
      <formula>25</formula>
    </cfRule>
    <cfRule type="cellIs" dxfId="3112" priority="6018" operator="greaterThan">
      <formula>5</formula>
    </cfRule>
    <cfRule type="cellIs" dxfId="3111" priority="6019" operator="greaterThan">
      <formula>0</formula>
    </cfRule>
  </conditionalFormatting>
  <conditionalFormatting sqref="X555:X556">
    <cfRule type="cellIs" dxfId="3110" priority="6008" stopIfTrue="1" operator="equal">
      <formula>""</formula>
    </cfRule>
    <cfRule type="cellIs" dxfId="3109" priority="6009" operator="greaterThan">
      <formula>500</formula>
    </cfRule>
    <cfRule type="cellIs" dxfId="3108" priority="6010" operator="greaterThan">
      <formula>50</formula>
    </cfRule>
    <cfRule type="cellIs" dxfId="3107" priority="6011" operator="greaterThan">
      <formula>25</formula>
    </cfRule>
    <cfRule type="cellIs" dxfId="3106" priority="6012" operator="greaterThan">
      <formula>5</formula>
    </cfRule>
    <cfRule type="cellIs" dxfId="3105" priority="6013" operator="greaterThan">
      <formula>0</formula>
    </cfRule>
  </conditionalFormatting>
  <conditionalFormatting sqref="X560:X561">
    <cfRule type="cellIs" dxfId="3104" priority="6002" stopIfTrue="1" operator="equal">
      <formula>""</formula>
    </cfRule>
    <cfRule type="cellIs" dxfId="3103" priority="6003" operator="greaterThan">
      <formula>500</formula>
    </cfRule>
    <cfRule type="cellIs" dxfId="3102" priority="6004" operator="greaterThan">
      <formula>50</formula>
    </cfRule>
    <cfRule type="cellIs" dxfId="3101" priority="6005" operator="greaterThan">
      <formula>25</formula>
    </cfRule>
    <cfRule type="cellIs" dxfId="3100" priority="6006" operator="greaterThan">
      <formula>5</formula>
    </cfRule>
    <cfRule type="cellIs" dxfId="3099" priority="6007" operator="greaterThan">
      <formula>0</formula>
    </cfRule>
  </conditionalFormatting>
  <conditionalFormatting sqref="X565:X566">
    <cfRule type="cellIs" dxfId="3098" priority="5996" stopIfTrue="1" operator="equal">
      <formula>""</formula>
    </cfRule>
    <cfRule type="cellIs" dxfId="3097" priority="5997" operator="greaterThan">
      <formula>500</formula>
    </cfRule>
    <cfRule type="cellIs" dxfId="3096" priority="5998" operator="greaterThan">
      <formula>50</formula>
    </cfRule>
    <cfRule type="cellIs" dxfId="3095" priority="5999" operator="greaterThan">
      <formula>25</formula>
    </cfRule>
    <cfRule type="cellIs" dxfId="3094" priority="6000" operator="greaterThan">
      <formula>5</formula>
    </cfRule>
    <cfRule type="cellIs" dxfId="3093" priority="6001" operator="greaterThan">
      <formula>0</formula>
    </cfRule>
  </conditionalFormatting>
  <conditionalFormatting sqref="X570:X571">
    <cfRule type="cellIs" dxfId="3092" priority="5990" stopIfTrue="1" operator="equal">
      <formula>""</formula>
    </cfRule>
    <cfRule type="cellIs" dxfId="3091" priority="5991" operator="greaterThan">
      <formula>500</formula>
    </cfRule>
    <cfRule type="cellIs" dxfId="3090" priority="5992" operator="greaterThan">
      <formula>50</formula>
    </cfRule>
    <cfRule type="cellIs" dxfId="3089" priority="5993" operator="greaterThan">
      <formula>25</formula>
    </cfRule>
    <cfRule type="cellIs" dxfId="3088" priority="5994" operator="greaterThan">
      <formula>5</formula>
    </cfRule>
    <cfRule type="cellIs" dxfId="3087" priority="5995" operator="greaterThan">
      <formula>0</formula>
    </cfRule>
  </conditionalFormatting>
  <conditionalFormatting sqref="X575:X576">
    <cfRule type="cellIs" dxfId="3086" priority="5984" stopIfTrue="1" operator="equal">
      <formula>""</formula>
    </cfRule>
    <cfRule type="cellIs" dxfId="3085" priority="5985" operator="greaterThan">
      <formula>500</formula>
    </cfRule>
    <cfRule type="cellIs" dxfId="3084" priority="5986" operator="greaterThan">
      <formula>50</formula>
    </cfRule>
    <cfRule type="cellIs" dxfId="3083" priority="5987" operator="greaterThan">
      <formula>25</formula>
    </cfRule>
    <cfRule type="cellIs" dxfId="3082" priority="5988" operator="greaterThan">
      <formula>5</formula>
    </cfRule>
    <cfRule type="cellIs" dxfId="3081" priority="5989" operator="greaterThan">
      <formula>0</formula>
    </cfRule>
  </conditionalFormatting>
  <conditionalFormatting sqref="X580:X581">
    <cfRule type="cellIs" dxfId="3080" priority="5978" stopIfTrue="1" operator="equal">
      <formula>""</formula>
    </cfRule>
    <cfRule type="cellIs" dxfId="3079" priority="5979" operator="greaterThan">
      <formula>500</formula>
    </cfRule>
    <cfRule type="cellIs" dxfId="3078" priority="5980" operator="greaterThan">
      <formula>50</formula>
    </cfRule>
    <cfRule type="cellIs" dxfId="3077" priority="5981" operator="greaterThan">
      <formula>25</formula>
    </cfRule>
    <cfRule type="cellIs" dxfId="3076" priority="5982" operator="greaterThan">
      <formula>5</formula>
    </cfRule>
    <cfRule type="cellIs" dxfId="3075" priority="5983" operator="greaterThan">
      <formula>0</formula>
    </cfRule>
  </conditionalFormatting>
  <conditionalFormatting sqref="X585:X586">
    <cfRule type="cellIs" dxfId="3074" priority="5972" stopIfTrue="1" operator="equal">
      <formula>""</formula>
    </cfRule>
    <cfRule type="cellIs" dxfId="3073" priority="5973" operator="greaterThan">
      <formula>500</formula>
    </cfRule>
    <cfRule type="cellIs" dxfId="3072" priority="5974" operator="greaterThan">
      <formula>50</formula>
    </cfRule>
    <cfRule type="cellIs" dxfId="3071" priority="5975" operator="greaterThan">
      <formula>25</formula>
    </cfRule>
    <cfRule type="cellIs" dxfId="3070" priority="5976" operator="greaterThan">
      <formula>5</formula>
    </cfRule>
    <cfRule type="cellIs" dxfId="3069" priority="5977" operator="greaterThan">
      <formula>0</formula>
    </cfRule>
  </conditionalFormatting>
  <conditionalFormatting sqref="X590:X591">
    <cfRule type="cellIs" dxfId="3068" priority="5966" stopIfTrue="1" operator="equal">
      <formula>""</formula>
    </cfRule>
    <cfRule type="cellIs" dxfId="3067" priority="5967" operator="greaterThan">
      <formula>500</formula>
    </cfRule>
    <cfRule type="cellIs" dxfId="3066" priority="5968" operator="greaterThan">
      <formula>50</formula>
    </cfRule>
    <cfRule type="cellIs" dxfId="3065" priority="5969" operator="greaterThan">
      <formula>25</formula>
    </cfRule>
    <cfRule type="cellIs" dxfId="3064" priority="5970" operator="greaterThan">
      <formula>5</formula>
    </cfRule>
    <cfRule type="cellIs" dxfId="3063" priority="5971" operator="greaterThan">
      <formula>0</formula>
    </cfRule>
  </conditionalFormatting>
  <conditionalFormatting sqref="X595:X596">
    <cfRule type="cellIs" dxfId="3062" priority="5960" stopIfTrue="1" operator="equal">
      <formula>""</formula>
    </cfRule>
    <cfRule type="cellIs" dxfId="3061" priority="5961" operator="greaterThan">
      <formula>500</formula>
    </cfRule>
    <cfRule type="cellIs" dxfId="3060" priority="5962" operator="greaterThan">
      <formula>50</formula>
    </cfRule>
    <cfRule type="cellIs" dxfId="3059" priority="5963" operator="greaterThan">
      <formula>25</formula>
    </cfRule>
    <cfRule type="cellIs" dxfId="3058" priority="5964" operator="greaterThan">
      <formula>5</formula>
    </cfRule>
    <cfRule type="cellIs" dxfId="3057" priority="5965" operator="greaterThan">
      <formula>0</formula>
    </cfRule>
  </conditionalFormatting>
  <conditionalFormatting sqref="X600:X601">
    <cfRule type="cellIs" dxfId="3056" priority="5954" stopIfTrue="1" operator="equal">
      <formula>""</formula>
    </cfRule>
    <cfRule type="cellIs" dxfId="3055" priority="5955" operator="greaterThan">
      <formula>500</formula>
    </cfRule>
    <cfRule type="cellIs" dxfId="3054" priority="5956" operator="greaterThan">
      <formula>50</formula>
    </cfRule>
    <cfRule type="cellIs" dxfId="3053" priority="5957" operator="greaterThan">
      <formula>25</formula>
    </cfRule>
    <cfRule type="cellIs" dxfId="3052" priority="5958" operator="greaterThan">
      <formula>5</formula>
    </cfRule>
    <cfRule type="cellIs" dxfId="3051" priority="5959" operator="greaterThan">
      <formula>0</formula>
    </cfRule>
  </conditionalFormatting>
  <conditionalFormatting sqref="X605:X606">
    <cfRule type="cellIs" dxfId="3050" priority="5948" stopIfTrue="1" operator="equal">
      <formula>""</formula>
    </cfRule>
    <cfRule type="cellIs" dxfId="3049" priority="5949" operator="greaterThan">
      <formula>500</formula>
    </cfRule>
    <cfRule type="cellIs" dxfId="3048" priority="5950" operator="greaterThan">
      <formula>50</formula>
    </cfRule>
    <cfRule type="cellIs" dxfId="3047" priority="5951" operator="greaterThan">
      <formula>25</formula>
    </cfRule>
    <cfRule type="cellIs" dxfId="3046" priority="5952" operator="greaterThan">
      <formula>5</formula>
    </cfRule>
    <cfRule type="cellIs" dxfId="3045" priority="5953" operator="greaterThan">
      <formula>0</formula>
    </cfRule>
  </conditionalFormatting>
  <conditionalFormatting sqref="X610:X611">
    <cfRule type="cellIs" dxfId="3044" priority="5942" stopIfTrue="1" operator="equal">
      <formula>""</formula>
    </cfRule>
    <cfRule type="cellIs" dxfId="3043" priority="5943" operator="greaterThan">
      <formula>500</formula>
    </cfRule>
    <cfRule type="cellIs" dxfId="3042" priority="5944" operator="greaterThan">
      <formula>50</formula>
    </cfRule>
    <cfRule type="cellIs" dxfId="3041" priority="5945" operator="greaterThan">
      <formula>25</formula>
    </cfRule>
    <cfRule type="cellIs" dxfId="3040" priority="5946" operator="greaterThan">
      <formula>5</formula>
    </cfRule>
    <cfRule type="cellIs" dxfId="3039" priority="5947" operator="greaterThan">
      <formula>0</formula>
    </cfRule>
  </conditionalFormatting>
  <conditionalFormatting sqref="X615:X616">
    <cfRule type="cellIs" dxfId="3038" priority="5936" stopIfTrue="1" operator="equal">
      <formula>""</formula>
    </cfRule>
    <cfRule type="cellIs" dxfId="3037" priority="5937" operator="greaterThan">
      <formula>500</formula>
    </cfRule>
    <cfRule type="cellIs" dxfId="3036" priority="5938" operator="greaterThan">
      <formula>50</formula>
    </cfRule>
    <cfRule type="cellIs" dxfId="3035" priority="5939" operator="greaterThan">
      <formula>25</formula>
    </cfRule>
    <cfRule type="cellIs" dxfId="3034" priority="5940" operator="greaterThan">
      <formula>5</formula>
    </cfRule>
    <cfRule type="cellIs" dxfId="3033" priority="5941" operator="greaterThan">
      <formula>0</formula>
    </cfRule>
  </conditionalFormatting>
  <conditionalFormatting sqref="X620:X621">
    <cfRule type="cellIs" dxfId="3032" priority="5930" stopIfTrue="1" operator="equal">
      <formula>""</formula>
    </cfRule>
    <cfRule type="cellIs" dxfId="3031" priority="5931" operator="greaterThan">
      <formula>500</formula>
    </cfRule>
    <cfRule type="cellIs" dxfId="3030" priority="5932" operator="greaterThan">
      <formula>50</formula>
    </cfRule>
    <cfRule type="cellIs" dxfId="3029" priority="5933" operator="greaterThan">
      <formula>25</formula>
    </cfRule>
    <cfRule type="cellIs" dxfId="3028" priority="5934" operator="greaterThan">
      <formula>5</formula>
    </cfRule>
    <cfRule type="cellIs" dxfId="3027" priority="5935" operator="greaterThan">
      <formula>0</formula>
    </cfRule>
  </conditionalFormatting>
  <conditionalFormatting sqref="X625:X626">
    <cfRule type="cellIs" dxfId="3026" priority="5924" stopIfTrue="1" operator="equal">
      <formula>""</formula>
    </cfRule>
    <cfRule type="cellIs" dxfId="3025" priority="5925" operator="greaterThan">
      <formula>500</formula>
    </cfRule>
    <cfRule type="cellIs" dxfId="3024" priority="5926" operator="greaterThan">
      <formula>50</formula>
    </cfRule>
    <cfRule type="cellIs" dxfId="3023" priority="5927" operator="greaterThan">
      <formula>25</formula>
    </cfRule>
    <cfRule type="cellIs" dxfId="3022" priority="5928" operator="greaterThan">
      <formula>5</formula>
    </cfRule>
    <cfRule type="cellIs" dxfId="3021" priority="5929" operator="greaterThan">
      <formula>0</formula>
    </cfRule>
  </conditionalFormatting>
  <conditionalFormatting sqref="X630:X631">
    <cfRule type="cellIs" dxfId="3020" priority="5918" stopIfTrue="1" operator="equal">
      <formula>""</formula>
    </cfRule>
    <cfRule type="cellIs" dxfId="3019" priority="5919" operator="greaterThan">
      <formula>500</formula>
    </cfRule>
    <cfRule type="cellIs" dxfId="3018" priority="5920" operator="greaterThan">
      <formula>50</formula>
    </cfRule>
    <cfRule type="cellIs" dxfId="3017" priority="5921" operator="greaterThan">
      <formula>25</formula>
    </cfRule>
    <cfRule type="cellIs" dxfId="3016" priority="5922" operator="greaterThan">
      <formula>5</formula>
    </cfRule>
    <cfRule type="cellIs" dxfId="3015" priority="5923" operator="greaterThan">
      <formula>0</formula>
    </cfRule>
  </conditionalFormatting>
  <conditionalFormatting sqref="X635:X636">
    <cfRule type="cellIs" dxfId="3014" priority="5912" stopIfTrue="1" operator="equal">
      <formula>""</formula>
    </cfRule>
    <cfRule type="cellIs" dxfId="3013" priority="5913" operator="greaterThan">
      <formula>500</formula>
    </cfRule>
    <cfRule type="cellIs" dxfId="3012" priority="5914" operator="greaterThan">
      <formula>50</formula>
    </cfRule>
    <cfRule type="cellIs" dxfId="3011" priority="5915" operator="greaterThan">
      <formula>25</formula>
    </cfRule>
    <cfRule type="cellIs" dxfId="3010" priority="5916" operator="greaterThan">
      <formula>5</formula>
    </cfRule>
    <cfRule type="cellIs" dxfId="3009" priority="5917" operator="greaterThan">
      <formula>0</formula>
    </cfRule>
  </conditionalFormatting>
  <conditionalFormatting sqref="X640:X641">
    <cfRule type="cellIs" dxfId="3008" priority="5906" stopIfTrue="1" operator="equal">
      <formula>""</formula>
    </cfRule>
    <cfRule type="cellIs" dxfId="3007" priority="5907" operator="greaterThan">
      <formula>500</formula>
    </cfRule>
    <cfRule type="cellIs" dxfId="3006" priority="5908" operator="greaterThan">
      <formula>50</formula>
    </cfRule>
    <cfRule type="cellIs" dxfId="3005" priority="5909" operator="greaterThan">
      <formula>25</formula>
    </cfRule>
    <cfRule type="cellIs" dxfId="3004" priority="5910" operator="greaterThan">
      <formula>5</formula>
    </cfRule>
    <cfRule type="cellIs" dxfId="3003" priority="5911" operator="greaterThan">
      <formula>0</formula>
    </cfRule>
  </conditionalFormatting>
  <conditionalFormatting sqref="X645:X646">
    <cfRule type="cellIs" dxfId="3002" priority="5900" stopIfTrue="1" operator="equal">
      <formula>""</formula>
    </cfRule>
    <cfRule type="cellIs" dxfId="3001" priority="5901" operator="greaterThan">
      <formula>500</formula>
    </cfRule>
    <cfRule type="cellIs" dxfId="3000" priority="5902" operator="greaterThan">
      <formula>50</formula>
    </cfRule>
    <cfRule type="cellIs" dxfId="2999" priority="5903" operator="greaterThan">
      <formula>25</formula>
    </cfRule>
    <cfRule type="cellIs" dxfId="2998" priority="5904" operator="greaterThan">
      <formula>5</formula>
    </cfRule>
    <cfRule type="cellIs" dxfId="2997" priority="5905" operator="greaterThan">
      <formula>0</formula>
    </cfRule>
  </conditionalFormatting>
  <conditionalFormatting sqref="X650:X651">
    <cfRule type="cellIs" dxfId="2996" priority="5894" stopIfTrue="1" operator="equal">
      <formula>""</formula>
    </cfRule>
    <cfRule type="cellIs" dxfId="2995" priority="5895" operator="greaterThan">
      <formula>500</formula>
    </cfRule>
    <cfRule type="cellIs" dxfId="2994" priority="5896" operator="greaterThan">
      <formula>50</formula>
    </cfRule>
    <cfRule type="cellIs" dxfId="2993" priority="5897" operator="greaterThan">
      <formula>25</formula>
    </cfRule>
    <cfRule type="cellIs" dxfId="2992" priority="5898" operator="greaterThan">
      <formula>5</formula>
    </cfRule>
    <cfRule type="cellIs" dxfId="2991" priority="5899" operator="greaterThan">
      <formula>0</formula>
    </cfRule>
  </conditionalFormatting>
  <conditionalFormatting sqref="X655:X656">
    <cfRule type="cellIs" dxfId="2990" priority="5888" stopIfTrue="1" operator="equal">
      <formula>""</formula>
    </cfRule>
    <cfRule type="cellIs" dxfId="2989" priority="5889" operator="greaterThan">
      <formula>500</formula>
    </cfRule>
    <cfRule type="cellIs" dxfId="2988" priority="5890" operator="greaterThan">
      <formula>50</formula>
    </cfRule>
    <cfRule type="cellIs" dxfId="2987" priority="5891" operator="greaterThan">
      <formula>25</formula>
    </cfRule>
    <cfRule type="cellIs" dxfId="2986" priority="5892" operator="greaterThan">
      <formula>5</formula>
    </cfRule>
    <cfRule type="cellIs" dxfId="2985" priority="5893" operator="greaterThan">
      <formula>0</formula>
    </cfRule>
  </conditionalFormatting>
  <conditionalFormatting sqref="X660:X661">
    <cfRule type="cellIs" dxfId="2984" priority="5882" stopIfTrue="1" operator="equal">
      <formula>""</formula>
    </cfRule>
    <cfRule type="cellIs" dxfId="2983" priority="5883" operator="greaterThan">
      <formula>500</formula>
    </cfRule>
    <cfRule type="cellIs" dxfId="2982" priority="5884" operator="greaterThan">
      <formula>50</formula>
    </cfRule>
    <cfRule type="cellIs" dxfId="2981" priority="5885" operator="greaterThan">
      <formula>25</formula>
    </cfRule>
    <cfRule type="cellIs" dxfId="2980" priority="5886" operator="greaterThan">
      <formula>5</formula>
    </cfRule>
    <cfRule type="cellIs" dxfId="2979" priority="5887" operator="greaterThan">
      <formula>0</formula>
    </cfRule>
  </conditionalFormatting>
  <conditionalFormatting sqref="X665:X666">
    <cfRule type="cellIs" dxfId="2978" priority="5876" stopIfTrue="1" operator="equal">
      <formula>""</formula>
    </cfRule>
    <cfRule type="cellIs" dxfId="2977" priority="5877" operator="greaterThan">
      <formula>500</formula>
    </cfRule>
    <cfRule type="cellIs" dxfId="2976" priority="5878" operator="greaterThan">
      <formula>50</formula>
    </cfRule>
    <cfRule type="cellIs" dxfId="2975" priority="5879" operator="greaterThan">
      <formula>25</formula>
    </cfRule>
    <cfRule type="cellIs" dxfId="2974" priority="5880" operator="greaterThan">
      <formula>5</formula>
    </cfRule>
    <cfRule type="cellIs" dxfId="2973" priority="5881" operator="greaterThan">
      <formula>0</formula>
    </cfRule>
  </conditionalFormatting>
  <conditionalFormatting sqref="X670:X671">
    <cfRule type="cellIs" dxfId="2972" priority="5870" stopIfTrue="1" operator="equal">
      <formula>""</formula>
    </cfRule>
    <cfRule type="cellIs" dxfId="2971" priority="5871" operator="greaterThan">
      <formula>500</formula>
    </cfRule>
    <cfRule type="cellIs" dxfId="2970" priority="5872" operator="greaterThan">
      <formula>50</formula>
    </cfRule>
    <cfRule type="cellIs" dxfId="2969" priority="5873" operator="greaterThan">
      <formula>25</formula>
    </cfRule>
    <cfRule type="cellIs" dxfId="2968" priority="5874" operator="greaterThan">
      <formula>5</formula>
    </cfRule>
    <cfRule type="cellIs" dxfId="2967" priority="5875" operator="greaterThan">
      <formula>0</formula>
    </cfRule>
  </conditionalFormatting>
  <conditionalFormatting sqref="X675:X676">
    <cfRule type="cellIs" dxfId="2966" priority="5864" stopIfTrue="1" operator="equal">
      <formula>""</formula>
    </cfRule>
    <cfRule type="cellIs" dxfId="2965" priority="5865" operator="greaterThan">
      <formula>500</formula>
    </cfRule>
    <cfRule type="cellIs" dxfId="2964" priority="5866" operator="greaterThan">
      <formula>50</formula>
    </cfRule>
    <cfRule type="cellIs" dxfId="2963" priority="5867" operator="greaterThan">
      <formula>25</formula>
    </cfRule>
    <cfRule type="cellIs" dxfId="2962" priority="5868" operator="greaterThan">
      <formula>5</formula>
    </cfRule>
    <cfRule type="cellIs" dxfId="2961" priority="5869" operator="greaterThan">
      <formula>0</formula>
    </cfRule>
  </conditionalFormatting>
  <conditionalFormatting sqref="X680:X681">
    <cfRule type="cellIs" dxfId="2960" priority="5858" stopIfTrue="1" operator="equal">
      <formula>""</formula>
    </cfRule>
    <cfRule type="cellIs" dxfId="2959" priority="5859" operator="greaterThan">
      <formula>500</formula>
    </cfRule>
    <cfRule type="cellIs" dxfId="2958" priority="5860" operator="greaterThan">
      <formula>50</formula>
    </cfRule>
    <cfRule type="cellIs" dxfId="2957" priority="5861" operator="greaterThan">
      <formula>25</formula>
    </cfRule>
    <cfRule type="cellIs" dxfId="2956" priority="5862" operator="greaterThan">
      <formula>5</formula>
    </cfRule>
    <cfRule type="cellIs" dxfId="2955" priority="5863" operator="greaterThan">
      <formula>0</formula>
    </cfRule>
  </conditionalFormatting>
  <conditionalFormatting sqref="X685:X686">
    <cfRule type="cellIs" dxfId="2954" priority="5852" stopIfTrue="1" operator="equal">
      <formula>""</formula>
    </cfRule>
    <cfRule type="cellIs" dxfId="2953" priority="5853" operator="greaterThan">
      <formula>500</formula>
    </cfRule>
    <cfRule type="cellIs" dxfId="2952" priority="5854" operator="greaterThan">
      <formula>50</formula>
    </cfRule>
    <cfRule type="cellIs" dxfId="2951" priority="5855" operator="greaterThan">
      <formula>25</formula>
    </cfRule>
    <cfRule type="cellIs" dxfId="2950" priority="5856" operator="greaterThan">
      <formula>5</formula>
    </cfRule>
    <cfRule type="cellIs" dxfId="2949" priority="5857" operator="greaterThan">
      <formula>0</formula>
    </cfRule>
  </conditionalFormatting>
  <conditionalFormatting sqref="X690:X691">
    <cfRule type="cellIs" dxfId="2948" priority="5846" stopIfTrue="1" operator="equal">
      <formula>""</formula>
    </cfRule>
    <cfRule type="cellIs" dxfId="2947" priority="5847" operator="greaterThan">
      <formula>500</formula>
    </cfRule>
    <cfRule type="cellIs" dxfId="2946" priority="5848" operator="greaterThan">
      <formula>50</formula>
    </cfRule>
    <cfRule type="cellIs" dxfId="2945" priority="5849" operator="greaterThan">
      <formula>25</formula>
    </cfRule>
    <cfRule type="cellIs" dxfId="2944" priority="5850" operator="greaterThan">
      <formula>5</formula>
    </cfRule>
    <cfRule type="cellIs" dxfId="2943" priority="5851" operator="greaterThan">
      <formula>0</formula>
    </cfRule>
  </conditionalFormatting>
  <conditionalFormatting sqref="X695:X696">
    <cfRule type="cellIs" dxfId="2942" priority="5840" stopIfTrue="1" operator="equal">
      <formula>""</formula>
    </cfRule>
    <cfRule type="cellIs" dxfId="2941" priority="5841" operator="greaterThan">
      <formula>500</formula>
    </cfRule>
    <cfRule type="cellIs" dxfId="2940" priority="5842" operator="greaterThan">
      <formula>50</formula>
    </cfRule>
    <cfRule type="cellIs" dxfId="2939" priority="5843" operator="greaterThan">
      <formula>25</formula>
    </cfRule>
    <cfRule type="cellIs" dxfId="2938" priority="5844" operator="greaterThan">
      <formula>5</formula>
    </cfRule>
    <cfRule type="cellIs" dxfId="2937" priority="5845" operator="greaterThan">
      <formula>0</formula>
    </cfRule>
  </conditionalFormatting>
  <conditionalFormatting sqref="X700:X701">
    <cfRule type="cellIs" dxfId="2936" priority="5834" stopIfTrue="1" operator="equal">
      <formula>""</formula>
    </cfRule>
    <cfRule type="cellIs" dxfId="2935" priority="5835" operator="greaterThan">
      <formula>500</formula>
    </cfRule>
    <cfRule type="cellIs" dxfId="2934" priority="5836" operator="greaterThan">
      <formula>50</formula>
    </cfRule>
    <cfRule type="cellIs" dxfId="2933" priority="5837" operator="greaterThan">
      <formula>25</formula>
    </cfRule>
    <cfRule type="cellIs" dxfId="2932" priority="5838" operator="greaterThan">
      <formula>5</formula>
    </cfRule>
    <cfRule type="cellIs" dxfId="2931" priority="5839" operator="greaterThan">
      <formula>0</formula>
    </cfRule>
  </conditionalFormatting>
  <conditionalFormatting sqref="X705:X706">
    <cfRule type="cellIs" dxfId="2930" priority="5828" stopIfTrue="1" operator="equal">
      <formula>""</formula>
    </cfRule>
    <cfRule type="cellIs" dxfId="2929" priority="5829" operator="greaterThan">
      <formula>500</formula>
    </cfRule>
    <cfRule type="cellIs" dxfId="2928" priority="5830" operator="greaterThan">
      <formula>50</formula>
    </cfRule>
    <cfRule type="cellIs" dxfId="2927" priority="5831" operator="greaterThan">
      <formula>25</formula>
    </cfRule>
    <cfRule type="cellIs" dxfId="2926" priority="5832" operator="greaterThan">
      <formula>5</formula>
    </cfRule>
    <cfRule type="cellIs" dxfId="2925" priority="5833" operator="greaterThan">
      <formula>0</formula>
    </cfRule>
  </conditionalFormatting>
  <conditionalFormatting sqref="X710:X711">
    <cfRule type="cellIs" dxfId="2924" priority="5822" stopIfTrue="1" operator="equal">
      <formula>""</formula>
    </cfRule>
    <cfRule type="cellIs" dxfId="2923" priority="5823" operator="greaterThan">
      <formula>500</formula>
    </cfRule>
    <cfRule type="cellIs" dxfId="2922" priority="5824" operator="greaterThan">
      <formula>50</formula>
    </cfRule>
    <cfRule type="cellIs" dxfId="2921" priority="5825" operator="greaterThan">
      <formula>25</formula>
    </cfRule>
    <cfRule type="cellIs" dxfId="2920" priority="5826" operator="greaterThan">
      <formula>5</formula>
    </cfRule>
    <cfRule type="cellIs" dxfId="2919" priority="5827" operator="greaterThan">
      <formula>0</formula>
    </cfRule>
  </conditionalFormatting>
  <conditionalFormatting sqref="X715:X716">
    <cfRule type="cellIs" dxfId="2918" priority="5816" stopIfTrue="1" operator="equal">
      <formula>""</formula>
    </cfRule>
    <cfRule type="cellIs" dxfId="2917" priority="5817" operator="greaterThan">
      <formula>500</formula>
    </cfRule>
    <cfRule type="cellIs" dxfId="2916" priority="5818" operator="greaterThan">
      <formula>50</formula>
    </cfRule>
    <cfRule type="cellIs" dxfId="2915" priority="5819" operator="greaterThan">
      <formula>25</formula>
    </cfRule>
    <cfRule type="cellIs" dxfId="2914" priority="5820" operator="greaterThan">
      <formula>5</formula>
    </cfRule>
    <cfRule type="cellIs" dxfId="2913" priority="5821" operator="greaterThan">
      <formula>0</formula>
    </cfRule>
  </conditionalFormatting>
  <conditionalFormatting sqref="X720:X721">
    <cfRule type="cellIs" dxfId="2912" priority="5810" stopIfTrue="1" operator="equal">
      <formula>""</formula>
    </cfRule>
    <cfRule type="cellIs" dxfId="2911" priority="5811" operator="greaterThan">
      <formula>500</formula>
    </cfRule>
    <cfRule type="cellIs" dxfId="2910" priority="5812" operator="greaterThan">
      <formula>50</formula>
    </cfRule>
    <cfRule type="cellIs" dxfId="2909" priority="5813" operator="greaterThan">
      <formula>25</formula>
    </cfRule>
    <cfRule type="cellIs" dxfId="2908" priority="5814" operator="greaterThan">
      <formula>5</formula>
    </cfRule>
    <cfRule type="cellIs" dxfId="2907" priority="5815" operator="greaterThan">
      <formula>0</formula>
    </cfRule>
  </conditionalFormatting>
  <conditionalFormatting sqref="X725:X726">
    <cfRule type="cellIs" dxfId="2906" priority="5804" stopIfTrue="1" operator="equal">
      <formula>""</formula>
    </cfRule>
    <cfRule type="cellIs" dxfId="2905" priority="5805" operator="greaterThan">
      <formula>500</formula>
    </cfRule>
    <cfRule type="cellIs" dxfId="2904" priority="5806" operator="greaterThan">
      <formula>50</formula>
    </cfRule>
    <cfRule type="cellIs" dxfId="2903" priority="5807" operator="greaterThan">
      <formula>25</formula>
    </cfRule>
    <cfRule type="cellIs" dxfId="2902" priority="5808" operator="greaterThan">
      <formula>5</formula>
    </cfRule>
    <cfRule type="cellIs" dxfId="2901" priority="5809" operator="greaterThan">
      <formula>0</formula>
    </cfRule>
  </conditionalFormatting>
  <conditionalFormatting sqref="X730:X731">
    <cfRule type="cellIs" dxfId="2900" priority="5798" stopIfTrue="1" operator="equal">
      <formula>""</formula>
    </cfRule>
    <cfRule type="cellIs" dxfId="2899" priority="5799" operator="greaterThan">
      <formula>500</formula>
    </cfRule>
    <cfRule type="cellIs" dxfId="2898" priority="5800" operator="greaterThan">
      <formula>50</formula>
    </cfRule>
    <cfRule type="cellIs" dxfId="2897" priority="5801" operator="greaterThan">
      <formula>25</formula>
    </cfRule>
    <cfRule type="cellIs" dxfId="2896" priority="5802" operator="greaterThan">
      <formula>5</formula>
    </cfRule>
    <cfRule type="cellIs" dxfId="2895" priority="5803" operator="greaterThan">
      <formula>0</formula>
    </cfRule>
  </conditionalFormatting>
  <conditionalFormatting sqref="X735:X736">
    <cfRule type="cellIs" dxfId="2894" priority="5792" stopIfTrue="1" operator="equal">
      <formula>""</formula>
    </cfRule>
    <cfRule type="cellIs" dxfId="2893" priority="5793" operator="greaterThan">
      <formula>500</formula>
    </cfRule>
    <cfRule type="cellIs" dxfId="2892" priority="5794" operator="greaterThan">
      <formula>50</formula>
    </cfRule>
    <cfRule type="cellIs" dxfId="2891" priority="5795" operator="greaterThan">
      <formula>25</formula>
    </cfRule>
    <cfRule type="cellIs" dxfId="2890" priority="5796" operator="greaterThan">
      <formula>5</formula>
    </cfRule>
    <cfRule type="cellIs" dxfId="2889" priority="5797" operator="greaterThan">
      <formula>0</formula>
    </cfRule>
  </conditionalFormatting>
  <conditionalFormatting sqref="X740:X741">
    <cfRule type="cellIs" dxfId="2888" priority="5786" stopIfTrue="1" operator="equal">
      <formula>""</formula>
    </cfRule>
    <cfRule type="cellIs" dxfId="2887" priority="5787" operator="greaterThan">
      <formula>500</formula>
    </cfRule>
    <cfRule type="cellIs" dxfId="2886" priority="5788" operator="greaterThan">
      <formula>50</formula>
    </cfRule>
    <cfRule type="cellIs" dxfId="2885" priority="5789" operator="greaterThan">
      <formula>25</formula>
    </cfRule>
    <cfRule type="cellIs" dxfId="2884" priority="5790" operator="greaterThan">
      <formula>5</formula>
    </cfRule>
    <cfRule type="cellIs" dxfId="2883" priority="5791" operator="greaterThan">
      <formula>0</formula>
    </cfRule>
  </conditionalFormatting>
  <conditionalFormatting sqref="X745:X746">
    <cfRule type="cellIs" dxfId="2882" priority="5780" stopIfTrue="1" operator="equal">
      <formula>""</formula>
    </cfRule>
    <cfRule type="cellIs" dxfId="2881" priority="5781" operator="greaterThan">
      <formula>500</formula>
    </cfRule>
    <cfRule type="cellIs" dxfId="2880" priority="5782" operator="greaterThan">
      <formula>50</formula>
    </cfRule>
    <cfRule type="cellIs" dxfId="2879" priority="5783" operator="greaterThan">
      <formula>25</formula>
    </cfRule>
    <cfRule type="cellIs" dxfId="2878" priority="5784" operator="greaterThan">
      <formula>5</formula>
    </cfRule>
    <cfRule type="cellIs" dxfId="2877" priority="5785" operator="greaterThan">
      <formula>0</formula>
    </cfRule>
  </conditionalFormatting>
  <conditionalFormatting sqref="X750:X751">
    <cfRule type="cellIs" dxfId="2876" priority="5774" stopIfTrue="1" operator="equal">
      <formula>""</formula>
    </cfRule>
    <cfRule type="cellIs" dxfId="2875" priority="5775" operator="greaterThan">
      <formula>500</formula>
    </cfRule>
    <cfRule type="cellIs" dxfId="2874" priority="5776" operator="greaterThan">
      <formula>50</formula>
    </cfRule>
    <cfRule type="cellIs" dxfId="2873" priority="5777" operator="greaterThan">
      <formula>25</formula>
    </cfRule>
    <cfRule type="cellIs" dxfId="2872" priority="5778" operator="greaterThan">
      <formula>5</formula>
    </cfRule>
    <cfRule type="cellIs" dxfId="2871" priority="5779" operator="greaterThan">
      <formula>0</formula>
    </cfRule>
  </conditionalFormatting>
  <conditionalFormatting sqref="X755:X756">
    <cfRule type="cellIs" dxfId="2870" priority="5768" stopIfTrue="1" operator="equal">
      <formula>""</formula>
    </cfRule>
    <cfRule type="cellIs" dxfId="2869" priority="5769" operator="greaterThan">
      <formula>500</formula>
    </cfRule>
    <cfRule type="cellIs" dxfId="2868" priority="5770" operator="greaterThan">
      <formula>50</formula>
    </cfRule>
    <cfRule type="cellIs" dxfId="2867" priority="5771" operator="greaterThan">
      <formula>25</formula>
    </cfRule>
    <cfRule type="cellIs" dxfId="2866" priority="5772" operator="greaterThan">
      <formula>5</formula>
    </cfRule>
    <cfRule type="cellIs" dxfId="2865" priority="5773" operator="greaterThan">
      <formula>0</formula>
    </cfRule>
  </conditionalFormatting>
  <conditionalFormatting sqref="X760:X761">
    <cfRule type="cellIs" dxfId="2864" priority="5762" stopIfTrue="1" operator="equal">
      <formula>""</formula>
    </cfRule>
    <cfRule type="cellIs" dxfId="2863" priority="5763" operator="greaterThan">
      <formula>500</formula>
    </cfRule>
    <cfRule type="cellIs" dxfId="2862" priority="5764" operator="greaterThan">
      <formula>50</formula>
    </cfRule>
    <cfRule type="cellIs" dxfId="2861" priority="5765" operator="greaterThan">
      <formula>25</formula>
    </cfRule>
    <cfRule type="cellIs" dxfId="2860" priority="5766" operator="greaterThan">
      <formula>5</formula>
    </cfRule>
    <cfRule type="cellIs" dxfId="2859" priority="5767" operator="greaterThan">
      <formula>0</formula>
    </cfRule>
  </conditionalFormatting>
  <conditionalFormatting sqref="X765:X766">
    <cfRule type="cellIs" dxfId="2858" priority="5756" stopIfTrue="1" operator="equal">
      <formula>""</formula>
    </cfRule>
    <cfRule type="cellIs" dxfId="2857" priority="5757" operator="greaterThan">
      <formula>500</formula>
    </cfRule>
    <cfRule type="cellIs" dxfId="2856" priority="5758" operator="greaterThan">
      <formula>50</formula>
    </cfRule>
    <cfRule type="cellIs" dxfId="2855" priority="5759" operator="greaterThan">
      <formula>25</formula>
    </cfRule>
    <cfRule type="cellIs" dxfId="2854" priority="5760" operator="greaterThan">
      <formula>5</formula>
    </cfRule>
    <cfRule type="cellIs" dxfId="2853" priority="5761" operator="greaterThan">
      <formula>0</formula>
    </cfRule>
  </conditionalFormatting>
  <conditionalFormatting sqref="X770:X771">
    <cfRule type="cellIs" dxfId="2852" priority="5750" stopIfTrue="1" operator="equal">
      <formula>""</formula>
    </cfRule>
    <cfRule type="cellIs" dxfId="2851" priority="5751" operator="greaterThan">
      <formula>500</formula>
    </cfRule>
    <cfRule type="cellIs" dxfId="2850" priority="5752" operator="greaterThan">
      <formula>50</formula>
    </cfRule>
    <cfRule type="cellIs" dxfId="2849" priority="5753" operator="greaterThan">
      <formula>25</formula>
    </cfRule>
    <cfRule type="cellIs" dxfId="2848" priority="5754" operator="greaterThan">
      <formula>5</formula>
    </cfRule>
    <cfRule type="cellIs" dxfId="2847" priority="5755" operator="greaterThan">
      <formula>0</formula>
    </cfRule>
  </conditionalFormatting>
  <conditionalFormatting sqref="X775:X776">
    <cfRule type="cellIs" dxfId="2846" priority="5744" stopIfTrue="1" operator="equal">
      <formula>""</formula>
    </cfRule>
    <cfRule type="cellIs" dxfId="2845" priority="5745" operator="greaterThan">
      <formula>500</formula>
    </cfRule>
    <cfRule type="cellIs" dxfId="2844" priority="5746" operator="greaterThan">
      <formula>50</formula>
    </cfRule>
    <cfRule type="cellIs" dxfId="2843" priority="5747" operator="greaterThan">
      <formula>25</formula>
    </cfRule>
    <cfRule type="cellIs" dxfId="2842" priority="5748" operator="greaterThan">
      <formula>5</formula>
    </cfRule>
    <cfRule type="cellIs" dxfId="2841" priority="5749" operator="greaterThan">
      <formula>0</formula>
    </cfRule>
  </conditionalFormatting>
  <conditionalFormatting sqref="X780:X781">
    <cfRule type="cellIs" dxfId="2840" priority="5738" stopIfTrue="1" operator="equal">
      <formula>""</formula>
    </cfRule>
    <cfRule type="cellIs" dxfId="2839" priority="5739" operator="greaterThan">
      <formula>500</formula>
    </cfRule>
    <cfRule type="cellIs" dxfId="2838" priority="5740" operator="greaterThan">
      <formula>50</formula>
    </cfRule>
    <cfRule type="cellIs" dxfId="2837" priority="5741" operator="greaterThan">
      <formula>25</formula>
    </cfRule>
    <cfRule type="cellIs" dxfId="2836" priority="5742" operator="greaterThan">
      <formula>5</formula>
    </cfRule>
    <cfRule type="cellIs" dxfId="2835" priority="5743" operator="greaterThan">
      <formula>0</formula>
    </cfRule>
  </conditionalFormatting>
  <conditionalFormatting sqref="X785:X786">
    <cfRule type="cellIs" dxfId="2834" priority="5732" stopIfTrue="1" operator="equal">
      <formula>""</formula>
    </cfRule>
    <cfRule type="cellIs" dxfId="2833" priority="5733" operator="greaterThan">
      <formula>500</formula>
    </cfRule>
    <cfRule type="cellIs" dxfId="2832" priority="5734" operator="greaterThan">
      <formula>50</formula>
    </cfRule>
    <cfRule type="cellIs" dxfId="2831" priority="5735" operator="greaterThan">
      <formula>25</formula>
    </cfRule>
    <cfRule type="cellIs" dxfId="2830" priority="5736" operator="greaterThan">
      <formula>5</formula>
    </cfRule>
    <cfRule type="cellIs" dxfId="2829" priority="5737" operator="greaterThan">
      <formula>0</formula>
    </cfRule>
  </conditionalFormatting>
  <conditionalFormatting sqref="X790:X791">
    <cfRule type="cellIs" dxfId="2828" priority="5726" stopIfTrue="1" operator="equal">
      <formula>""</formula>
    </cfRule>
    <cfRule type="cellIs" dxfId="2827" priority="5727" operator="greaterThan">
      <formula>500</formula>
    </cfRule>
    <cfRule type="cellIs" dxfId="2826" priority="5728" operator="greaterThan">
      <formula>50</formula>
    </cfRule>
    <cfRule type="cellIs" dxfId="2825" priority="5729" operator="greaterThan">
      <formula>25</formula>
    </cfRule>
    <cfRule type="cellIs" dxfId="2824" priority="5730" operator="greaterThan">
      <formula>5</formula>
    </cfRule>
    <cfRule type="cellIs" dxfId="2823" priority="5731" operator="greaterThan">
      <formula>0</formula>
    </cfRule>
  </conditionalFormatting>
  <conditionalFormatting sqref="X795:X796">
    <cfRule type="cellIs" dxfId="2822" priority="5720" stopIfTrue="1" operator="equal">
      <formula>""</formula>
    </cfRule>
    <cfRule type="cellIs" dxfId="2821" priority="5721" operator="greaterThan">
      <formula>500</formula>
    </cfRule>
    <cfRule type="cellIs" dxfId="2820" priority="5722" operator="greaterThan">
      <formula>50</formula>
    </cfRule>
    <cfRule type="cellIs" dxfId="2819" priority="5723" operator="greaterThan">
      <formula>25</formula>
    </cfRule>
    <cfRule type="cellIs" dxfId="2818" priority="5724" operator="greaterThan">
      <formula>5</formula>
    </cfRule>
    <cfRule type="cellIs" dxfId="2817" priority="5725" operator="greaterThan">
      <formula>0</formula>
    </cfRule>
  </conditionalFormatting>
  <conditionalFormatting sqref="X800:X801">
    <cfRule type="cellIs" dxfId="2816" priority="5714" stopIfTrue="1" operator="equal">
      <formula>""</formula>
    </cfRule>
    <cfRule type="cellIs" dxfId="2815" priority="5715" operator="greaterThan">
      <formula>500</formula>
    </cfRule>
    <cfRule type="cellIs" dxfId="2814" priority="5716" operator="greaterThan">
      <formula>50</formula>
    </cfRule>
    <cfRule type="cellIs" dxfId="2813" priority="5717" operator="greaterThan">
      <formula>25</formula>
    </cfRule>
    <cfRule type="cellIs" dxfId="2812" priority="5718" operator="greaterThan">
      <formula>5</formula>
    </cfRule>
    <cfRule type="cellIs" dxfId="2811" priority="5719" operator="greaterThan">
      <formula>0</formula>
    </cfRule>
  </conditionalFormatting>
  <conditionalFormatting sqref="X805:X806">
    <cfRule type="cellIs" dxfId="2810" priority="5708" stopIfTrue="1" operator="equal">
      <formula>""</formula>
    </cfRule>
    <cfRule type="cellIs" dxfId="2809" priority="5709" operator="greaterThan">
      <formula>500</formula>
    </cfRule>
    <cfRule type="cellIs" dxfId="2808" priority="5710" operator="greaterThan">
      <formula>50</formula>
    </cfRule>
    <cfRule type="cellIs" dxfId="2807" priority="5711" operator="greaterThan">
      <formula>25</formula>
    </cfRule>
    <cfRule type="cellIs" dxfId="2806" priority="5712" operator="greaterThan">
      <formula>5</formula>
    </cfRule>
    <cfRule type="cellIs" dxfId="2805" priority="5713" operator="greaterThan">
      <formula>0</formula>
    </cfRule>
  </conditionalFormatting>
  <conditionalFormatting sqref="X810:X811">
    <cfRule type="cellIs" dxfId="2804" priority="5702" stopIfTrue="1" operator="equal">
      <formula>""</formula>
    </cfRule>
    <cfRule type="cellIs" dxfId="2803" priority="5703" operator="greaterThan">
      <formula>500</formula>
    </cfRule>
    <cfRule type="cellIs" dxfId="2802" priority="5704" operator="greaterThan">
      <formula>50</formula>
    </cfRule>
    <cfRule type="cellIs" dxfId="2801" priority="5705" operator="greaterThan">
      <formula>25</formula>
    </cfRule>
    <cfRule type="cellIs" dxfId="2800" priority="5706" operator="greaterThan">
      <formula>5</formula>
    </cfRule>
    <cfRule type="cellIs" dxfId="2799" priority="5707" operator="greaterThan">
      <formula>0</formula>
    </cfRule>
  </conditionalFormatting>
  <conditionalFormatting sqref="X815:X816">
    <cfRule type="cellIs" dxfId="2798" priority="5696" stopIfTrue="1" operator="equal">
      <formula>""</formula>
    </cfRule>
    <cfRule type="cellIs" dxfId="2797" priority="5697" operator="greaterThan">
      <formula>500</formula>
    </cfRule>
    <cfRule type="cellIs" dxfId="2796" priority="5698" operator="greaterThan">
      <formula>50</formula>
    </cfRule>
    <cfRule type="cellIs" dxfId="2795" priority="5699" operator="greaterThan">
      <formula>25</formula>
    </cfRule>
    <cfRule type="cellIs" dxfId="2794" priority="5700" operator="greaterThan">
      <formula>5</formula>
    </cfRule>
    <cfRule type="cellIs" dxfId="2793" priority="5701" operator="greaterThan">
      <formula>0</formula>
    </cfRule>
  </conditionalFormatting>
  <conditionalFormatting sqref="X820:X821">
    <cfRule type="cellIs" dxfId="2792" priority="5690" stopIfTrue="1" operator="equal">
      <formula>""</formula>
    </cfRule>
    <cfRule type="cellIs" dxfId="2791" priority="5691" operator="greaterThan">
      <formula>500</formula>
    </cfRule>
    <cfRule type="cellIs" dxfId="2790" priority="5692" operator="greaterThan">
      <formula>50</formula>
    </cfRule>
    <cfRule type="cellIs" dxfId="2789" priority="5693" operator="greaterThan">
      <formula>25</formula>
    </cfRule>
    <cfRule type="cellIs" dxfId="2788" priority="5694" operator="greaterThan">
      <formula>5</formula>
    </cfRule>
    <cfRule type="cellIs" dxfId="2787" priority="5695" operator="greaterThan">
      <formula>0</formula>
    </cfRule>
  </conditionalFormatting>
  <conditionalFormatting sqref="X825:X826">
    <cfRule type="cellIs" dxfId="2786" priority="5684" stopIfTrue="1" operator="equal">
      <formula>""</formula>
    </cfRule>
    <cfRule type="cellIs" dxfId="2785" priority="5685" operator="greaterThan">
      <formula>500</formula>
    </cfRule>
    <cfRule type="cellIs" dxfId="2784" priority="5686" operator="greaterThan">
      <formula>50</formula>
    </cfRule>
    <cfRule type="cellIs" dxfId="2783" priority="5687" operator="greaterThan">
      <formula>25</formula>
    </cfRule>
    <cfRule type="cellIs" dxfId="2782" priority="5688" operator="greaterThan">
      <formula>5</formula>
    </cfRule>
    <cfRule type="cellIs" dxfId="2781" priority="5689" operator="greaterThan">
      <formula>0</formula>
    </cfRule>
  </conditionalFormatting>
  <conditionalFormatting sqref="X830:X831">
    <cfRule type="cellIs" dxfId="2780" priority="5678" stopIfTrue="1" operator="equal">
      <formula>""</formula>
    </cfRule>
    <cfRule type="cellIs" dxfId="2779" priority="5679" operator="greaterThan">
      <formula>500</formula>
    </cfRule>
    <cfRule type="cellIs" dxfId="2778" priority="5680" operator="greaterThan">
      <formula>50</formula>
    </cfRule>
    <cfRule type="cellIs" dxfId="2777" priority="5681" operator="greaterThan">
      <formula>25</formula>
    </cfRule>
    <cfRule type="cellIs" dxfId="2776" priority="5682" operator="greaterThan">
      <formula>5</formula>
    </cfRule>
    <cfRule type="cellIs" dxfId="2775" priority="5683" operator="greaterThan">
      <formula>0</formula>
    </cfRule>
  </conditionalFormatting>
  <conditionalFormatting sqref="X835:X836">
    <cfRule type="cellIs" dxfId="2774" priority="5672" stopIfTrue="1" operator="equal">
      <formula>""</formula>
    </cfRule>
    <cfRule type="cellIs" dxfId="2773" priority="5673" operator="greaterThan">
      <formula>500</formula>
    </cfRule>
    <cfRule type="cellIs" dxfId="2772" priority="5674" operator="greaterThan">
      <formula>50</formula>
    </cfRule>
    <cfRule type="cellIs" dxfId="2771" priority="5675" operator="greaterThan">
      <formula>25</formula>
    </cfRule>
    <cfRule type="cellIs" dxfId="2770" priority="5676" operator="greaterThan">
      <formula>5</formula>
    </cfRule>
    <cfRule type="cellIs" dxfId="2769" priority="5677" operator="greaterThan">
      <formula>0</formula>
    </cfRule>
  </conditionalFormatting>
  <conditionalFormatting sqref="X840:X841">
    <cfRule type="cellIs" dxfId="2768" priority="5666" stopIfTrue="1" operator="equal">
      <formula>""</formula>
    </cfRule>
    <cfRule type="cellIs" dxfId="2767" priority="5667" operator="greaterThan">
      <formula>500</formula>
    </cfRule>
    <cfRule type="cellIs" dxfId="2766" priority="5668" operator="greaterThan">
      <formula>50</formula>
    </cfRule>
    <cfRule type="cellIs" dxfId="2765" priority="5669" operator="greaterThan">
      <formula>25</formula>
    </cfRule>
    <cfRule type="cellIs" dxfId="2764" priority="5670" operator="greaterThan">
      <formula>5</formula>
    </cfRule>
    <cfRule type="cellIs" dxfId="2763" priority="5671" operator="greaterThan">
      <formula>0</formula>
    </cfRule>
  </conditionalFormatting>
  <conditionalFormatting sqref="X845:X846">
    <cfRule type="cellIs" dxfId="2762" priority="5660" stopIfTrue="1" operator="equal">
      <formula>""</formula>
    </cfRule>
    <cfRule type="cellIs" dxfId="2761" priority="5661" operator="greaterThan">
      <formula>500</formula>
    </cfRule>
    <cfRule type="cellIs" dxfId="2760" priority="5662" operator="greaterThan">
      <formula>50</formula>
    </cfRule>
    <cfRule type="cellIs" dxfId="2759" priority="5663" operator="greaterThan">
      <formula>25</formula>
    </cfRule>
    <cfRule type="cellIs" dxfId="2758" priority="5664" operator="greaterThan">
      <formula>5</formula>
    </cfRule>
    <cfRule type="cellIs" dxfId="2757" priority="5665" operator="greaterThan">
      <formula>0</formula>
    </cfRule>
  </conditionalFormatting>
  <conditionalFormatting sqref="X850:X851">
    <cfRule type="cellIs" dxfId="2756" priority="5654" stopIfTrue="1" operator="equal">
      <formula>""</formula>
    </cfRule>
    <cfRule type="cellIs" dxfId="2755" priority="5655" operator="greaterThan">
      <formula>500</formula>
    </cfRule>
    <cfRule type="cellIs" dxfId="2754" priority="5656" operator="greaterThan">
      <formula>50</formula>
    </cfRule>
    <cfRule type="cellIs" dxfId="2753" priority="5657" operator="greaterThan">
      <formula>25</formula>
    </cfRule>
    <cfRule type="cellIs" dxfId="2752" priority="5658" operator="greaterThan">
      <formula>5</formula>
    </cfRule>
    <cfRule type="cellIs" dxfId="2751" priority="5659" operator="greaterThan">
      <formula>0</formula>
    </cfRule>
  </conditionalFormatting>
  <conditionalFormatting sqref="X855:X856">
    <cfRule type="cellIs" dxfId="2750" priority="5648" stopIfTrue="1" operator="equal">
      <formula>""</formula>
    </cfRule>
    <cfRule type="cellIs" dxfId="2749" priority="5649" operator="greaterThan">
      <formula>500</formula>
    </cfRule>
    <cfRule type="cellIs" dxfId="2748" priority="5650" operator="greaterThan">
      <formula>50</formula>
    </cfRule>
    <cfRule type="cellIs" dxfId="2747" priority="5651" operator="greaterThan">
      <formula>25</formula>
    </cfRule>
    <cfRule type="cellIs" dxfId="2746" priority="5652" operator="greaterThan">
      <formula>5</formula>
    </cfRule>
    <cfRule type="cellIs" dxfId="2745" priority="5653" operator="greaterThan">
      <formula>0</formula>
    </cfRule>
  </conditionalFormatting>
  <conditionalFormatting sqref="X860:X861">
    <cfRule type="cellIs" dxfId="2744" priority="5642" stopIfTrue="1" operator="equal">
      <formula>""</formula>
    </cfRule>
    <cfRule type="cellIs" dxfId="2743" priority="5643" operator="greaterThan">
      <formula>500</formula>
    </cfRule>
    <cfRule type="cellIs" dxfId="2742" priority="5644" operator="greaterThan">
      <formula>50</formula>
    </cfRule>
    <cfRule type="cellIs" dxfId="2741" priority="5645" operator="greaterThan">
      <formula>25</formula>
    </cfRule>
    <cfRule type="cellIs" dxfId="2740" priority="5646" operator="greaterThan">
      <formula>5</formula>
    </cfRule>
    <cfRule type="cellIs" dxfId="2739" priority="5647" operator="greaterThan">
      <formula>0</formula>
    </cfRule>
  </conditionalFormatting>
  <conditionalFormatting sqref="X865:X866">
    <cfRule type="cellIs" dxfId="2738" priority="5636" stopIfTrue="1" operator="equal">
      <formula>""</formula>
    </cfRule>
    <cfRule type="cellIs" dxfId="2737" priority="5637" operator="greaterThan">
      <formula>500</formula>
    </cfRule>
    <cfRule type="cellIs" dxfId="2736" priority="5638" operator="greaterThan">
      <formula>50</formula>
    </cfRule>
    <cfRule type="cellIs" dxfId="2735" priority="5639" operator="greaterThan">
      <formula>25</formula>
    </cfRule>
    <cfRule type="cellIs" dxfId="2734" priority="5640" operator="greaterThan">
      <formula>5</formula>
    </cfRule>
    <cfRule type="cellIs" dxfId="2733" priority="5641" operator="greaterThan">
      <formula>0</formula>
    </cfRule>
  </conditionalFormatting>
  <conditionalFormatting sqref="X870:X871">
    <cfRule type="cellIs" dxfId="2732" priority="5630" stopIfTrue="1" operator="equal">
      <formula>""</formula>
    </cfRule>
    <cfRule type="cellIs" dxfId="2731" priority="5631" operator="greaterThan">
      <formula>500</formula>
    </cfRule>
    <cfRule type="cellIs" dxfId="2730" priority="5632" operator="greaterThan">
      <formula>50</formula>
    </cfRule>
    <cfRule type="cellIs" dxfId="2729" priority="5633" operator="greaterThan">
      <formula>25</formula>
    </cfRule>
    <cfRule type="cellIs" dxfId="2728" priority="5634" operator="greaterThan">
      <formula>5</formula>
    </cfRule>
    <cfRule type="cellIs" dxfId="2727" priority="5635" operator="greaterThan">
      <formula>0</formula>
    </cfRule>
  </conditionalFormatting>
  <conditionalFormatting sqref="X875:X876">
    <cfRule type="cellIs" dxfId="2726" priority="5624" stopIfTrue="1" operator="equal">
      <formula>""</formula>
    </cfRule>
    <cfRule type="cellIs" dxfId="2725" priority="5625" operator="greaterThan">
      <formula>500</formula>
    </cfRule>
    <cfRule type="cellIs" dxfId="2724" priority="5626" operator="greaterThan">
      <formula>50</formula>
    </cfRule>
    <cfRule type="cellIs" dxfId="2723" priority="5627" operator="greaterThan">
      <formula>25</formula>
    </cfRule>
    <cfRule type="cellIs" dxfId="2722" priority="5628" operator="greaterThan">
      <formula>5</formula>
    </cfRule>
    <cfRule type="cellIs" dxfId="2721" priority="5629" operator="greaterThan">
      <formula>0</formula>
    </cfRule>
  </conditionalFormatting>
  <conditionalFormatting sqref="X880:X881">
    <cfRule type="cellIs" dxfId="2720" priority="5618" stopIfTrue="1" operator="equal">
      <formula>""</formula>
    </cfRule>
    <cfRule type="cellIs" dxfId="2719" priority="5619" operator="greaterThan">
      <formula>500</formula>
    </cfRule>
    <cfRule type="cellIs" dxfId="2718" priority="5620" operator="greaterThan">
      <formula>50</formula>
    </cfRule>
    <cfRule type="cellIs" dxfId="2717" priority="5621" operator="greaterThan">
      <formula>25</formula>
    </cfRule>
    <cfRule type="cellIs" dxfId="2716" priority="5622" operator="greaterThan">
      <formula>5</formula>
    </cfRule>
    <cfRule type="cellIs" dxfId="2715" priority="5623" operator="greaterThan">
      <formula>0</formula>
    </cfRule>
  </conditionalFormatting>
  <conditionalFormatting sqref="X885:X886">
    <cfRule type="cellIs" dxfId="2714" priority="5612" stopIfTrue="1" operator="equal">
      <formula>""</formula>
    </cfRule>
    <cfRule type="cellIs" dxfId="2713" priority="5613" operator="greaterThan">
      <formula>500</formula>
    </cfRule>
    <cfRule type="cellIs" dxfId="2712" priority="5614" operator="greaterThan">
      <formula>50</formula>
    </cfRule>
    <cfRule type="cellIs" dxfId="2711" priority="5615" operator="greaterThan">
      <formula>25</formula>
    </cfRule>
    <cfRule type="cellIs" dxfId="2710" priority="5616" operator="greaterThan">
      <formula>5</formula>
    </cfRule>
    <cfRule type="cellIs" dxfId="2709" priority="5617" operator="greaterThan">
      <formula>0</formula>
    </cfRule>
  </conditionalFormatting>
  <conditionalFormatting sqref="X890:X891">
    <cfRule type="cellIs" dxfId="2708" priority="5606" stopIfTrue="1" operator="equal">
      <formula>""</formula>
    </cfRule>
    <cfRule type="cellIs" dxfId="2707" priority="5607" operator="greaterThan">
      <formula>500</formula>
    </cfRule>
    <cfRule type="cellIs" dxfId="2706" priority="5608" operator="greaterThan">
      <formula>50</formula>
    </cfRule>
    <cfRule type="cellIs" dxfId="2705" priority="5609" operator="greaterThan">
      <formula>25</formula>
    </cfRule>
    <cfRule type="cellIs" dxfId="2704" priority="5610" operator="greaterThan">
      <formula>5</formula>
    </cfRule>
    <cfRule type="cellIs" dxfId="2703" priority="5611" operator="greaterThan">
      <formula>0</formula>
    </cfRule>
  </conditionalFormatting>
  <conditionalFormatting sqref="X895:X896">
    <cfRule type="cellIs" dxfId="2702" priority="5600" stopIfTrue="1" operator="equal">
      <formula>""</formula>
    </cfRule>
    <cfRule type="cellIs" dxfId="2701" priority="5601" operator="greaterThan">
      <formula>500</formula>
    </cfRule>
    <cfRule type="cellIs" dxfId="2700" priority="5602" operator="greaterThan">
      <formula>50</formula>
    </cfRule>
    <cfRule type="cellIs" dxfId="2699" priority="5603" operator="greaterThan">
      <formula>25</formula>
    </cfRule>
    <cfRule type="cellIs" dxfId="2698" priority="5604" operator="greaterThan">
      <formula>5</formula>
    </cfRule>
    <cfRule type="cellIs" dxfId="2697" priority="5605" operator="greaterThan">
      <formula>0</formula>
    </cfRule>
  </conditionalFormatting>
  <conditionalFormatting sqref="X900:X901">
    <cfRule type="cellIs" dxfId="2696" priority="5594" stopIfTrue="1" operator="equal">
      <formula>""</formula>
    </cfRule>
    <cfRule type="cellIs" dxfId="2695" priority="5595" operator="greaterThan">
      <formula>500</formula>
    </cfRule>
    <cfRule type="cellIs" dxfId="2694" priority="5596" operator="greaterThan">
      <formula>50</formula>
    </cfRule>
    <cfRule type="cellIs" dxfId="2693" priority="5597" operator="greaterThan">
      <formula>25</formula>
    </cfRule>
    <cfRule type="cellIs" dxfId="2692" priority="5598" operator="greaterThan">
      <formula>5</formula>
    </cfRule>
    <cfRule type="cellIs" dxfId="2691" priority="5599" operator="greaterThan">
      <formula>0</formula>
    </cfRule>
  </conditionalFormatting>
  <conditionalFormatting sqref="X905:X906">
    <cfRule type="cellIs" dxfId="2690" priority="5588" stopIfTrue="1" operator="equal">
      <formula>""</formula>
    </cfRule>
    <cfRule type="cellIs" dxfId="2689" priority="5589" operator="greaterThan">
      <formula>500</formula>
    </cfRule>
    <cfRule type="cellIs" dxfId="2688" priority="5590" operator="greaterThan">
      <formula>50</formula>
    </cfRule>
    <cfRule type="cellIs" dxfId="2687" priority="5591" operator="greaterThan">
      <formula>25</formula>
    </cfRule>
    <cfRule type="cellIs" dxfId="2686" priority="5592" operator="greaterThan">
      <formula>5</formula>
    </cfRule>
    <cfRule type="cellIs" dxfId="2685" priority="5593" operator="greaterThan">
      <formula>0</formula>
    </cfRule>
  </conditionalFormatting>
  <conditionalFormatting sqref="X910:X911">
    <cfRule type="cellIs" dxfId="2684" priority="5582" stopIfTrue="1" operator="equal">
      <formula>""</formula>
    </cfRule>
    <cfRule type="cellIs" dxfId="2683" priority="5583" operator="greaterThan">
      <formula>500</formula>
    </cfRule>
    <cfRule type="cellIs" dxfId="2682" priority="5584" operator="greaterThan">
      <formula>50</formula>
    </cfRule>
    <cfRule type="cellIs" dxfId="2681" priority="5585" operator="greaterThan">
      <formula>25</formula>
    </cfRule>
    <cfRule type="cellIs" dxfId="2680" priority="5586" operator="greaterThan">
      <formula>5</formula>
    </cfRule>
    <cfRule type="cellIs" dxfId="2679" priority="5587" operator="greaterThan">
      <formula>0</formula>
    </cfRule>
  </conditionalFormatting>
  <conditionalFormatting sqref="X915:X916">
    <cfRule type="cellIs" dxfId="2678" priority="5576" stopIfTrue="1" operator="equal">
      <formula>""</formula>
    </cfRule>
    <cfRule type="cellIs" dxfId="2677" priority="5577" operator="greaterThan">
      <formula>500</formula>
    </cfRule>
    <cfRule type="cellIs" dxfId="2676" priority="5578" operator="greaterThan">
      <formula>50</formula>
    </cfRule>
    <cfRule type="cellIs" dxfId="2675" priority="5579" operator="greaterThan">
      <formula>25</formula>
    </cfRule>
    <cfRule type="cellIs" dxfId="2674" priority="5580" operator="greaterThan">
      <formula>5</formula>
    </cfRule>
    <cfRule type="cellIs" dxfId="2673" priority="5581" operator="greaterThan">
      <formula>0</formula>
    </cfRule>
  </conditionalFormatting>
  <conditionalFormatting sqref="X920:X921">
    <cfRule type="cellIs" dxfId="2672" priority="5570" stopIfTrue="1" operator="equal">
      <formula>""</formula>
    </cfRule>
    <cfRule type="cellIs" dxfId="2671" priority="5571" operator="greaterThan">
      <formula>500</formula>
    </cfRule>
    <cfRule type="cellIs" dxfId="2670" priority="5572" operator="greaterThan">
      <formula>50</formula>
    </cfRule>
    <cfRule type="cellIs" dxfId="2669" priority="5573" operator="greaterThan">
      <formula>25</formula>
    </cfRule>
    <cfRule type="cellIs" dxfId="2668" priority="5574" operator="greaterThan">
      <formula>5</formula>
    </cfRule>
    <cfRule type="cellIs" dxfId="2667" priority="5575" operator="greaterThan">
      <formula>0</formula>
    </cfRule>
  </conditionalFormatting>
  <conditionalFormatting sqref="X925:X926">
    <cfRule type="cellIs" dxfId="2666" priority="5564" stopIfTrue="1" operator="equal">
      <formula>""</formula>
    </cfRule>
    <cfRule type="cellIs" dxfId="2665" priority="5565" operator="greaterThan">
      <formula>500</formula>
    </cfRule>
    <cfRule type="cellIs" dxfId="2664" priority="5566" operator="greaterThan">
      <formula>50</formula>
    </cfRule>
    <cfRule type="cellIs" dxfId="2663" priority="5567" operator="greaterThan">
      <formula>25</formula>
    </cfRule>
    <cfRule type="cellIs" dxfId="2662" priority="5568" operator="greaterThan">
      <formula>5</formula>
    </cfRule>
    <cfRule type="cellIs" dxfId="2661" priority="5569" operator="greaterThan">
      <formula>0</formula>
    </cfRule>
  </conditionalFormatting>
  <conditionalFormatting sqref="X930:X931">
    <cfRule type="cellIs" dxfId="2660" priority="5558" stopIfTrue="1" operator="equal">
      <formula>""</formula>
    </cfRule>
    <cfRule type="cellIs" dxfId="2659" priority="5559" operator="greaterThan">
      <formula>500</formula>
    </cfRule>
    <cfRule type="cellIs" dxfId="2658" priority="5560" operator="greaterThan">
      <formula>50</formula>
    </cfRule>
    <cfRule type="cellIs" dxfId="2657" priority="5561" operator="greaterThan">
      <formula>25</formula>
    </cfRule>
    <cfRule type="cellIs" dxfId="2656" priority="5562" operator="greaterThan">
      <formula>5</formula>
    </cfRule>
    <cfRule type="cellIs" dxfId="2655" priority="5563" operator="greaterThan">
      <formula>0</formula>
    </cfRule>
  </conditionalFormatting>
  <conditionalFormatting sqref="X935:X936">
    <cfRule type="cellIs" dxfId="2654" priority="5552" stopIfTrue="1" operator="equal">
      <formula>""</formula>
    </cfRule>
    <cfRule type="cellIs" dxfId="2653" priority="5553" operator="greaterThan">
      <formula>500</formula>
    </cfRule>
    <cfRule type="cellIs" dxfId="2652" priority="5554" operator="greaterThan">
      <formula>50</formula>
    </cfRule>
    <cfRule type="cellIs" dxfId="2651" priority="5555" operator="greaterThan">
      <formula>25</formula>
    </cfRule>
    <cfRule type="cellIs" dxfId="2650" priority="5556" operator="greaterThan">
      <formula>5</formula>
    </cfRule>
    <cfRule type="cellIs" dxfId="2649" priority="5557" operator="greaterThan">
      <formula>0</formula>
    </cfRule>
  </conditionalFormatting>
  <conditionalFormatting sqref="X940:X941">
    <cfRule type="cellIs" dxfId="2648" priority="5546" stopIfTrue="1" operator="equal">
      <formula>""</formula>
    </cfRule>
    <cfRule type="cellIs" dxfId="2647" priority="5547" operator="greaterThan">
      <formula>500</formula>
    </cfRule>
    <cfRule type="cellIs" dxfId="2646" priority="5548" operator="greaterThan">
      <formula>50</formula>
    </cfRule>
    <cfRule type="cellIs" dxfId="2645" priority="5549" operator="greaterThan">
      <formula>25</formula>
    </cfRule>
    <cfRule type="cellIs" dxfId="2644" priority="5550" operator="greaterThan">
      <formula>5</formula>
    </cfRule>
    <cfRule type="cellIs" dxfId="2643" priority="5551" operator="greaterThan">
      <formula>0</formula>
    </cfRule>
  </conditionalFormatting>
  <conditionalFormatting sqref="X945:X946">
    <cfRule type="cellIs" dxfId="2642" priority="5540" stopIfTrue="1" operator="equal">
      <formula>""</formula>
    </cfRule>
    <cfRule type="cellIs" dxfId="2641" priority="5541" operator="greaterThan">
      <formula>500</formula>
    </cfRule>
    <cfRule type="cellIs" dxfId="2640" priority="5542" operator="greaterThan">
      <formula>50</formula>
    </cfRule>
    <cfRule type="cellIs" dxfId="2639" priority="5543" operator="greaterThan">
      <formula>25</formula>
    </cfRule>
    <cfRule type="cellIs" dxfId="2638" priority="5544" operator="greaterThan">
      <formula>5</formula>
    </cfRule>
    <cfRule type="cellIs" dxfId="2637" priority="5545" operator="greaterThan">
      <formula>0</formula>
    </cfRule>
  </conditionalFormatting>
  <conditionalFormatting sqref="X950:X951">
    <cfRule type="cellIs" dxfId="2636" priority="5534" stopIfTrue="1" operator="equal">
      <formula>""</formula>
    </cfRule>
    <cfRule type="cellIs" dxfId="2635" priority="5535" operator="greaterThan">
      <formula>500</formula>
    </cfRule>
    <cfRule type="cellIs" dxfId="2634" priority="5536" operator="greaterThan">
      <formula>50</formula>
    </cfRule>
    <cfRule type="cellIs" dxfId="2633" priority="5537" operator="greaterThan">
      <formula>25</formula>
    </cfRule>
    <cfRule type="cellIs" dxfId="2632" priority="5538" operator="greaterThan">
      <formula>5</formula>
    </cfRule>
    <cfRule type="cellIs" dxfId="2631" priority="5539" operator="greaterThan">
      <formula>0</formula>
    </cfRule>
  </conditionalFormatting>
  <conditionalFormatting sqref="X955:X956">
    <cfRule type="cellIs" dxfId="2630" priority="5528" stopIfTrue="1" operator="equal">
      <formula>""</formula>
    </cfRule>
    <cfRule type="cellIs" dxfId="2629" priority="5529" operator="greaterThan">
      <formula>500</formula>
    </cfRule>
    <cfRule type="cellIs" dxfId="2628" priority="5530" operator="greaterThan">
      <formula>50</formula>
    </cfRule>
    <cfRule type="cellIs" dxfId="2627" priority="5531" operator="greaterThan">
      <formula>25</formula>
    </cfRule>
    <cfRule type="cellIs" dxfId="2626" priority="5532" operator="greaterThan">
      <formula>5</formula>
    </cfRule>
    <cfRule type="cellIs" dxfId="2625" priority="5533" operator="greaterThan">
      <formula>0</formula>
    </cfRule>
  </conditionalFormatting>
  <conditionalFormatting sqref="X960:X961">
    <cfRule type="cellIs" dxfId="2624" priority="5522" stopIfTrue="1" operator="equal">
      <formula>""</formula>
    </cfRule>
    <cfRule type="cellIs" dxfId="2623" priority="5523" operator="greaterThan">
      <formula>500</formula>
    </cfRule>
    <cfRule type="cellIs" dxfId="2622" priority="5524" operator="greaterThan">
      <formula>50</formula>
    </cfRule>
    <cfRule type="cellIs" dxfId="2621" priority="5525" operator="greaterThan">
      <formula>25</formula>
    </cfRule>
    <cfRule type="cellIs" dxfId="2620" priority="5526" operator="greaterThan">
      <formula>5</formula>
    </cfRule>
    <cfRule type="cellIs" dxfId="2619" priority="5527" operator="greaterThan">
      <formula>0</formula>
    </cfRule>
  </conditionalFormatting>
  <conditionalFormatting sqref="X965:X966">
    <cfRule type="cellIs" dxfId="2618" priority="5516" stopIfTrue="1" operator="equal">
      <formula>""</formula>
    </cfRule>
    <cfRule type="cellIs" dxfId="2617" priority="5517" operator="greaterThan">
      <formula>500</formula>
    </cfRule>
    <cfRule type="cellIs" dxfId="2616" priority="5518" operator="greaterThan">
      <formula>50</formula>
    </cfRule>
    <cfRule type="cellIs" dxfId="2615" priority="5519" operator="greaterThan">
      <formula>25</formula>
    </cfRule>
    <cfRule type="cellIs" dxfId="2614" priority="5520" operator="greaterThan">
      <formula>5</formula>
    </cfRule>
    <cfRule type="cellIs" dxfId="2613" priority="5521" operator="greaterThan">
      <formula>0</formula>
    </cfRule>
  </conditionalFormatting>
  <conditionalFormatting sqref="X970:X971">
    <cfRule type="cellIs" dxfId="2612" priority="5510" stopIfTrue="1" operator="equal">
      <formula>""</formula>
    </cfRule>
    <cfRule type="cellIs" dxfId="2611" priority="5511" operator="greaterThan">
      <formula>500</formula>
    </cfRule>
    <cfRule type="cellIs" dxfId="2610" priority="5512" operator="greaterThan">
      <formula>50</formula>
    </cfRule>
    <cfRule type="cellIs" dxfId="2609" priority="5513" operator="greaterThan">
      <formula>25</formula>
    </cfRule>
    <cfRule type="cellIs" dxfId="2608" priority="5514" operator="greaterThan">
      <formula>5</formula>
    </cfRule>
    <cfRule type="cellIs" dxfId="2607" priority="5515" operator="greaterThan">
      <formula>0</formula>
    </cfRule>
  </conditionalFormatting>
  <conditionalFormatting sqref="X975:X976">
    <cfRule type="cellIs" dxfId="2606" priority="5504" stopIfTrue="1" operator="equal">
      <formula>""</formula>
    </cfRule>
    <cfRule type="cellIs" dxfId="2605" priority="5505" operator="greaterThan">
      <formula>500</formula>
    </cfRule>
    <cfRule type="cellIs" dxfId="2604" priority="5506" operator="greaterThan">
      <formula>50</formula>
    </cfRule>
    <cfRule type="cellIs" dxfId="2603" priority="5507" operator="greaterThan">
      <formula>25</formula>
    </cfRule>
    <cfRule type="cellIs" dxfId="2602" priority="5508" operator="greaterThan">
      <formula>5</formula>
    </cfRule>
    <cfRule type="cellIs" dxfId="2601" priority="5509" operator="greaterThan">
      <formula>0</formula>
    </cfRule>
  </conditionalFormatting>
  <conditionalFormatting sqref="X980:X981">
    <cfRule type="cellIs" dxfId="2600" priority="5498" stopIfTrue="1" operator="equal">
      <formula>""</formula>
    </cfRule>
    <cfRule type="cellIs" dxfId="2599" priority="5499" operator="greaterThan">
      <formula>500</formula>
    </cfRule>
    <cfRule type="cellIs" dxfId="2598" priority="5500" operator="greaterThan">
      <formula>50</formula>
    </cfRule>
    <cfRule type="cellIs" dxfId="2597" priority="5501" operator="greaterThan">
      <formula>25</formula>
    </cfRule>
    <cfRule type="cellIs" dxfId="2596" priority="5502" operator="greaterThan">
      <formula>5</formula>
    </cfRule>
    <cfRule type="cellIs" dxfId="2595" priority="5503" operator="greaterThan">
      <formula>0</formula>
    </cfRule>
  </conditionalFormatting>
  <conditionalFormatting sqref="X985:X986">
    <cfRule type="cellIs" dxfId="2594" priority="5492" stopIfTrue="1" operator="equal">
      <formula>""</formula>
    </cfRule>
    <cfRule type="cellIs" dxfId="2593" priority="5493" operator="greaterThan">
      <formula>500</formula>
    </cfRule>
    <cfRule type="cellIs" dxfId="2592" priority="5494" operator="greaterThan">
      <formula>50</formula>
    </cfRule>
    <cfRule type="cellIs" dxfId="2591" priority="5495" operator="greaterThan">
      <formula>25</formula>
    </cfRule>
    <cfRule type="cellIs" dxfId="2590" priority="5496" operator="greaterThan">
      <formula>5</formula>
    </cfRule>
    <cfRule type="cellIs" dxfId="2589" priority="5497" operator="greaterThan">
      <formula>0</formula>
    </cfRule>
  </conditionalFormatting>
  <conditionalFormatting sqref="X990:X991">
    <cfRule type="cellIs" dxfId="2588" priority="5486" stopIfTrue="1" operator="equal">
      <formula>""</formula>
    </cfRule>
    <cfRule type="cellIs" dxfId="2587" priority="5487" operator="greaterThan">
      <formula>500</formula>
    </cfRule>
    <cfRule type="cellIs" dxfId="2586" priority="5488" operator="greaterThan">
      <formula>50</formula>
    </cfRule>
    <cfRule type="cellIs" dxfId="2585" priority="5489" operator="greaterThan">
      <formula>25</formula>
    </cfRule>
    <cfRule type="cellIs" dxfId="2584" priority="5490" operator="greaterThan">
      <formula>5</formula>
    </cfRule>
    <cfRule type="cellIs" dxfId="2583" priority="5491" operator="greaterThan">
      <formula>0</formula>
    </cfRule>
  </conditionalFormatting>
  <conditionalFormatting sqref="X995:X996">
    <cfRule type="cellIs" dxfId="2582" priority="5480" stopIfTrue="1" operator="equal">
      <formula>""</formula>
    </cfRule>
    <cfRule type="cellIs" dxfId="2581" priority="5481" operator="greaterThan">
      <formula>500</formula>
    </cfRule>
    <cfRule type="cellIs" dxfId="2580" priority="5482" operator="greaterThan">
      <formula>50</formula>
    </cfRule>
    <cfRule type="cellIs" dxfId="2579" priority="5483" operator="greaterThan">
      <formula>25</formula>
    </cfRule>
    <cfRule type="cellIs" dxfId="2578" priority="5484" operator="greaterThan">
      <formula>5</formula>
    </cfRule>
    <cfRule type="cellIs" dxfId="2577" priority="5485" operator="greaterThan">
      <formula>0</formula>
    </cfRule>
  </conditionalFormatting>
  <conditionalFormatting sqref="X1000:X1001">
    <cfRule type="cellIs" dxfId="2576" priority="5474" stopIfTrue="1" operator="equal">
      <formula>""</formula>
    </cfRule>
    <cfRule type="cellIs" dxfId="2575" priority="5475" operator="greaterThan">
      <formula>500</formula>
    </cfRule>
    <cfRule type="cellIs" dxfId="2574" priority="5476" operator="greaterThan">
      <formula>50</formula>
    </cfRule>
    <cfRule type="cellIs" dxfId="2573" priority="5477" operator="greaterThan">
      <formula>25</formula>
    </cfRule>
    <cfRule type="cellIs" dxfId="2572" priority="5478" operator="greaterThan">
      <formula>5</formula>
    </cfRule>
    <cfRule type="cellIs" dxfId="2571" priority="5479" operator="greaterThan">
      <formula>0</formula>
    </cfRule>
  </conditionalFormatting>
  <conditionalFormatting sqref="X1005:X1006">
    <cfRule type="cellIs" dxfId="2570" priority="5468" stopIfTrue="1" operator="equal">
      <formula>""</formula>
    </cfRule>
    <cfRule type="cellIs" dxfId="2569" priority="5469" operator="greaterThan">
      <formula>500</formula>
    </cfRule>
    <cfRule type="cellIs" dxfId="2568" priority="5470" operator="greaterThan">
      <formula>50</formula>
    </cfRule>
    <cfRule type="cellIs" dxfId="2567" priority="5471" operator="greaterThan">
      <formula>25</formula>
    </cfRule>
    <cfRule type="cellIs" dxfId="2566" priority="5472" operator="greaterThan">
      <formula>5</formula>
    </cfRule>
    <cfRule type="cellIs" dxfId="2565" priority="5473" operator="greaterThan">
      <formula>0</formula>
    </cfRule>
  </conditionalFormatting>
  <conditionalFormatting sqref="AB10:AB11">
    <cfRule type="cellIs" dxfId="2564" priority="4462" stopIfTrue="1" operator="equal">
      <formula>""</formula>
    </cfRule>
    <cfRule type="cellIs" dxfId="2563" priority="4463" operator="greaterThan">
      <formula>500</formula>
    </cfRule>
    <cfRule type="cellIs" dxfId="2562" priority="4464" operator="greaterThan">
      <formula>50</formula>
    </cfRule>
    <cfRule type="cellIs" dxfId="2561" priority="4465" operator="greaterThan">
      <formula>25</formula>
    </cfRule>
    <cfRule type="cellIs" dxfId="2560" priority="4466" operator="greaterThan">
      <formula>5</formula>
    </cfRule>
    <cfRule type="cellIs" dxfId="2559" priority="4467" operator="greaterThan">
      <formula>0</formula>
    </cfRule>
  </conditionalFormatting>
  <conditionalFormatting sqref="AB15:AB16">
    <cfRule type="cellIs" dxfId="2558" priority="4456" stopIfTrue="1" operator="equal">
      <formula>""</formula>
    </cfRule>
    <cfRule type="cellIs" dxfId="2557" priority="4457" operator="greaterThan">
      <formula>500</formula>
    </cfRule>
    <cfRule type="cellIs" dxfId="2556" priority="4458" operator="greaterThan">
      <formula>50</formula>
    </cfRule>
    <cfRule type="cellIs" dxfId="2555" priority="4459" operator="greaterThan">
      <formula>25</formula>
    </cfRule>
    <cfRule type="cellIs" dxfId="2554" priority="4460" operator="greaterThan">
      <formula>5</formula>
    </cfRule>
    <cfRule type="cellIs" dxfId="2553" priority="4461" operator="greaterThan">
      <formula>0</formula>
    </cfRule>
  </conditionalFormatting>
  <conditionalFormatting sqref="AB20:AB21">
    <cfRule type="cellIs" dxfId="2552" priority="4450" stopIfTrue="1" operator="equal">
      <formula>""</formula>
    </cfRule>
    <cfRule type="cellIs" dxfId="2551" priority="4451" operator="greaterThan">
      <formula>500</formula>
    </cfRule>
    <cfRule type="cellIs" dxfId="2550" priority="4452" operator="greaterThan">
      <formula>50</formula>
    </cfRule>
    <cfRule type="cellIs" dxfId="2549" priority="4453" operator="greaterThan">
      <formula>25</formula>
    </cfRule>
    <cfRule type="cellIs" dxfId="2548" priority="4454" operator="greaterThan">
      <formula>5</formula>
    </cfRule>
    <cfRule type="cellIs" dxfId="2547" priority="4455" operator="greaterThan">
      <formula>0</formula>
    </cfRule>
  </conditionalFormatting>
  <conditionalFormatting sqref="AB25:AB26">
    <cfRule type="cellIs" dxfId="2546" priority="4444" stopIfTrue="1" operator="equal">
      <formula>""</formula>
    </cfRule>
    <cfRule type="cellIs" dxfId="2545" priority="4445" operator="greaterThan">
      <formula>500</formula>
    </cfRule>
    <cfRule type="cellIs" dxfId="2544" priority="4446" operator="greaterThan">
      <formula>50</formula>
    </cfRule>
    <cfRule type="cellIs" dxfId="2543" priority="4447" operator="greaterThan">
      <formula>25</formula>
    </cfRule>
    <cfRule type="cellIs" dxfId="2542" priority="4448" operator="greaterThan">
      <formula>5</formula>
    </cfRule>
    <cfRule type="cellIs" dxfId="2541" priority="4449" operator="greaterThan">
      <formula>0</formula>
    </cfRule>
  </conditionalFormatting>
  <conditionalFormatting sqref="AB30:AB31">
    <cfRule type="cellIs" dxfId="2540" priority="4438" stopIfTrue="1" operator="equal">
      <formula>""</formula>
    </cfRule>
    <cfRule type="cellIs" dxfId="2539" priority="4439" operator="greaterThan">
      <formula>500</formula>
    </cfRule>
    <cfRule type="cellIs" dxfId="2538" priority="4440" operator="greaterThan">
      <formula>50</formula>
    </cfRule>
    <cfRule type="cellIs" dxfId="2537" priority="4441" operator="greaterThan">
      <formula>25</formula>
    </cfRule>
    <cfRule type="cellIs" dxfId="2536" priority="4442" operator="greaterThan">
      <formula>5</formula>
    </cfRule>
    <cfRule type="cellIs" dxfId="2535" priority="4443" operator="greaterThan">
      <formula>0</formula>
    </cfRule>
  </conditionalFormatting>
  <conditionalFormatting sqref="AB35:AB36">
    <cfRule type="cellIs" dxfId="2534" priority="4432" stopIfTrue="1" operator="equal">
      <formula>""</formula>
    </cfRule>
    <cfRule type="cellIs" dxfId="2533" priority="4433" operator="greaterThan">
      <formula>500</formula>
    </cfRule>
    <cfRule type="cellIs" dxfId="2532" priority="4434" operator="greaterThan">
      <formula>50</formula>
    </cfRule>
    <cfRule type="cellIs" dxfId="2531" priority="4435" operator="greaterThan">
      <formula>25</formula>
    </cfRule>
    <cfRule type="cellIs" dxfId="2530" priority="4436" operator="greaterThan">
      <formula>5</formula>
    </cfRule>
    <cfRule type="cellIs" dxfId="2529" priority="4437" operator="greaterThan">
      <formula>0</formula>
    </cfRule>
  </conditionalFormatting>
  <conditionalFormatting sqref="AB40:AB41">
    <cfRule type="cellIs" dxfId="2528" priority="4426" stopIfTrue="1" operator="equal">
      <formula>""</formula>
    </cfRule>
    <cfRule type="cellIs" dxfId="2527" priority="4427" operator="greaterThan">
      <formula>500</formula>
    </cfRule>
    <cfRule type="cellIs" dxfId="2526" priority="4428" operator="greaterThan">
      <formula>50</formula>
    </cfRule>
    <cfRule type="cellIs" dxfId="2525" priority="4429" operator="greaterThan">
      <formula>25</formula>
    </cfRule>
    <cfRule type="cellIs" dxfId="2524" priority="4430" operator="greaterThan">
      <formula>5</formula>
    </cfRule>
    <cfRule type="cellIs" dxfId="2523" priority="4431" operator="greaterThan">
      <formula>0</formula>
    </cfRule>
  </conditionalFormatting>
  <conditionalFormatting sqref="AB70:AB71">
    <cfRule type="cellIs" dxfId="2522" priority="4420" stopIfTrue="1" operator="equal">
      <formula>""</formula>
    </cfRule>
    <cfRule type="cellIs" dxfId="2521" priority="4421" operator="greaterThan">
      <formula>500</formula>
    </cfRule>
    <cfRule type="cellIs" dxfId="2520" priority="4422" operator="greaterThan">
      <formula>50</formula>
    </cfRule>
    <cfRule type="cellIs" dxfId="2519" priority="4423" operator="greaterThan">
      <formula>25</formula>
    </cfRule>
    <cfRule type="cellIs" dxfId="2518" priority="4424" operator="greaterThan">
      <formula>5</formula>
    </cfRule>
    <cfRule type="cellIs" dxfId="2517" priority="4425" operator="greaterThan">
      <formula>0</formula>
    </cfRule>
  </conditionalFormatting>
  <conditionalFormatting sqref="AB45:AB46">
    <cfRule type="cellIs" dxfId="2516" priority="4414" stopIfTrue="1" operator="equal">
      <formula>""</formula>
    </cfRule>
    <cfRule type="cellIs" dxfId="2515" priority="4415" operator="greaterThan">
      <formula>500</formula>
    </cfRule>
    <cfRule type="cellIs" dxfId="2514" priority="4416" operator="greaterThan">
      <formula>50</formula>
    </cfRule>
    <cfRule type="cellIs" dxfId="2513" priority="4417" operator="greaterThan">
      <formula>25</formula>
    </cfRule>
    <cfRule type="cellIs" dxfId="2512" priority="4418" operator="greaterThan">
      <formula>5</formula>
    </cfRule>
    <cfRule type="cellIs" dxfId="2511" priority="4419" operator="greaterThan">
      <formula>0</formula>
    </cfRule>
  </conditionalFormatting>
  <conditionalFormatting sqref="AB50:AB51">
    <cfRule type="cellIs" dxfId="2510" priority="4408" stopIfTrue="1" operator="equal">
      <formula>""</formula>
    </cfRule>
    <cfRule type="cellIs" dxfId="2509" priority="4409" operator="greaterThan">
      <formula>500</formula>
    </cfRule>
    <cfRule type="cellIs" dxfId="2508" priority="4410" operator="greaterThan">
      <formula>50</formula>
    </cfRule>
    <cfRule type="cellIs" dxfId="2507" priority="4411" operator="greaterThan">
      <formula>25</formula>
    </cfRule>
    <cfRule type="cellIs" dxfId="2506" priority="4412" operator="greaterThan">
      <formula>5</formula>
    </cfRule>
    <cfRule type="cellIs" dxfId="2505" priority="4413" operator="greaterThan">
      <formula>0</formula>
    </cfRule>
  </conditionalFormatting>
  <conditionalFormatting sqref="AB75:AB76">
    <cfRule type="cellIs" dxfId="2486" priority="4384" stopIfTrue="1" operator="equal">
      <formula>""</formula>
    </cfRule>
    <cfRule type="cellIs" dxfId="2485" priority="4385" operator="greaterThan">
      <formula>500</formula>
    </cfRule>
    <cfRule type="cellIs" dxfId="2484" priority="4386" operator="greaterThan">
      <formula>50</formula>
    </cfRule>
    <cfRule type="cellIs" dxfId="2483" priority="4387" operator="greaterThan">
      <formula>25</formula>
    </cfRule>
    <cfRule type="cellIs" dxfId="2482" priority="4388" operator="greaterThan">
      <formula>5</formula>
    </cfRule>
    <cfRule type="cellIs" dxfId="2481" priority="4389" operator="greaterThan">
      <formula>0</formula>
    </cfRule>
  </conditionalFormatting>
  <conditionalFormatting sqref="AB80:AB81">
    <cfRule type="cellIs" dxfId="2480" priority="4378" stopIfTrue="1" operator="equal">
      <formula>""</formula>
    </cfRule>
    <cfRule type="cellIs" dxfId="2479" priority="4379" operator="greaterThan">
      <formula>500</formula>
    </cfRule>
    <cfRule type="cellIs" dxfId="2478" priority="4380" operator="greaterThan">
      <formula>50</formula>
    </cfRule>
    <cfRule type="cellIs" dxfId="2477" priority="4381" operator="greaterThan">
      <formula>25</formula>
    </cfRule>
    <cfRule type="cellIs" dxfId="2476" priority="4382" operator="greaterThan">
      <formula>5</formula>
    </cfRule>
    <cfRule type="cellIs" dxfId="2475" priority="4383" operator="greaterThan">
      <formula>0</formula>
    </cfRule>
  </conditionalFormatting>
  <conditionalFormatting sqref="AB85:AB86">
    <cfRule type="cellIs" dxfId="2474" priority="4372" stopIfTrue="1" operator="equal">
      <formula>""</formula>
    </cfRule>
    <cfRule type="cellIs" dxfId="2473" priority="4373" operator="greaterThan">
      <formula>500</formula>
    </cfRule>
    <cfRule type="cellIs" dxfId="2472" priority="4374" operator="greaterThan">
      <formula>50</formula>
    </cfRule>
    <cfRule type="cellIs" dxfId="2471" priority="4375" operator="greaterThan">
      <formula>25</formula>
    </cfRule>
    <cfRule type="cellIs" dxfId="2470" priority="4376" operator="greaterThan">
      <formula>5</formula>
    </cfRule>
    <cfRule type="cellIs" dxfId="2469" priority="4377" operator="greaterThan">
      <formula>0</formula>
    </cfRule>
  </conditionalFormatting>
  <conditionalFormatting sqref="AB90:AB91">
    <cfRule type="cellIs" dxfId="2468" priority="4366" stopIfTrue="1" operator="equal">
      <formula>""</formula>
    </cfRule>
    <cfRule type="cellIs" dxfId="2467" priority="4367" operator="greaterThan">
      <formula>500</formula>
    </cfRule>
    <cfRule type="cellIs" dxfId="2466" priority="4368" operator="greaterThan">
      <formula>50</formula>
    </cfRule>
    <cfRule type="cellIs" dxfId="2465" priority="4369" operator="greaterThan">
      <formula>25</formula>
    </cfRule>
    <cfRule type="cellIs" dxfId="2464" priority="4370" operator="greaterThan">
      <formula>5</formula>
    </cfRule>
    <cfRule type="cellIs" dxfId="2463" priority="4371" operator="greaterThan">
      <formula>0</formula>
    </cfRule>
  </conditionalFormatting>
  <conditionalFormatting sqref="AB95:AB96">
    <cfRule type="cellIs" dxfId="2462" priority="4360" stopIfTrue="1" operator="equal">
      <formula>""</formula>
    </cfRule>
    <cfRule type="cellIs" dxfId="2461" priority="4361" operator="greaterThan">
      <formula>500</formula>
    </cfRule>
    <cfRule type="cellIs" dxfId="2460" priority="4362" operator="greaterThan">
      <formula>50</formula>
    </cfRule>
    <cfRule type="cellIs" dxfId="2459" priority="4363" operator="greaterThan">
      <formula>25</formula>
    </cfRule>
    <cfRule type="cellIs" dxfId="2458" priority="4364" operator="greaterThan">
      <formula>5</formula>
    </cfRule>
    <cfRule type="cellIs" dxfId="2457" priority="4365" operator="greaterThan">
      <formula>0</formula>
    </cfRule>
  </conditionalFormatting>
  <conditionalFormatting sqref="AB100:AB101">
    <cfRule type="cellIs" dxfId="2456" priority="4354" stopIfTrue="1" operator="equal">
      <formula>""</formula>
    </cfRule>
    <cfRule type="cellIs" dxfId="2455" priority="4355" operator="greaterThan">
      <formula>500</formula>
    </cfRule>
    <cfRule type="cellIs" dxfId="2454" priority="4356" operator="greaterThan">
      <formula>50</formula>
    </cfRule>
    <cfRule type="cellIs" dxfId="2453" priority="4357" operator="greaterThan">
      <formula>25</formula>
    </cfRule>
    <cfRule type="cellIs" dxfId="2452" priority="4358" operator="greaterThan">
      <formula>5</formula>
    </cfRule>
    <cfRule type="cellIs" dxfId="2451" priority="4359" operator="greaterThan">
      <formula>0</formula>
    </cfRule>
  </conditionalFormatting>
  <conditionalFormatting sqref="AB105:AB106">
    <cfRule type="cellIs" dxfId="2450" priority="4348" stopIfTrue="1" operator="equal">
      <formula>""</formula>
    </cfRule>
    <cfRule type="cellIs" dxfId="2449" priority="4349" operator="greaterThan">
      <formula>500</formula>
    </cfRule>
    <cfRule type="cellIs" dxfId="2448" priority="4350" operator="greaterThan">
      <formula>50</formula>
    </cfRule>
    <cfRule type="cellIs" dxfId="2447" priority="4351" operator="greaterThan">
      <formula>25</formula>
    </cfRule>
    <cfRule type="cellIs" dxfId="2446" priority="4352" operator="greaterThan">
      <formula>5</formula>
    </cfRule>
    <cfRule type="cellIs" dxfId="2445" priority="4353" operator="greaterThan">
      <formula>0</formula>
    </cfRule>
  </conditionalFormatting>
  <conditionalFormatting sqref="AB110:AB111">
    <cfRule type="cellIs" dxfId="2444" priority="4342" stopIfTrue="1" operator="equal">
      <formula>""</formula>
    </cfRule>
    <cfRule type="cellIs" dxfId="2443" priority="4343" operator="greaterThan">
      <formula>500</formula>
    </cfRule>
    <cfRule type="cellIs" dxfId="2442" priority="4344" operator="greaterThan">
      <formula>50</formula>
    </cfRule>
    <cfRule type="cellIs" dxfId="2441" priority="4345" operator="greaterThan">
      <formula>25</formula>
    </cfRule>
    <cfRule type="cellIs" dxfId="2440" priority="4346" operator="greaterThan">
      <formula>5</formula>
    </cfRule>
    <cfRule type="cellIs" dxfId="2439" priority="4347" operator="greaterThan">
      <formula>0</formula>
    </cfRule>
  </conditionalFormatting>
  <conditionalFormatting sqref="AB115:AB116">
    <cfRule type="cellIs" dxfId="2438" priority="4336" stopIfTrue="1" operator="equal">
      <formula>""</formula>
    </cfRule>
    <cfRule type="cellIs" dxfId="2437" priority="4337" operator="greaterThan">
      <formula>500</formula>
    </cfRule>
    <cfRule type="cellIs" dxfId="2436" priority="4338" operator="greaterThan">
      <formula>50</formula>
    </cfRule>
    <cfRule type="cellIs" dxfId="2435" priority="4339" operator="greaterThan">
      <formula>25</formula>
    </cfRule>
    <cfRule type="cellIs" dxfId="2434" priority="4340" operator="greaterThan">
      <formula>5</formula>
    </cfRule>
    <cfRule type="cellIs" dxfId="2433" priority="4341" operator="greaterThan">
      <formula>0</formula>
    </cfRule>
  </conditionalFormatting>
  <conditionalFormatting sqref="AB120:AB121">
    <cfRule type="cellIs" dxfId="2432" priority="4330" stopIfTrue="1" operator="equal">
      <formula>""</formula>
    </cfRule>
    <cfRule type="cellIs" dxfId="2431" priority="4331" operator="greaterThan">
      <formula>500</formula>
    </cfRule>
    <cfRule type="cellIs" dxfId="2430" priority="4332" operator="greaterThan">
      <formula>50</formula>
    </cfRule>
    <cfRule type="cellIs" dxfId="2429" priority="4333" operator="greaterThan">
      <formula>25</formula>
    </cfRule>
    <cfRule type="cellIs" dxfId="2428" priority="4334" operator="greaterThan">
      <formula>5</formula>
    </cfRule>
    <cfRule type="cellIs" dxfId="2427" priority="4335" operator="greaterThan">
      <formula>0</formula>
    </cfRule>
  </conditionalFormatting>
  <conditionalFormatting sqref="AB125:AB126">
    <cfRule type="cellIs" dxfId="2426" priority="4324" stopIfTrue="1" operator="equal">
      <formula>""</formula>
    </cfRule>
    <cfRule type="cellIs" dxfId="2425" priority="4325" operator="greaterThan">
      <formula>500</formula>
    </cfRule>
    <cfRule type="cellIs" dxfId="2424" priority="4326" operator="greaterThan">
      <formula>50</formula>
    </cfRule>
    <cfRule type="cellIs" dxfId="2423" priority="4327" operator="greaterThan">
      <formula>25</formula>
    </cfRule>
    <cfRule type="cellIs" dxfId="2422" priority="4328" operator="greaterThan">
      <formula>5</formula>
    </cfRule>
    <cfRule type="cellIs" dxfId="2421" priority="4329" operator="greaterThan">
      <formula>0</formula>
    </cfRule>
  </conditionalFormatting>
  <conditionalFormatting sqref="AB130:AB131">
    <cfRule type="cellIs" dxfId="2420" priority="4318" stopIfTrue="1" operator="equal">
      <formula>""</formula>
    </cfRule>
    <cfRule type="cellIs" dxfId="2419" priority="4319" operator="greaterThan">
      <formula>500</formula>
    </cfRule>
    <cfRule type="cellIs" dxfId="2418" priority="4320" operator="greaterThan">
      <formula>50</formula>
    </cfRule>
    <cfRule type="cellIs" dxfId="2417" priority="4321" operator="greaterThan">
      <formula>25</formula>
    </cfRule>
    <cfRule type="cellIs" dxfId="2416" priority="4322" operator="greaterThan">
      <formula>5</formula>
    </cfRule>
    <cfRule type="cellIs" dxfId="2415" priority="4323" operator="greaterThan">
      <formula>0</formula>
    </cfRule>
  </conditionalFormatting>
  <conditionalFormatting sqref="AB135:AB136">
    <cfRule type="cellIs" dxfId="2414" priority="4312" stopIfTrue="1" operator="equal">
      <formula>""</formula>
    </cfRule>
    <cfRule type="cellIs" dxfId="2413" priority="4313" operator="greaterThan">
      <formula>500</formula>
    </cfRule>
    <cfRule type="cellIs" dxfId="2412" priority="4314" operator="greaterThan">
      <formula>50</formula>
    </cfRule>
    <cfRule type="cellIs" dxfId="2411" priority="4315" operator="greaterThan">
      <formula>25</formula>
    </cfRule>
    <cfRule type="cellIs" dxfId="2410" priority="4316" operator="greaterThan">
      <formula>5</formula>
    </cfRule>
    <cfRule type="cellIs" dxfId="2409" priority="4317" operator="greaterThan">
      <formula>0</formula>
    </cfRule>
  </conditionalFormatting>
  <conditionalFormatting sqref="AB140:AB141">
    <cfRule type="cellIs" dxfId="2408" priority="4306" stopIfTrue="1" operator="equal">
      <formula>""</formula>
    </cfRule>
    <cfRule type="cellIs" dxfId="2407" priority="4307" operator="greaterThan">
      <formula>500</formula>
    </cfRule>
    <cfRule type="cellIs" dxfId="2406" priority="4308" operator="greaterThan">
      <formula>50</formula>
    </cfRule>
    <cfRule type="cellIs" dxfId="2405" priority="4309" operator="greaterThan">
      <formula>25</formula>
    </cfRule>
    <cfRule type="cellIs" dxfId="2404" priority="4310" operator="greaterThan">
      <formula>5</formula>
    </cfRule>
    <cfRule type="cellIs" dxfId="2403" priority="4311" operator="greaterThan">
      <formula>0</formula>
    </cfRule>
  </conditionalFormatting>
  <conditionalFormatting sqref="AB145:AB146">
    <cfRule type="cellIs" dxfId="2402" priority="4300" stopIfTrue="1" operator="equal">
      <formula>""</formula>
    </cfRule>
    <cfRule type="cellIs" dxfId="2401" priority="4301" operator="greaterThan">
      <formula>500</formula>
    </cfRule>
    <cfRule type="cellIs" dxfId="2400" priority="4302" operator="greaterThan">
      <formula>50</formula>
    </cfRule>
    <cfRule type="cellIs" dxfId="2399" priority="4303" operator="greaterThan">
      <formula>25</formula>
    </cfRule>
    <cfRule type="cellIs" dxfId="2398" priority="4304" operator="greaterThan">
      <formula>5</formula>
    </cfRule>
    <cfRule type="cellIs" dxfId="2397" priority="4305" operator="greaterThan">
      <formula>0</formula>
    </cfRule>
  </conditionalFormatting>
  <conditionalFormatting sqref="AB150:AB151">
    <cfRule type="cellIs" dxfId="2396" priority="4294" stopIfTrue="1" operator="equal">
      <formula>""</formula>
    </cfRule>
    <cfRule type="cellIs" dxfId="2395" priority="4295" operator="greaterThan">
      <formula>500</formula>
    </cfRule>
    <cfRule type="cellIs" dxfId="2394" priority="4296" operator="greaterThan">
      <formula>50</formula>
    </cfRule>
    <cfRule type="cellIs" dxfId="2393" priority="4297" operator="greaterThan">
      <formula>25</formula>
    </cfRule>
    <cfRule type="cellIs" dxfId="2392" priority="4298" operator="greaterThan">
      <formula>5</formula>
    </cfRule>
    <cfRule type="cellIs" dxfId="2391" priority="4299" operator="greaterThan">
      <formula>0</formula>
    </cfRule>
  </conditionalFormatting>
  <conditionalFormatting sqref="AB155:AB156">
    <cfRule type="cellIs" dxfId="2390" priority="4288" stopIfTrue="1" operator="equal">
      <formula>""</formula>
    </cfRule>
    <cfRule type="cellIs" dxfId="2389" priority="4289" operator="greaterThan">
      <formula>500</formula>
    </cfRule>
    <cfRule type="cellIs" dxfId="2388" priority="4290" operator="greaterThan">
      <formula>50</formula>
    </cfRule>
    <cfRule type="cellIs" dxfId="2387" priority="4291" operator="greaterThan">
      <formula>25</formula>
    </cfRule>
    <cfRule type="cellIs" dxfId="2386" priority="4292" operator="greaterThan">
      <formula>5</formula>
    </cfRule>
    <cfRule type="cellIs" dxfId="2385" priority="4293" operator="greaterThan">
      <formula>0</formula>
    </cfRule>
  </conditionalFormatting>
  <conditionalFormatting sqref="AB160:AB161">
    <cfRule type="cellIs" dxfId="2384" priority="4282" stopIfTrue="1" operator="equal">
      <formula>""</formula>
    </cfRule>
    <cfRule type="cellIs" dxfId="2383" priority="4283" operator="greaterThan">
      <formula>500</formula>
    </cfRule>
    <cfRule type="cellIs" dxfId="2382" priority="4284" operator="greaterThan">
      <formula>50</formula>
    </cfRule>
    <cfRule type="cellIs" dxfId="2381" priority="4285" operator="greaterThan">
      <formula>25</formula>
    </cfRule>
    <cfRule type="cellIs" dxfId="2380" priority="4286" operator="greaterThan">
      <formula>5</formula>
    </cfRule>
    <cfRule type="cellIs" dxfId="2379" priority="4287" operator="greaterThan">
      <formula>0</formula>
    </cfRule>
  </conditionalFormatting>
  <conditionalFormatting sqref="AB165:AB166">
    <cfRule type="cellIs" dxfId="2378" priority="4276" stopIfTrue="1" operator="equal">
      <formula>""</formula>
    </cfRule>
    <cfRule type="cellIs" dxfId="2377" priority="4277" operator="greaterThan">
      <formula>500</formula>
    </cfRule>
    <cfRule type="cellIs" dxfId="2376" priority="4278" operator="greaterThan">
      <formula>50</formula>
    </cfRule>
    <cfRule type="cellIs" dxfId="2375" priority="4279" operator="greaterThan">
      <formula>25</formula>
    </cfRule>
    <cfRule type="cellIs" dxfId="2374" priority="4280" operator="greaterThan">
      <formula>5</formula>
    </cfRule>
    <cfRule type="cellIs" dxfId="2373" priority="4281" operator="greaterThan">
      <formula>0</formula>
    </cfRule>
  </conditionalFormatting>
  <conditionalFormatting sqref="AB170:AB171">
    <cfRule type="cellIs" dxfId="2372" priority="4270" stopIfTrue="1" operator="equal">
      <formula>""</formula>
    </cfRule>
    <cfRule type="cellIs" dxfId="2371" priority="4271" operator="greaterThan">
      <formula>500</formula>
    </cfRule>
    <cfRule type="cellIs" dxfId="2370" priority="4272" operator="greaterThan">
      <formula>50</formula>
    </cfRule>
    <cfRule type="cellIs" dxfId="2369" priority="4273" operator="greaterThan">
      <formula>25</formula>
    </cfRule>
    <cfRule type="cellIs" dxfId="2368" priority="4274" operator="greaterThan">
      <formula>5</formula>
    </cfRule>
    <cfRule type="cellIs" dxfId="2367" priority="4275" operator="greaterThan">
      <formula>0</formula>
    </cfRule>
  </conditionalFormatting>
  <conditionalFormatting sqref="AB175:AB176">
    <cfRule type="cellIs" dxfId="2366" priority="4264" stopIfTrue="1" operator="equal">
      <formula>""</formula>
    </cfRule>
    <cfRule type="cellIs" dxfId="2365" priority="4265" operator="greaterThan">
      <formula>500</formula>
    </cfRule>
    <cfRule type="cellIs" dxfId="2364" priority="4266" operator="greaterThan">
      <formula>50</formula>
    </cfRule>
    <cfRule type="cellIs" dxfId="2363" priority="4267" operator="greaterThan">
      <formula>25</formula>
    </cfRule>
    <cfRule type="cellIs" dxfId="2362" priority="4268" operator="greaterThan">
      <formula>5</formula>
    </cfRule>
    <cfRule type="cellIs" dxfId="2361" priority="4269" operator="greaterThan">
      <formula>0</formula>
    </cfRule>
  </conditionalFormatting>
  <conditionalFormatting sqref="AB180:AB181">
    <cfRule type="cellIs" dxfId="2360" priority="4258" stopIfTrue="1" operator="equal">
      <formula>""</formula>
    </cfRule>
    <cfRule type="cellIs" dxfId="2359" priority="4259" operator="greaterThan">
      <formula>500</formula>
    </cfRule>
    <cfRule type="cellIs" dxfId="2358" priority="4260" operator="greaterThan">
      <formula>50</formula>
    </cfRule>
    <cfRule type="cellIs" dxfId="2357" priority="4261" operator="greaterThan">
      <formula>25</formula>
    </cfRule>
    <cfRule type="cellIs" dxfId="2356" priority="4262" operator="greaterThan">
      <formula>5</formula>
    </cfRule>
    <cfRule type="cellIs" dxfId="2355" priority="4263" operator="greaterThan">
      <formula>0</formula>
    </cfRule>
  </conditionalFormatting>
  <conditionalFormatting sqref="AB185:AB186">
    <cfRule type="cellIs" dxfId="2354" priority="4252" stopIfTrue="1" operator="equal">
      <formula>""</formula>
    </cfRule>
    <cfRule type="cellIs" dxfId="2353" priority="4253" operator="greaterThan">
      <formula>500</formula>
    </cfRule>
    <cfRule type="cellIs" dxfId="2352" priority="4254" operator="greaterThan">
      <formula>50</formula>
    </cfRule>
    <cfRule type="cellIs" dxfId="2351" priority="4255" operator="greaterThan">
      <formula>25</formula>
    </cfRule>
    <cfRule type="cellIs" dxfId="2350" priority="4256" operator="greaterThan">
      <formula>5</formula>
    </cfRule>
    <cfRule type="cellIs" dxfId="2349" priority="4257" operator="greaterThan">
      <formula>0</formula>
    </cfRule>
  </conditionalFormatting>
  <conditionalFormatting sqref="AB190:AB191">
    <cfRule type="cellIs" dxfId="2348" priority="4246" stopIfTrue="1" operator="equal">
      <formula>""</formula>
    </cfRule>
    <cfRule type="cellIs" dxfId="2347" priority="4247" operator="greaterThan">
      <formula>500</formula>
    </cfRule>
    <cfRule type="cellIs" dxfId="2346" priority="4248" operator="greaterThan">
      <formula>50</formula>
    </cfRule>
    <cfRule type="cellIs" dxfId="2345" priority="4249" operator="greaterThan">
      <formula>25</formula>
    </cfRule>
    <cfRule type="cellIs" dxfId="2344" priority="4250" operator="greaterThan">
      <formula>5</formula>
    </cfRule>
    <cfRule type="cellIs" dxfId="2343" priority="4251" operator="greaterThan">
      <formula>0</formula>
    </cfRule>
  </conditionalFormatting>
  <conditionalFormatting sqref="AB195:AB196">
    <cfRule type="cellIs" dxfId="2342" priority="4240" stopIfTrue="1" operator="equal">
      <formula>""</formula>
    </cfRule>
    <cfRule type="cellIs" dxfId="2341" priority="4241" operator="greaterThan">
      <formula>500</formula>
    </cfRule>
    <cfRule type="cellIs" dxfId="2340" priority="4242" operator="greaterThan">
      <formula>50</formula>
    </cfRule>
    <cfRule type="cellIs" dxfId="2339" priority="4243" operator="greaterThan">
      <formula>25</formula>
    </cfRule>
    <cfRule type="cellIs" dxfId="2338" priority="4244" operator="greaterThan">
      <formula>5</formula>
    </cfRule>
    <cfRule type="cellIs" dxfId="2337" priority="4245" operator="greaterThan">
      <formula>0</formula>
    </cfRule>
  </conditionalFormatting>
  <conditionalFormatting sqref="AB200:AB201">
    <cfRule type="cellIs" dxfId="2336" priority="4234" stopIfTrue="1" operator="equal">
      <formula>""</formula>
    </cfRule>
    <cfRule type="cellIs" dxfId="2335" priority="4235" operator="greaterThan">
      <formula>500</formula>
    </cfRule>
    <cfRule type="cellIs" dxfId="2334" priority="4236" operator="greaterThan">
      <formula>50</formula>
    </cfRule>
    <cfRule type="cellIs" dxfId="2333" priority="4237" operator="greaterThan">
      <formula>25</formula>
    </cfRule>
    <cfRule type="cellIs" dxfId="2332" priority="4238" operator="greaterThan">
      <formula>5</formula>
    </cfRule>
    <cfRule type="cellIs" dxfId="2331" priority="4239" operator="greaterThan">
      <formula>0</formula>
    </cfRule>
  </conditionalFormatting>
  <conditionalFormatting sqref="AB205:AB206">
    <cfRule type="cellIs" dxfId="2330" priority="4228" stopIfTrue="1" operator="equal">
      <formula>""</formula>
    </cfRule>
    <cfRule type="cellIs" dxfId="2329" priority="4229" operator="greaterThan">
      <formula>500</formula>
    </cfRule>
    <cfRule type="cellIs" dxfId="2328" priority="4230" operator="greaterThan">
      <formula>50</formula>
    </cfRule>
    <cfRule type="cellIs" dxfId="2327" priority="4231" operator="greaterThan">
      <formula>25</formula>
    </cfRule>
    <cfRule type="cellIs" dxfId="2326" priority="4232" operator="greaterThan">
      <formula>5</formula>
    </cfRule>
    <cfRule type="cellIs" dxfId="2325" priority="4233" operator="greaterThan">
      <formula>0</formula>
    </cfRule>
  </conditionalFormatting>
  <conditionalFormatting sqref="AB210:AB211">
    <cfRule type="cellIs" dxfId="2324" priority="4222" stopIfTrue="1" operator="equal">
      <formula>""</formula>
    </cfRule>
    <cfRule type="cellIs" dxfId="2323" priority="4223" operator="greaterThan">
      <formula>500</formula>
    </cfRule>
    <cfRule type="cellIs" dxfId="2322" priority="4224" operator="greaterThan">
      <formula>50</formula>
    </cfRule>
    <cfRule type="cellIs" dxfId="2321" priority="4225" operator="greaterThan">
      <formula>25</formula>
    </cfRule>
    <cfRule type="cellIs" dxfId="2320" priority="4226" operator="greaterThan">
      <formula>5</formula>
    </cfRule>
    <cfRule type="cellIs" dxfId="2319" priority="4227" operator="greaterThan">
      <formula>0</formula>
    </cfRule>
  </conditionalFormatting>
  <conditionalFormatting sqref="AB215:AB216">
    <cfRule type="cellIs" dxfId="2318" priority="4216" stopIfTrue="1" operator="equal">
      <formula>""</formula>
    </cfRule>
    <cfRule type="cellIs" dxfId="2317" priority="4217" operator="greaterThan">
      <formula>500</formula>
    </cfRule>
    <cfRule type="cellIs" dxfId="2316" priority="4218" operator="greaterThan">
      <formula>50</formula>
    </cfRule>
    <cfRule type="cellIs" dxfId="2315" priority="4219" operator="greaterThan">
      <formula>25</formula>
    </cfRule>
    <cfRule type="cellIs" dxfId="2314" priority="4220" operator="greaterThan">
      <formula>5</formula>
    </cfRule>
    <cfRule type="cellIs" dxfId="2313" priority="4221" operator="greaterThan">
      <formula>0</formula>
    </cfRule>
  </conditionalFormatting>
  <conditionalFormatting sqref="AB220:AB221">
    <cfRule type="cellIs" dxfId="2312" priority="4210" stopIfTrue="1" operator="equal">
      <formula>""</formula>
    </cfRule>
    <cfRule type="cellIs" dxfId="2311" priority="4211" operator="greaterThan">
      <formula>500</formula>
    </cfRule>
    <cfRule type="cellIs" dxfId="2310" priority="4212" operator="greaterThan">
      <formula>50</formula>
    </cfRule>
    <cfRule type="cellIs" dxfId="2309" priority="4213" operator="greaterThan">
      <formula>25</formula>
    </cfRule>
    <cfRule type="cellIs" dxfId="2308" priority="4214" operator="greaterThan">
      <formula>5</formula>
    </cfRule>
    <cfRule type="cellIs" dxfId="2307" priority="4215" operator="greaterThan">
      <formula>0</formula>
    </cfRule>
  </conditionalFormatting>
  <conditionalFormatting sqref="AB225:AB226">
    <cfRule type="cellIs" dxfId="2306" priority="4204" stopIfTrue="1" operator="equal">
      <formula>""</formula>
    </cfRule>
    <cfRule type="cellIs" dxfId="2305" priority="4205" operator="greaterThan">
      <formula>500</formula>
    </cfRule>
    <cfRule type="cellIs" dxfId="2304" priority="4206" operator="greaterThan">
      <formula>50</formula>
    </cfRule>
    <cfRule type="cellIs" dxfId="2303" priority="4207" operator="greaterThan">
      <formula>25</formula>
    </cfRule>
    <cfRule type="cellIs" dxfId="2302" priority="4208" operator="greaterThan">
      <formula>5</formula>
    </cfRule>
    <cfRule type="cellIs" dxfId="2301" priority="4209" operator="greaterThan">
      <formula>0</formula>
    </cfRule>
  </conditionalFormatting>
  <conditionalFormatting sqref="AB230:AB231">
    <cfRule type="cellIs" dxfId="2300" priority="4198" stopIfTrue="1" operator="equal">
      <formula>""</formula>
    </cfRule>
    <cfRule type="cellIs" dxfId="2299" priority="4199" operator="greaterThan">
      <formula>500</formula>
    </cfRule>
    <cfRule type="cellIs" dxfId="2298" priority="4200" operator="greaterThan">
      <formula>50</formula>
    </cfRule>
    <cfRule type="cellIs" dxfId="2297" priority="4201" operator="greaterThan">
      <formula>25</formula>
    </cfRule>
    <cfRule type="cellIs" dxfId="2296" priority="4202" operator="greaterThan">
      <formula>5</formula>
    </cfRule>
    <cfRule type="cellIs" dxfId="2295" priority="4203" operator="greaterThan">
      <formula>0</formula>
    </cfRule>
  </conditionalFormatting>
  <conditionalFormatting sqref="AB235:AB236">
    <cfRule type="cellIs" dxfId="2294" priority="4192" stopIfTrue="1" operator="equal">
      <formula>""</formula>
    </cfRule>
    <cfRule type="cellIs" dxfId="2293" priority="4193" operator="greaterThan">
      <formula>500</formula>
    </cfRule>
    <cfRule type="cellIs" dxfId="2292" priority="4194" operator="greaterThan">
      <formula>50</formula>
    </cfRule>
    <cfRule type="cellIs" dxfId="2291" priority="4195" operator="greaterThan">
      <formula>25</formula>
    </cfRule>
    <cfRule type="cellIs" dxfId="2290" priority="4196" operator="greaterThan">
      <formula>5</formula>
    </cfRule>
    <cfRule type="cellIs" dxfId="2289" priority="4197" operator="greaterThan">
      <formula>0</formula>
    </cfRule>
  </conditionalFormatting>
  <conditionalFormatting sqref="AB240:AB241">
    <cfRule type="cellIs" dxfId="2288" priority="4186" stopIfTrue="1" operator="equal">
      <formula>""</formula>
    </cfRule>
    <cfRule type="cellIs" dxfId="2287" priority="4187" operator="greaterThan">
      <formula>500</formula>
    </cfRule>
    <cfRule type="cellIs" dxfId="2286" priority="4188" operator="greaterThan">
      <formula>50</formula>
    </cfRule>
    <cfRule type="cellIs" dxfId="2285" priority="4189" operator="greaterThan">
      <formula>25</formula>
    </cfRule>
    <cfRule type="cellIs" dxfId="2284" priority="4190" operator="greaterThan">
      <formula>5</formula>
    </cfRule>
    <cfRule type="cellIs" dxfId="2283" priority="4191" operator="greaterThan">
      <formula>0</formula>
    </cfRule>
  </conditionalFormatting>
  <conditionalFormatting sqref="AB245:AB246">
    <cfRule type="cellIs" dxfId="2282" priority="4180" stopIfTrue="1" operator="equal">
      <formula>""</formula>
    </cfRule>
    <cfRule type="cellIs" dxfId="2281" priority="4181" operator="greaterThan">
      <formula>500</formula>
    </cfRule>
    <cfRule type="cellIs" dxfId="2280" priority="4182" operator="greaterThan">
      <formula>50</formula>
    </cfRule>
    <cfRule type="cellIs" dxfId="2279" priority="4183" operator="greaterThan">
      <formula>25</formula>
    </cfRule>
    <cfRule type="cellIs" dxfId="2278" priority="4184" operator="greaterThan">
      <formula>5</formula>
    </cfRule>
    <cfRule type="cellIs" dxfId="2277" priority="4185" operator="greaterThan">
      <formula>0</formula>
    </cfRule>
  </conditionalFormatting>
  <conditionalFormatting sqref="AB250:AB251">
    <cfRule type="cellIs" dxfId="2276" priority="4174" stopIfTrue="1" operator="equal">
      <formula>""</formula>
    </cfRule>
    <cfRule type="cellIs" dxfId="2275" priority="4175" operator="greaterThan">
      <formula>500</formula>
    </cfRule>
    <cfRule type="cellIs" dxfId="2274" priority="4176" operator="greaterThan">
      <formula>50</formula>
    </cfRule>
    <cfRule type="cellIs" dxfId="2273" priority="4177" operator="greaterThan">
      <formula>25</formula>
    </cfRule>
    <cfRule type="cellIs" dxfId="2272" priority="4178" operator="greaterThan">
      <formula>5</formula>
    </cfRule>
    <cfRule type="cellIs" dxfId="2271" priority="4179" operator="greaterThan">
      <formula>0</formula>
    </cfRule>
  </conditionalFormatting>
  <conditionalFormatting sqref="AB255:AB256">
    <cfRule type="cellIs" dxfId="2270" priority="4168" stopIfTrue="1" operator="equal">
      <formula>""</formula>
    </cfRule>
    <cfRule type="cellIs" dxfId="2269" priority="4169" operator="greaterThan">
      <formula>500</formula>
    </cfRule>
    <cfRule type="cellIs" dxfId="2268" priority="4170" operator="greaterThan">
      <formula>50</formula>
    </cfRule>
    <cfRule type="cellIs" dxfId="2267" priority="4171" operator="greaterThan">
      <formula>25</formula>
    </cfRule>
    <cfRule type="cellIs" dxfId="2266" priority="4172" operator="greaterThan">
      <formula>5</formula>
    </cfRule>
    <cfRule type="cellIs" dxfId="2265" priority="4173" operator="greaterThan">
      <formula>0</formula>
    </cfRule>
  </conditionalFormatting>
  <conditionalFormatting sqref="AB260:AB261">
    <cfRule type="cellIs" dxfId="2264" priority="4162" stopIfTrue="1" operator="equal">
      <formula>""</formula>
    </cfRule>
    <cfRule type="cellIs" dxfId="2263" priority="4163" operator="greaterThan">
      <formula>500</formula>
    </cfRule>
    <cfRule type="cellIs" dxfId="2262" priority="4164" operator="greaterThan">
      <formula>50</formula>
    </cfRule>
    <cfRule type="cellIs" dxfId="2261" priority="4165" operator="greaterThan">
      <formula>25</formula>
    </cfRule>
    <cfRule type="cellIs" dxfId="2260" priority="4166" operator="greaterThan">
      <formula>5</formula>
    </cfRule>
    <cfRule type="cellIs" dxfId="2259" priority="4167" operator="greaterThan">
      <formula>0</formula>
    </cfRule>
  </conditionalFormatting>
  <conditionalFormatting sqref="AB265:AB266">
    <cfRule type="cellIs" dxfId="2258" priority="4156" stopIfTrue="1" operator="equal">
      <formula>""</formula>
    </cfRule>
    <cfRule type="cellIs" dxfId="2257" priority="4157" operator="greaterThan">
      <formula>500</formula>
    </cfRule>
    <cfRule type="cellIs" dxfId="2256" priority="4158" operator="greaterThan">
      <formula>50</formula>
    </cfRule>
    <cfRule type="cellIs" dxfId="2255" priority="4159" operator="greaterThan">
      <formula>25</formula>
    </cfRule>
    <cfRule type="cellIs" dxfId="2254" priority="4160" operator="greaterThan">
      <formula>5</formula>
    </cfRule>
    <cfRule type="cellIs" dxfId="2253" priority="4161" operator="greaterThan">
      <formula>0</formula>
    </cfRule>
  </conditionalFormatting>
  <conditionalFormatting sqref="AB270:AB271">
    <cfRule type="cellIs" dxfId="2252" priority="4150" stopIfTrue="1" operator="equal">
      <formula>""</formula>
    </cfRule>
    <cfRule type="cellIs" dxfId="2251" priority="4151" operator="greaterThan">
      <formula>500</formula>
    </cfRule>
    <cfRule type="cellIs" dxfId="2250" priority="4152" operator="greaterThan">
      <formula>50</formula>
    </cfRule>
    <cfRule type="cellIs" dxfId="2249" priority="4153" operator="greaterThan">
      <formula>25</formula>
    </cfRule>
    <cfRule type="cellIs" dxfId="2248" priority="4154" operator="greaterThan">
      <formula>5</formula>
    </cfRule>
    <cfRule type="cellIs" dxfId="2247" priority="4155" operator="greaterThan">
      <formula>0</formula>
    </cfRule>
  </conditionalFormatting>
  <conditionalFormatting sqref="AB275:AB276">
    <cfRule type="cellIs" dxfId="2246" priority="4144" stopIfTrue="1" operator="equal">
      <formula>""</formula>
    </cfRule>
    <cfRule type="cellIs" dxfId="2245" priority="4145" operator="greaterThan">
      <formula>500</formula>
    </cfRule>
    <cfRule type="cellIs" dxfId="2244" priority="4146" operator="greaterThan">
      <formula>50</formula>
    </cfRule>
    <cfRule type="cellIs" dxfId="2243" priority="4147" operator="greaterThan">
      <formula>25</formula>
    </cfRule>
    <cfRule type="cellIs" dxfId="2242" priority="4148" operator="greaterThan">
      <formula>5</formula>
    </cfRule>
    <cfRule type="cellIs" dxfId="2241" priority="4149" operator="greaterThan">
      <formula>0</formula>
    </cfRule>
  </conditionalFormatting>
  <conditionalFormatting sqref="AB280:AB281">
    <cfRule type="cellIs" dxfId="2240" priority="4138" stopIfTrue="1" operator="equal">
      <formula>""</formula>
    </cfRule>
    <cfRule type="cellIs" dxfId="2239" priority="4139" operator="greaterThan">
      <formula>500</formula>
    </cfRule>
    <cfRule type="cellIs" dxfId="2238" priority="4140" operator="greaterThan">
      <formula>50</formula>
    </cfRule>
    <cfRule type="cellIs" dxfId="2237" priority="4141" operator="greaterThan">
      <formula>25</formula>
    </cfRule>
    <cfRule type="cellIs" dxfId="2236" priority="4142" operator="greaterThan">
      <formula>5</formula>
    </cfRule>
    <cfRule type="cellIs" dxfId="2235" priority="4143" operator="greaterThan">
      <formula>0</formula>
    </cfRule>
  </conditionalFormatting>
  <conditionalFormatting sqref="AB285:AB286">
    <cfRule type="cellIs" dxfId="2234" priority="4132" stopIfTrue="1" operator="equal">
      <formula>""</formula>
    </cfRule>
    <cfRule type="cellIs" dxfId="2233" priority="4133" operator="greaterThan">
      <formula>500</formula>
    </cfRule>
    <cfRule type="cellIs" dxfId="2232" priority="4134" operator="greaterThan">
      <formula>50</formula>
    </cfRule>
    <cfRule type="cellIs" dxfId="2231" priority="4135" operator="greaterThan">
      <formula>25</formula>
    </cfRule>
    <cfRule type="cellIs" dxfId="2230" priority="4136" operator="greaterThan">
      <formula>5</formula>
    </cfRule>
    <cfRule type="cellIs" dxfId="2229" priority="4137" operator="greaterThan">
      <formula>0</formula>
    </cfRule>
  </conditionalFormatting>
  <conditionalFormatting sqref="AB290:AB291">
    <cfRule type="cellIs" dxfId="2228" priority="4126" stopIfTrue="1" operator="equal">
      <formula>""</formula>
    </cfRule>
    <cfRule type="cellIs" dxfId="2227" priority="4127" operator="greaterThan">
      <formula>500</formula>
    </cfRule>
    <cfRule type="cellIs" dxfId="2226" priority="4128" operator="greaterThan">
      <formula>50</formula>
    </cfRule>
    <cfRule type="cellIs" dxfId="2225" priority="4129" operator="greaterThan">
      <formula>25</formula>
    </cfRule>
    <cfRule type="cellIs" dxfId="2224" priority="4130" operator="greaterThan">
      <formula>5</formula>
    </cfRule>
    <cfRule type="cellIs" dxfId="2223" priority="4131" operator="greaterThan">
      <formula>0</formula>
    </cfRule>
  </conditionalFormatting>
  <conditionalFormatting sqref="AB295:AB296">
    <cfRule type="cellIs" dxfId="2222" priority="4120" stopIfTrue="1" operator="equal">
      <formula>""</formula>
    </cfRule>
    <cfRule type="cellIs" dxfId="2221" priority="4121" operator="greaterThan">
      <formula>500</formula>
    </cfRule>
    <cfRule type="cellIs" dxfId="2220" priority="4122" operator="greaterThan">
      <formula>50</formula>
    </cfRule>
    <cfRule type="cellIs" dxfId="2219" priority="4123" operator="greaterThan">
      <formula>25</formula>
    </cfRule>
    <cfRule type="cellIs" dxfId="2218" priority="4124" operator="greaterThan">
      <formula>5</formula>
    </cfRule>
    <cfRule type="cellIs" dxfId="2217" priority="4125" operator="greaterThan">
      <formula>0</formula>
    </cfRule>
  </conditionalFormatting>
  <conditionalFormatting sqref="AB300:AB301">
    <cfRule type="cellIs" dxfId="2216" priority="4114" stopIfTrue="1" operator="equal">
      <formula>""</formula>
    </cfRule>
    <cfRule type="cellIs" dxfId="2215" priority="4115" operator="greaterThan">
      <formula>500</formula>
    </cfRule>
    <cfRule type="cellIs" dxfId="2214" priority="4116" operator="greaterThan">
      <formula>50</formula>
    </cfRule>
    <cfRule type="cellIs" dxfId="2213" priority="4117" operator="greaterThan">
      <formula>25</formula>
    </cfRule>
    <cfRule type="cellIs" dxfId="2212" priority="4118" operator="greaterThan">
      <formula>5</formula>
    </cfRule>
    <cfRule type="cellIs" dxfId="2211" priority="4119" operator="greaterThan">
      <formula>0</formula>
    </cfRule>
  </conditionalFormatting>
  <conditionalFormatting sqref="AB305:AB306">
    <cfRule type="cellIs" dxfId="2210" priority="4108" stopIfTrue="1" operator="equal">
      <formula>""</formula>
    </cfRule>
    <cfRule type="cellIs" dxfId="2209" priority="4109" operator="greaterThan">
      <formula>500</formula>
    </cfRule>
    <cfRule type="cellIs" dxfId="2208" priority="4110" operator="greaterThan">
      <formula>50</formula>
    </cfRule>
    <cfRule type="cellIs" dxfId="2207" priority="4111" operator="greaterThan">
      <formula>25</formula>
    </cfRule>
    <cfRule type="cellIs" dxfId="2206" priority="4112" operator="greaterThan">
      <formula>5</formula>
    </cfRule>
    <cfRule type="cellIs" dxfId="2205" priority="4113" operator="greaterThan">
      <formula>0</formula>
    </cfRule>
  </conditionalFormatting>
  <conditionalFormatting sqref="AB310:AB311">
    <cfRule type="cellIs" dxfId="2204" priority="4102" stopIfTrue="1" operator="equal">
      <formula>""</formula>
    </cfRule>
    <cfRule type="cellIs" dxfId="2203" priority="4103" operator="greaterThan">
      <formula>500</formula>
    </cfRule>
    <cfRule type="cellIs" dxfId="2202" priority="4104" operator="greaterThan">
      <formula>50</formula>
    </cfRule>
    <cfRule type="cellIs" dxfId="2201" priority="4105" operator="greaterThan">
      <formula>25</formula>
    </cfRule>
    <cfRule type="cellIs" dxfId="2200" priority="4106" operator="greaterThan">
      <formula>5</formula>
    </cfRule>
    <cfRule type="cellIs" dxfId="2199" priority="4107" operator="greaterThan">
      <formula>0</formula>
    </cfRule>
  </conditionalFormatting>
  <conditionalFormatting sqref="AB315:AB316">
    <cfRule type="cellIs" dxfId="2198" priority="4096" stopIfTrue="1" operator="equal">
      <formula>""</formula>
    </cfRule>
    <cfRule type="cellIs" dxfId="2197" priority="4097" operator="greaterThan">
      <formula>500</formula>
    </cfRule>
    <cfRule type="cellIs" dxfId="2196" priority="4098" operator="greaterThan">
      <formula>50</formula>
    </cfRule>
    <cfRule type="cellIs" dxfId="2195" priority="4099" operator="greaterThan">
      <formula>25</formula>
    </cfRule>
    <cfRule type="cellIs" dxfId="2194" priority="4100" operator="greaterThan">
      <formula>5</formula>
    </cfRule>
    <cfRule type="cellIs" dxfId="2193" priority="4101" operator="greaterThan">
      <formula>0</formula>
    </cfRule>
  </conditionalFormatting>
  <conditionalFormatting sqref="AB320:AB321">
    <cfRule type="cellIs" dxfId="2192" priority="4090" stopIfTrue="1" operator="equal">
      <formula>""</formula>
    </cfRule>
    <cfRule type="cellIs" dxfId="2191" priority="4091" operator="greaterThan">
      <formula>500</formula>
    </cfRule>
    <cfRule type="cellIs" dxfId="2190" priority="4092" operator="greaterThan">
      <formula>50</formula>
    </cfRule>
    <cfRule type="cellIs" dxfId="2189" priority="4093" operator="greaterThan">
      <formula>25</formula>
    </cfRule>
    <cfRule type="cellIs" dxfId="2188" priority="4094" operator="greaterThan">
      <formula>5</formula>
    </cfRule>
    <cfRule type="cellIs" dxfId="2187" priority="4095" operator="greaterThan">
      <formula>0</formula>
    </cfRule>
  </conditionalFormatting>
  <conditionalFormatting sqref="AB325:AB326">
    <cfRule type="cellIs" dxfId="2186" priority="4084" stopIfTrue="1" operator="equal">
      <formula>""</formula>
    </cfRule>
    <cfRule type="cellIs" dxfId="2185" priority="4085" operator="greaterThan">
      <formula>500</formula>
    </cfRule>
    <cfRule type="cellIs" dxfId="2184" priority="4086" operator="greaterThan">
      <formula>50</formula>
    </cfRule>
    <cfRule type="cellIs" dxfId="2183" priority="4087" operator="greaterThan">
      <formula>25</formula>
    </cfRule>
    <cfRule type="cellIs" dxfId="2182" priority="4088" operator="greaterThan">
      <formula>5</formula>
    </cfRule>
    <cfRule type="cellIs" dxfId="2181" priority="4089" operator="greaterThan">
      <formula>0</formula>
    </cfRule>
  </conditionalFormatting>
  <conditionalFormatting sqref="AB330:AB331">
    <cfRule type="cellIs" dxfId="2180" priority="4078" stopIfTrue="1" operator="equal">
      <formula>""</formula>
    </cfRule>
    <cfRule type="cellIs" dxfId="2179" priority="4079" operator="greaterThan">
      <formula>500</formula>
    </cfRule>
    <cfRule type="cellIs" dxfId="2178" priority="4080" operator="greaterThan">
      <formula>50</formula>
    </cfRule>
    <cfRule type="cellIs" dxfId="2177" priority="4081" operator="greaterThan">
      <formula>25</formula>
    </cfRule>
    <cfRule type="cellIs" dxfId="2176" priority="4082" operator="greaterThan">
      <formula>5</formula>
    </cfRule>
    <cfRule type="cellIs" dxfId="2175" priority="4083" operator="greaterThan">
      <formula>0</formula>
    </cfRule>
  </conditionalFormatting>
  <conditionalFormatting sqref="AB335:AB336">
    <cfRule type="cellIs" dxfId="2174" priority="4072" stopIfTrue="1" operator="equal">
      <formula>""</formula>
    </cfRule>
    <cfRule type="cellIs" dxfId="2173" priority="4073" operator="greaterThan">
      <formula>500</formula>
    </cfRule>
    <cfRule type="cellIs" dxfId="2172" priority="4074" operator="greaterThan">
      <formula>50</formula>
    </cfRule>
    <cfRule type="cellIs" dxfId="2171" priority="4075" operator="greaterThan">
      <formula>25</formula>
    </cfRule>
    <cfRule type="cellIs" dxfId="2170" priority="4076" operator="greaterThan">
      <formula>5</formula>
    </cfRule>
    <cfRule type="cellIs" dxfId="2169" priority="4077" operator="greaterThan">
      <formula>0</formula>
    </cfRule>
  </conditionalFormatting>
  <conditionalFormatting sqref="AB340:AB341">
    <cfRule type="cellIs" dxfId="2168" priority="4066" stopIfTrue="1" operator="equal">
      <formula>""</formula>
    </cfRule>
    <cfRule type="cellIs" dxfId="2167" priority="4067" operator="greaterThan">
      <formula>500</formula>
    </cfRule>
    <cfRule type="cellIs" dxfId="2166" priority="4068" operator="greaterThan">
      <formula>50</formula>
    </cfRule>
    <cfRule type="cellIs" dxfId="2165" priority="4069" operator="greaterThan">
      <formula>25</formula>
    </cfRule>
    <cfRule type="cellIs" dxfId="2164" priority="4070" operator="greaterThan">
      <formula>5</formula>
    </cfRule>
    <cfRule type="cellIs" dxfId="2163" priority="4071" operator="greaterThan">
      <formula>0</formula>
    </cfRule>
  </conditionalFormatting>
  <conditionalFormatting sqref="AB345:AB346">
    <cfRule type="cellIs" dxfId="2162" priority="4060" stopIfTrue="1" operator="equal">
      <formula>""</formula>
    </cfRule>
    <cfRule type="cellIs" dxfId="2161" priority="4061" operator="greaterThan">
      <formula>500</formula>
    </cfRule>
    <cfRule type="cellIs" dxfId="2160" priority="4062" operator="greaterThan">
      <formula>50</formula>
    </cfRule>
    <cfRule type="cellIs" dxfId="2159" priority="4063" operator="greaterThan">
      <formula>25</formula>
    </cfRule>
    <cfRule type="cellIs" dxfId="2158" priority="4064" operator="greaterThan">
      <formula>5</formula>
    </cfRule>
    <cfRule type="cellIs" dxfId="2157" priority="4065" operator="greaterThan">
      <formula>0</formula>
    </cfRule>
  </conditionalFormatting>
  <conditionalFormatting sqref="AB350:AB351">
    <cfRule type="cellIs" dxfId="2156" priority="4054" stopIfTrue="1" operator="equal">
      <formula>""</formula>
    </cfRule>
    <cfRule type="cellIs" dxfId="2155" priority="4055" operator="greaterThan">
      <formula>500</formula>
    </cfRule>
    <cfRule type="cellIs" dxfId="2154" priority="4056" operator="greaterThan">
      <formula>50</formula>
    </cfRule>
    <cfRule type="cellIs" dxfId="2153" priority="4057" operator="greaterThan">
      <formula>25</formula>
    </cfRule>
    <cfRule type="cellIs" dxfId="2152" priority="4058" operator="greaterThan">
      <formula>5</formula>
    </cfRule>
    <cfRule type="cellIs" dxfId="2151" priority="4059" operator="greaterThan">
      <formula>0</formula>
    </cfRule>
  </conditionalFormatting>
  <conditionalFormatting sqref="AB355:AB356">
    <cfRule type="cellIs" dxfId="2150" priority="4048" stopIfTrue="1" operator="equal">
      <formula>""</formula>
    </cfRule>
    <cfRule type="cellIs" dxfId="2149" priority="4049" operator="greaterThan">
      <formula>500</formula>
    </cfRule>
    <cfRule type="cellIs" dxfId="2148" priority="4050" operator="greaterThan">
      <formula>50</formula>
    </cfRule>
    <cfRule type="cellIs" dxfId="2147" priority="4051" operator="greaterThan">
      <formula>25</formula>
    </cfRule>
    <cfRule type="cellIs" dxfId="2146" priority="4052" operator="greaterThan">
      <formula>5</formula>
    </cfRule>
    <cfRule type="cellIs" dxfId="2145" priority="4053" operator="greaterThan">
      <formula>0</formula>
    </cfRule>
  </conditionalFormatting>
  <conditionalFormatting sqref="AB360:AB361">
    <cfRule type="cellIs" dxfId="2144" priority="4042" stopIfTrue="1" operator="equal">
      <formula>""</formula>
    </cfRule>
    <cfRule type="cellIs" dxfId="2143" priority="4043" operator="greaterThan">
      <formula>500</formula>
    </cfRule>
    <cfRule type="cellIs" dxfId="2142" priority="4044" operator="greaterThan">
      <formula>50</formula>
    </cfRule>
    <cfRule type="cellIs" dxfId="2141" priority="4045" operator="greaterThan">
      <formula>25</formula>
    </cfRule>
    <cfRule type="cellIs" dxfId="2140" priority="4046" operator="greaterThan">
      <formula>5</formula>
    </cfRule>
    <cfRule type="cellIs" dxfId="2139" priority="4047" operator="greaterThan">
      <formula>0</formula>
    </cfRule>
  </conditionalFormatting>
  <conditionalFormatting sqref="AB365:AB366">
    <cfRule type="cellIs" dxfId="2138" priority="4036" stopIfTrue="1" operator="equal">
      <formula>""</formula>
    </cfRule>
    <cfRule type="cellIs" dxfId="2137" priority="4037" operator="greaterThan">
      <formula>500</formula>
    </cfRule>
    <cfRule type="cellIs" dxfId="2136" priority="4038" operator="greaterThan">
      <formula>50</formula>
    </cfRule>
    <cfRule type="cellIs" dxfId="2135" priority="4039" operator="greaterThan">
      <formula>25</formula>
    </cfRule>
    <cfRule type="cellIs" dxfId="2134" priority="4040" operator="greaterThan">
      <formula>5</formula>
    </cfRule>
    <cfRule type="cellIs" dxfId="2133" priority="4041" operator="greaterThan">
      <formula>0</formula>
    </cfRule>
  </conditionalFormatting>
  <conditionalFormatting sqref="AB370:AB371">
    <cfRule type="cellIs" dxfId="2132" priority="4030" stopIfTrue="1" operator="equal">
      <formula>""</formula>
    </cfRule>
    <cfRule type="cellIs" dxfId="2131" priority="4031" operator="greaterThan">
      <formula>500</formula>
    </cfRule>
    <cfRule type="cellIs" dxfId="2130" priority="4032" operator="greaterThan">
      <formula>50</formula>
    </cfRule>
    <cfRule type="cellIs" dxfId="2129" priority="4033" operator="greaterThan">
      <formula>25</formula>
    </cfRule>
    <cfRule type="cellIs" dxfId="2128" priority="4034" operator="greaterThan">
      <formula>5</formula>
    </cfRule>
    <cfRule type="cellIs" dxfId="2127" priority="4035" operator="greaterThan">
      <formula>0</formula>
    </cfRule>
  </conditionalFormatting>
  <conditionalFormatting sqref="AB375:AB376">
    <cfRule type="cellIs" dxfId="2126" priority="4024" stopIfTrue="1" operator="equal">
      <formula>""</formula>
    </cfRule>
    <cfRule type="cellIs" dxfId="2125" priority="4025" operator="greaterThan">
      <formula>500</formula>
    </cfRule>
    <cfRule type="cellIs" dxfId="2124" priority="4026" operator="greaterThan">
      <formula>50</formula>
    </cfRule>
    <cfRule type="cellIs" dxfId="2123" priority="4027" operator="greaterThan">
      <formula>25</formula>
    </cfRule>
    <cfRule type="cellIs" dxfId="2122" priority="4028" operator="greaterThan">
      <formula>5</formula>
    </cfRule>
    <cfRule type="cellIs" dxfId="2121" priority="4029" operator="greaterThan">
      <formula>0</formula>
    </cfRule>
  </conditionalFormatting>
  <conditionalFormatting sqref="AB380:AB381">
    <cfRule type="cellIs" dxfId="2120" priority="4018" stopIfTrue="1" operator="equal">
      <formula>""</formula>
    </cfRule>
    <cfRule type="cellIs" dxfId="2119" priority="4019" operator="greaterThan">
      <formula>500</formula>
    </cfRule>
    <cfRule type="cellIs" dxfId="2118" priority="4020" operator="greaterThan">
      <formula>50</formula>
    </cfRule>
    <cfRule type="cellIs" dxfId="2117" priority="4021" operator="greaterThan">
      <formula>25</formula>
    </cfRule>
    <cfRule type="cellIs" dxfId="2116" priority="4022" operator="greaterThan">
      <formula>5</formula>
    </cfRule>
    <cfRule type="cellIs" dxfId="2115" priority="4023" operator="greaterThan">
      <formula>0</formula>
    </cfRule>
  </conditionalFormatting>
  <conditionalFormatting sqref="AB385:AB386">
    <cfRule type="cellIs" dxfId="2114" priority="4012" stopIfTrue="1" operator="equal">
      <formula>""</formula>
    </cfRule>
    <cfRule type="cellIs" dxfId="2113" priority="4013" operator="greaterThan">
      <formula>500</formula>
    </cfRule>
    <cfRule type="cellIs" dxfId="2112" priority="4014" operator="greaterThan">
      <formula>50</formula>
    </cfRule>
    <cfRule type="cellIs" dxfId="2111" priority="4015" operator="greaterThan">
      <formula>25</formula>
    </cfRule>
    <cfRule type="cellIs" dxfId="2110" priority="4016" operator="greaterThan">
      <formula>5</formula>
    </cfRule>
    <cfRule type="cellIs" dxfId="2109" priority="4017" operator="greaterThan">
      <formula>0</formula>
    </cfRule>
  </conditionalFormatting>
  <conditionalFormatting sqref="AB390:AB391">
    <cfRule type="cellIs" dxfId="2108" priority="4006" stopIfTrue="1" operator="equal">
      <formula>""</formula>
    </cfRule>
    <cfRule type="cellIs" dxfId="2107" priority="4007" operator="greaterThan">
      <formula>500</formula>
    </cfRule>
    <cfRule type="cellIs" dxfId="2106" priority="4008" operator="greaterThan">
      <formula>50</formula>
    </cfRule>
    <cfRule type="cellIs" dxfId="2105" priority="4009" operator="greaterThan">
      <formula>25</formula>
    </cfRule>
    <cfRule type="cellIs" dxfId="2104" priority="4010" operator="greaterThan">
      <formula>5</formula>
    </cfRule>
    <cfRule type="cellIs" dxfId="2103" priority="4011" operator="greaterThan">
      <formula>0</formula>
    </cfRule>
  </conditionalFormatting>
  <conditionalFormatting sqref="AB395:AB396">
    <cfRule type="cellIs" dxfId="2102" priority="4000" stopIfTrue="1" operator="equal">
      <formula>""</formula>
    </cfRule>
    <cfRule type="cellIs" dxfId="2101" priority="4001" operator="greaterThan">
      <formula>500</formula>
    </cfRule>
    <cfRule type="cellIs" dxfId="2100" priority="4002" operator="greaterThan">
      <formula>50</formula>
    </cfRule>
    <cfRule type="cellIs" dxfId="2099" priority="4003" operator="greaterThan">
      <formula>25</formula>
    </cfRule>
    <cfRule type="cellIs" dxfId="2098" priority="4004" operator="greaterThan">
      <formula>5</formula>
    </cfRule>
    <cfRule type="cellIs" dxfId="2097" priority="4005" operator="greaterThan">
      <formula>0</formula>
    </cfRule>
  </conditionalFormatting>
  <conditionalFormatting sqref="AB400:AB401">
    <cfRule type="cellIs" dxfId="2096" priority="3994" stopIfTrue="1" operator="equal">
      <formula>""</formula>
    </cfRule>
    <cfRule type="cellIs" dxfId="2095" priority="3995" operator="greaterThan">
      <formula>500</formula>
    </cfRule>
    <cfRule type="cellIs" dxfId="2094" priority="3996" operator="greaterThan">
      <formula>50</formula>
    </cfRule>
    <cfRule type="cellIs" dxfId="2093" priority="3997" operator="greaterThan">
      <formula>25</formula>
    </cfRule>
    <cfRule type="cellIs" dxfId="2092" priority="3998" operator="greaterThan">
      <formula>5</formula>
    </cfRule>
    <cfRule type="cellIs" dxfId="2091" priority="3999" operator="greaterThan">
      <formula>0</formula>
    </cfRule>
  </conditionalFormatting>
  <conditionalFormatting sqref="AB405:AB406">
    <cfRule type="cellIs" dxfId="2090" priority="3988" stopIfTrue="1" operator="equal">
      <formula>""</formula>
    </cfRule>
    <cfRule type="cellIs" dxfId="2089" priority="3989" operator="greaterThan">
      <formula>500</formula>
    </cfRule>
    <cfRule type="cellIs" dxfId="2088" priority="3990" operator="greaterThan">
      <formula>50</formula>
    </cfRule>
    <cfRule type="cellIs" dxfId="2087" priority="3991" operator="greaterThan">
      <formula>25</formula>
    </cfRule>
    <cfRule type="cellIs" dxfId="2086" priority="3992" operator="greaterThan">
      <formula>5</formula>
    </cfRule>
    <cfRule type="cellIs" dxfId="2085" priority="3993" operator="greaterThan">
      <formula>0</formula>
    </cfRule>
  </conditionalFormatting>
  <conditionalFormatting sqref="AB410:AB411">
    <cfRule type="cellIs" dxfId="2084" priority="3982" stopIfTrue="1" operator="equal">
      <formula>""</formula>
    </cfRule>
    <cfRule type="cellIs" dxfId="2083" priority="3983" operator="greaterThan">
      <formula>500</formula>
    </cfRule>
    <cfRule type="cellIs" dxfId="2082" priority="3984" operator="greaterThan">
      <formula>50</formula>
    </cfRule>
    <cfRule type="cellIs" dxfId="2081" priority="3985" operator="greaterThan">
      <formula>25</formula>
    </cfRule>
    <cfRule type="cellIs" dxfId="2080" priority="3986" operator="greaterThan">
      <formula>5</formula>
    </cfRule>
    <cfRule type="cellIs" dxfId="2079" priority="3987" operator="greaterThan">
      <formula>0</formula>
    </cfRule>
  </conditionalFormatting>
  <conditionalFormatting sqref="AB415:AB416">
    <cfRule type="cellIs" dxfId="2078" priority="3976" stopIfTrue="1" operator="equal">
      <formula>""</formula>
    </cfRule>
    <cfRule type="cellIs" dxfId="2077" priority="3977" operator="greaterThan">
      <formula>500</formula>
    </cfRule>
    <cfRule type="cellIs" dxfId="2076" priority="3978" operator="greaterThan">
      <formula>50</formula>
    </cfRule>
    <cfRule type="cellIs" dxfId="2075" priority="3979" operator="greaterThan">
      <formula>25</formula>
    </cfRule>
    <cfRule type="cellIs" dxfId="2074" priority="3980" operator="greaterThan">
      <formula>5</formula>
    </cfRule>
    <cfRule type="cellIs" dxfId="2073" priority="3981" operator="greaterThan">
      <formula>0</formula>
    </cfRule>
  </conditionalFormatting>
  <conditionalFormatting sqref="AB420:AB421">
    <cfRule type="cellIs" dxfId="2072" priority="3970" stopIfTrue="1" operator="equal">
      <formula>""</formula>
    </cfRule>
    <cfRule type="cellIs" dxfId="2071" priority="3971" operator="greaterThan">
      <formula>500</formula>
    </cfRule>
    <cfRule type="cellIs" dxfId="2070" priority="3972" operator="greaterThan">
      <formula>50</formula>
    </cfRule>
    <cfRule type="cellIs" dxfId="2069" priority="3973" operator="greaterThan">
      <formula>25</formula>
    </cfRule>
    <cfRule type="cellIs" dxfId="2068" priority="3974" operator="greaterThan">
      <formula>5</formula>
    </cfRule>
    <cfRule type="cellIs" dxfId="2067" priority="3975" operator="greaterThan">
      <formula>0</formula>
    </cfRule>
  </conditionalFormatting>
  <conditionalFormatting sqref="AB425:AB426">
    <cfRule type="cellIs" dxfId="2066" priority="3964" stopIfTrue="1" operator="equal">
      <formula>""</formula>
    </cfRule>
    <cfRule type="cellIs" dxfId="2065" priority="3965" operator="greaterThan">
      <formula>500</formula>
    </cfRule>
    <cfRule type="cellIs" dxfId="2064" priority="3966" operator="greaterThan">
      <formula>50</formula>
    </cfRule>
    <cfRule type="cellIs" dxfId="2063" priority="3967" operator="greaterThan">
      <formula>25</formula>
    </cfRule>
    <cfRule type="cellIs" dxfId="2062" priority="3968" operator="greaterThan">
      <formula>5</formula>
    </cfRule>
    <cfRule type="cellIs" dxfId="2061" priority="3969" operator="greaterThan">
      <formula>0</formula>
    </cfRule>
  </conditionalFormatting>
  <conditionalFormatting sqref="AB430:AB431">
    <cfRule type="cellIs" dxfId="2060" priority="3958" stopIfTrue="1" operator="equal">
      <formula>""</formula>
    </cfRule>
    <cfRule type="cellIs" dxfId="2059" priority="3959" operator="greaterThan">
      <formula>500</formula>
    </cfRule>
    <cfRule type="cellIs" dxfId="2058" priority="3960" operator="greaterThan">
      <formula>50</formula>
    </cfRule>
    <cfRule type="cellIs" dxfId="2057" priority="3961" operator="greaterThan">
      <formula>25</formula>
    </cfRule>
    <cfRule type="cellIs" dxfId="2056" priority="3962" operator="greaterThan">
      <formula>5</formula>
    </cfRule>
    <cfRule type="cellIs" dxfId="2055" priority="3963" operator="greaterThan">
      <formula>0</formula>
    </cfRule>
  </conditionalFormatting>
  <conditionalFormatting sqref="AB435:AB436">
    <cfRule type="cellIs" dxfId="2054" priority="3952" stopIfTrue="1" operator="equal">
      <formula>""</formula>
    </cfRule>
    <cfRule type="cellIs" dxfId="2053" priority="3953" operator="greaterThan">
      <formula>500</formula>
    </cfRule>
    <cfRule type="cellIs" dxfId="2052" priority="3954" operator="greaterThan">
      <formula>50</formula>
    </cfRule>
    <cfRule type="cellIs" dxfId="2051" priority="3955" operator="greaterThan">
      <formula>25</formula>
    </cfRule>
    <cfRule type="cellIs" dxfId="2050" priority="3956" operator="greaterThan">
      <formula>5</formula>
    </cfRule>
    <cfRule type="cellIs" dxfId="2049" priority="3957" operator="greaterThan">
      <formula>0</formula>
    </cfRule>
  </conditionalFormatting>
  <conditionalFormatting sqref="AB440:AB441">
    <cfRule type="cellIs" dxfId="2048" priority="3946" stopIfTrue="1" operator="equal">
      <formula>""</formula>
    </cfRule>
    <cfRule type="cellIs" dxfId="2047" priority="3947" operator="greaterThan">
      <formula>500</formula>
    </cfRule>
    <cfRule type="cellIs" dxfId="2046" priority="3948" operator="greaterThan">
      <formula>50</formula>
    </cfRule>
    <cfRule type="cellIs" dxfId="2045" priority="3949" operator="greaterThan">
      <formula>25</formula>
    </cfRule>
    <cfRule type="cellIs" dxfId="2044" priority="3950" operator="greaterThan">
      <formula>5</formula>
    </cfRule>
    <cfRule type="cellIs" dxfId="2043" priority="3951" operator="greaterThan">
      <formula>0</formula>
    </cfRule>
  </conditionalFormatting>
  <conditionalFormatting sqref="AB445:AB446">
    <cfRule type="cellIs" dxfId="2042" priority="3940" stopIfTrue="1" operator="equal">
      <formula>""</formula>
    </cfRule>
    <cfRule type="cellIs" dxfId="2041" priority="3941" operator="greaterThan">
      <formula>500</formula>
    </cfRule>
    <cfRule type="cellIs" dxfId="2040" priority="3942" operator="greaterThan">
      <formula>50</formula>
    </cfRule>
    <cfRule type="cellIs" dxfId="2039" priority="3943" operator="greaterThan">
      <formula>25</formula>
    </cfRule>
    <cfRule type="cellIs" dxfId="2038" priority="3944" operator="greaterThan">
      <formula>5</formula>
    </cfRule>
    <cfRule type="cellIs" dxfId="2037" priority="3945" operator="greaterThan">
      <formula>0</formula>
    </cfRule>
  </conditionalFormatting>
  <conditionalFormatting sqref="AB450:AB451">
    <cfRule type="cellIs" dxfId="2036" priority="3934" stopIfTrue="1" operator="equal">
      <formula>""</formula>
    </cfRule>
    <cfRule type="cellIs" dxfId="2035" priority="3935" operator="greaterThan">
      <formula>500</formula>
    </cfRule>
    <cfRule type="cellIs" dxfId="2034" priority="3936" operator="greaterThan">
      <formula>50</formula>
    </cfRule>
    <cfRule type="cellIs" dxfId="2033" priority="3937" operator="greaterThan">
      <formula>25</formula>
    </cfRule>
    <cfRule type="cellIs" dxfId="2032" priority="3938" operator="greaterThan">
      <formula>5</formula>
    </cfRule>
    <cfRule type="cellIs" dxfId="2031" priority="3939" operator="greaterThan">
      <formula>0</formula>
    </cfRule>
  </conditionalFormatting>
  <conditionalFormatting sqref="AB455:AB456">
    <cfRule type="cellIs" dxfId="2030" priority="3928" stopIfTrue="1" operator="equal">
      <formula>""</formula>
    </cfRule>
    <cfRule type="cellIs" dxfId="2029" priority="3929" operator="greaterThan">
      <formula>500</formula>
    </cfRule>
    <cfRule type="cellIs" dxfId="2028" priority="3930" operator="greaterThan">
      <formula>50</formula>
    </cfRule>
    <cfRule type="cellIs" dxfId="2027" priority="3931" operator="greaterThan">
      <formula>25</formula>
    </cfRule>
    <cfRule type="cellIs" dxfId="2026" priority="3932" operator="greaterThan">
      <formula>5</formula>
    </cfRule>
    <cfRule type="cellIs" dxfId="2025" priority="3933" operator="greaterThan">
      <formula>0</formula>
    </cfRule>
  </conditionalFormatting>
  <conditionalFormatting sqref="AB460:AB461">
    <cfRule type="cellIs" dxfId="2024" priority="3922" stopIfTrue="1" operator="equal">
      <formula>""</formula>
    </cfRule>
    <cfRule type="cellIs" dxfId="2023" priority="3923" operator="greaterThan">
      <formula>500</formula>
    </cfRule>
    <cfRule type="cellIs" dxfId="2022" priority="3924" operator="greaterThan">
      <formula>50</formula>
    </cfRule>
    <cfRule type="cellIs" dxfId="2021" priority="3925" operator="greaterThan">
      <formula>25</formula>
    </cfRule>
    <cfRule type="cellIs" dxfId="2020" priority="3926" operator="greaterThan">
      <formula>5</formula>
    </cfRule>
    <cfRule type="cellIs" dxfId="2019" priority="3927" operator="greaterThan">
      <formula>0</formula>
    </cfRule>
  </conditionalFormatting>
  <conditionalFormatting sqref="AB465:AB466">
    <cfRule type="cellIs" dxfId="2018" priority="3916" stopIfTrue="1" operator="equal">
      <formula>""</formula>
    </cfRule>
    <cfRule type="cellIs" dxfId="2017" priority="3917" operator="greaterThan">
      <formula>500</formula>
    </cfRule>
    <cfRule type="cellIs" dxfId="2016" priority="3918" operator="greaterThan">
      <formula>50</formula>
    </cfRule>
    <cfRule type="cellIs" dxfId="2015" priority="3919" operator="greaterThan">
      <formula>25</formula>
    </cfRule>
    <cfRule type="cellIs" dxfId="2014" priority="3920" operator="greaterThan">
      <formula>5</formula>
    </cfRule>
    <cfRule type="cellIs" dxfId="2013" priority="3921" operator="greaterThan">
      <formula>0</formula>
    </cfRule>
  </conditionalFormatting>
  <conditionalFormatting sqref="AB470:AB471">
    <cfRule type="cellIs" dxfId="2012" priority="3910" stopIfTrue="1" operator="equal">
      <formula>""</formula>
    </cfRule>
    <cfRule type="cellIs" dxfId="2011" priority="3911" operator="greaterThan">
      <formula>500</formula>
    </cfRule>
    <cfRule type="cellIs" dxfId="2010" priority="3912" operator="greaterThan">
      <formula>50</formula>
    </cfRule>
    <cfRule type="cellIs" dxfId="2009" priority="3913" operator="greaterThan">
      <formula>25</formula>
    </cfRule>
    <cfRule type="cellIs" dxfId="2008" priority="3914" operator="greaterThan">
      <formula>5</formula>
    </cfRule>
    <cfRule type="cellIs" dxfId="2007" priority="3915" operator="greaterThan">
      <formula>0</formula>
    </cfRule>
  </conditionalFormatting>
  <conditionalFormatting sqref="AB475:AB476">
    <cfRule type="cellIs" dxfId="2006" priority="3904" stopIfTrue="1" operator="equal">
      <formula>""</formula>
    </cfRule>
    <cfRule type="cellIs" dxfId="2005" priority="3905" operator="greaterThan">
      <formula>500</formula>
    </cfRule>
    <cfRule type="cellIs" dxfId="2004" priority="3906" operator="greaterThan">
      <formula>50</formula>
    </cfRule>
    <cfRule type="cellIs" dxfId="2003" priority="3907" operator="greaterThan">
      <formula>25</formula>
    </cfRule>
    <cfRule type="cellIs" dxfId="2002" priority="3908" operator="greaterThan">
      <formula>5</formula>
    </cfRule>
    <cfRule type="cellIs" dxfId="2001" priority="3909" operator="greaterThan">
      <formula>0</formula>
    </cfRule>
  </conditionalFormatting>
  <conditionalFormatting sqref="AB480:AB481">
    <cfRule type="cellIs" dxfId="2000" priority="3898" stopIfTrue="1" operator="equal">
      <formula>""</formula>
    </cfRule>
    <cfRule type="cellIs" dxfId="1999" priority="3899" operator="greaterThan">
      <formula>500</formula>
    </cfRule>
    <cfRule type="cellIs" dxfId="1998" priority="3900" operator="greaterThan">
      <formula>50</formula>
    </cfRule>
    <cfRule type="cellIs" dxfId="1997" priority="3901" operator="greaterThan">
      <formula>25</formula>
    </cfRule>
    <cfRule type="cellIs" dxfId="1996" priority="3902" operator="greaterThan">
      <formula>5</formula>
    </cfRule>
    <cfRule type="cellIs" dxfId="1995" priority="3903" operator="greaterThan">
      <formula>0</formula>
    </cfRule>
  </conditionalFormatting>
  <conditionalFormatting sqref="AB485:AB486">
    <cfRule type="cellIs" dxfId="1994" priority="3892" stopIfTrue="1" operator="equal">
      <formula>""</formula>
    </cfRule>
    <cfRule type="cellIs" dxfId="1993" priority="3893" operator="greaterThan">
      <formula>500</formula>
    </cfRule>
    <cfRule type="cellIs" dxfId="1992" priority="3894" operator="greaterThan">
      <formula>50</formula>
    </cfRule>
    <cfRule type="cellIs" dxfId="1991" priority="3895" operator="greaterThan">
      <formula>25</formula>
    </cfRule>
    <cfRule type="cellIs" dxfId="1990" priority="3896" operator="greaterThan">
      <formula>5</formula>
    </cfRule>
    <cfRule type="cellIs" dxfId="1989" priority="3897" operator="greaterThan">
      <formula>0</formula>
    </cfRule>
  </conditionalFormatting>
  <conditionalFormatting sqref="AB490:AB491">
    <cfRule type="cellIs" dxfId="1988" priority="3886" stopIfTrue="1" operator="equal">
      <formula>""</formula>
    </cfRule>
    <cfRule type="cellIs" dxfId="1987" priority="3887" operator="greaterThan">
      <formula>500</formula>
    </cfRule>
    <cfRule type="cellIs" dxfId="1986" priority="3888" operator="greaterThan">
      <formula>50</formula>
    </cfRule>
    <cfRule type="cellIs" dxfId="1985" priority="3889" operator="greaterThan">
      <formula>25</formula>
    </cfRule>
    <cfRule type="cellIs" dxfId="1984" priority="3890" operator="greaterThan">
      <formula>5</formula>
    </cfRule>
    <cfRule type="cellIs" dxfId="1983" priority="3891" operator="greaterThan">
      <formula>0</formula>
    </cfRule>
  </conditionalFormatting>
  <conditionalFormatting sqref="AB495:AB496">
    <cfRule type="cellIs" dxfId="1982" priority="3880" stopIfTrue="1" operator="equal">
      <formula>""</formula>
    </cfRule>
    <cfRule type="cellIs" dxfId="1981" priority="3881" operator="greaterThan">
      <formula>500</formula>
    </cfRule>
    <cfRule type="cellIs" dxfId="1980" priority="3882" operator="greaterThan">
      <formula>50</formula>
    </cfRule>
    <cfRule type="cellIs" dxfId="1979" priority="3883" operator="greaterThan">
      <formula>25</formula>
    </cfRule>
    <cfRule type="cellIs" dxfId="1978" priority="3884" operator="greaterThan">
      <formula>5</formula>
    </cfRule>
    <cfRule type="cellIs" dxfId="1977" priority="3885" operator="greaterThan">
      <formula>0</formula>
    </cfRule>
  </conditionalFormatting>
  <conditionalFormatting sqref="AB500:AB501">
    <cfRule type="cellIs" dxfId="1976" priority="3874" stopIfTrue="1" operator="equal">
      <formula>""</formula>
    </cfRule>
    <cfRule type="cellIs" dxfId="1975" priority="3875" operator="greaterThan">
      <formula>500</formula>
    </cfRule>
    <cfRule type="cellIs" dxfId="1974" priority="3876" operator="greaterThan">
      <formula>50</formula>
    </cfRule>
    <cfRule type="cellIs" dxfId="1973" priority="3877" operator="greaterThan">
      <formula>25</formula>
    </cfRule>
    <cfRule type="cellIs" dxfId="1972" priority="3878" operator="greaterThan">
      <formula>5</formula>
    </cfRule>
    <cfRule type="cellIs" dxfId="1971" priority="3879" operator="greaterThan">
      <formula>0</formula>
    </cfRule>
  </conditionalFormatting>
  <conditionalFormatting sqref="AB505:AB506">
    <cfRule type="cellIs" dxfId="1970" priority="3868" stopIfTrue="1" operator="equal">
      <formula>""</formula>
    </cfRule>
    <cfRule type="cellIs" dxfId="1969" priority="3869" operator="greaterThan">
      <formula>500</formula>
    </cfRule>
    <cfRule type="cellIs" dxfId="1968" priority="3870" operator="greaterThan">
      <formula>50</formula>
    </cfRule>
    <cfRule type="cellIs" dxfId="1967" priority="3871" operator="greaterThan">
      <formula>25</formula>
    </cfRule>
    <cfRule type="cellIs" dxfId="1966" priority="3872" operator="greaterThan">
      <formula>5</formula>
    </cfRule>
    <cfRule type="cellIs" dxfId="1965" priority="3873" operator="greaterThan">
      <formula>0</formula>
    </cfRule>
  </conditionalFormatting>
  <conditionalFormatting sqref="AB510:AB511">
    <cfRule type="cellIs" dxfId="1964" priority="3862" stopIfTrue="1" operator="equal">
      <formula>""</formula>
    </cfRule>
    <cfRule type="cellIs" dxfId="1963" priority="3863" operator="greaterThan">
      <formula>500</formula>
    </cfRule>
    <cfRule type="cellIs" dxfId="1962" priority="3864" operator="greaterThan">
      <formula>50</formula>
    </cfRule>
    <cfRule type="cellIs" dxfId="1961" priority="3865" operator="greaterThan">
      <formula>25</formula>
    </cfRule>
    <cfRule type="cellIs" dxfId="1960" priority="3866" operator="greaterThan">
      <formula>5</formula>
    </cfRule>
    <cfRule type="cellIs" dxfId="1959" priority="3867" operator="greaterThan">
      <formula>0</formula>
    </cfRule>
  </conditionalFormatting>
  <conditionalFormatting sqref="AB515:AB516">
    <cfRule type="cellIs" dxfId="1958" priority="3856" stopIfTrue="1" operator="equal">
      <formula>""</formula>
    </cfRule>
    <cfRule type="cellIs" dxfId="1957" priority="3857" operator="greaterThan">
      <formula>500</formula>
    </cfRule>
    <cfRule type="cellIs" dxfId="1956" priority="3858" operator="greaterThan">
      <formula>50</formula>
    </cfRule>
    <cfRule type="cellIs" dxfId="1955" priority="3859" operator="greaterThan">
      <formula>25</formula>
    </cfRule>
    <cfRule type="cellIs" dxfId="1954" priority="3860" operator="greaterThan">
      <formula>5</formula>
    </cfRule>
    <cfRule type="cellIs" dxfId="1953" priority="3861" operator="greaterThan">
      <formula>0</formula>
    </cfRule>
  </conditionalFormatting>
  <conditionalFormatting sqref="AB520:AB521">
    <cfRule type="cellIs" dxfId="1952" priority="3850" stopIfTrue="1" operator="equal">
      <formula>""</formula>
    </cfRule>
    <cfRule type="cellIs" dxfId="1951" priority="3851" operator="greaterThan">
      <formula>500</formula>
    </cfRule>
    <cfRule type="cellIs" dxfId="1950" priority="3852" operator="greaterThan">
      <formula>50</formula>
    </cfRule>
    <cfRule type="cellIs" dxfId="1949" priority="3853" operator="greaterThan">
      <formula>25</formula>
    </cfRule>
    <cfRule type="cellIs" dxfId="1948" priority="3854" operator="greaterThan">
      <formula>5</formula>
    </cfRule>
    <cfRule type="cellIs" dxfId="1947" priority="3855" operator="greaterThan">
      <formula>0</formula>
    </cfRule>
  </conditionalFormatting>
  <conditionalFormatting sqref="AB525:AB526">
    <cfRule type="cellIs" dxfId="1946" priority="3844" stopIfTrue="1" operator="equal">
      <formula>""</formula>
    </cfRule>
    <cfRule type="cellIs" dxfId="1945" priority="3845" operator="greaterThan">
      <formula>500</formula>
    </cfRule>
    <cfRule type="cellIs" dxfId="1944" priority="3846" operator="greaterThan">
      <formula>50</formula>
    </cfRule>
    <cfRule type="cellIs" dxfId="1943" priority="3847" operator="greaterThan">
      <formula>25</formula>
    </cfRule>
    <cfRule type="cellIs" dxfId="1942" priority="3848" operator="greaterThan">
      <formula>5</formula>
    </cfRule>
    <cfRule type="cellIs" dxfId="1941" priority="3849" operator="greaterThan">
      <formula>0</formula>
    </cfRule>
  </conditionalFormatting>
  <conditionalFormatting sqref="AB530:AB531">
    <cfRule type="cellIs" dxfId="1940" priority="3838" stopIfTrue="1" operator="equal">
      <formula>""</formula>
    </cfRule>
    <cfRule type="cellIs" dxfId="1939" priority="3839" operator="greaterThan">
      <formula>500</formula>
    </cfRule>
    <cfRule type="cellIs" dxfId="1938" priority="3840" operator="greaterThan">
      <formula>50</formula>
    </cfRule>
    <cfRule type="cellIs" dxfId="1937" priority="3841" operator="greaterThan">
      <formula>25</formula>
    </cfRule>
    <cfRule type="cellIs" dxfId="1936" priority="3842" operator="greaterThan">
      <formula>5</formula>
    </cfRule>
    <cfRule type="cellIs" dxfId="1935" priority="3843" operator="greaterThan">
      <formula>0</formula>
    </cfRule>
  </conditionalFormatting>
  <conditionalFormatting sqref="AB535:AB536">
    <cfRule type="cellIs" dxfId="1934" priority="3832" stopIfTrue="1" operator="equal">
      <formula>""</formula>
    </cfRule>
    <cfRule type="cellIs" dxfId="1933" priority="3833" operator="greaterThan">
      <formula>500</formula>
    </cfRule>
    <cfRule type="cellIs" dxfId="1932" priority="3834" operator="greaterThan">
      <formula>50</formula>
    </cfRule>
    <cfRule type="cellIs" dxfId="1931" priority="3835" operator="greaterThan">
      <formula>25</formula>
    </cfRule>
    <cfRule type="cellIs" dxfId="1930" priority="3836" operator="greaterThan">
      <formula>5</formula>
    </cfRule>
    <cfRule type="cellIs" dxfId="1929" priority="3837" operator="greaterThan">
      <formula>0</formula>
    </cfRule>
  </conditionalFormatting>
  <conditionalFormatting sqref="AB540:AB541">
    <cfRule type="cellIs" dxfId="1928" priority="3826" stopIfTrue="1" operator="equal">
      <formula>""</formula>
    </cfRule>
    <cfRule type="cellIs" dxfId="1927" priority="3827" operator="greaterThan">
      <formula>500</formula>
    </cfRule>
    <cfRule type="cellIs" dxfId="1926" priority="3828" operator="greaterThan">
      <formula>50</formula>
    </cfRule>
    <cfRule type="cellIs" dxfId="1925" priority="3829" operator="greaterThan">
      <formula>25</formula>
    </cfRule>
    <cfRule type="cellIs" dxfId="1924" priority="3830" operator="greaterThan">
      <formula>5</formula>
    </cfRule>
    <cfRule type="cellIs" dxfId="1923" priority="3831" operator="greaterThan">
      <formula>0</formula>
    </cfRule>
  </conditionalFormatting>
  <conditionalFormatting sqref="AB545:AB546">
    <cfRule type="cellIs" dxfId="1922" priority="3820" stopIfTrue="1" operator="equal">
      <formula>""</formula>
    </cfRule>
    <cfRule type="cellIs" dxfId="1921" priority="3821" operator="greaterThan">
      <formula>500</formula>
    </cfRule>
    <cfRule type="cellIs" dxfId="1920" priority="3822" operator="greaterThan">
      <formula>50</formula>
    </cfRule>
    <cfRule type="cellIs" dxfId="1919" priority="3823" operator="greaterThan">
      <formula>25</formula>
    </cfRule>
    <cfRule type="cellIs" dxfId="1918" priority="3824" operator="greaterThan">
      <formula>5</formula>
    </cfRule>
    <cfRule type="cellIs" dxfId="1917" priority="3825" operator="greaterThan">
      <formula>0</formula>
    </cfRule>
  </conditionalFormatting>
  <conditionalFormatting sqref="AB550:AB551">
    <cfRule type="cellIs" dxfId="1916" priority="3814" stopIfTrue="1" operator="equal">
      <formula>""</formula>
    </cfRule>
    <cfRule type="cellIs" dxfId="1915" priority="3815" operator="greaterThan">
      <formula>500</formula>
    </cfRule>
    <cfRule type="cellIs" dxfId="1914" priority="3816" operator="greaterThan">
      <formula>50</formula>
    </cfRule>
    <cfRule type="cellIs" dxfId="1913" priority="3817" operator="greaterThan">
      <formula>25</formula>
    </cfRule>
    <cfRule type="cellIs" dxfId="1912" priority="3818" operator="greaterThan">
      <formula>5</formula>
    </cfRule>
    <cfRule type="cellIs" dxfId="1911" priority="3819" operator="greaterThan">
      <formula>0</formula>
    </cfRule>
  </conditionalFormatting>
  <conditionalFormatting sqref="AB555:AB556">
    <cfRule type="cellIs" dxfId="1910" priority="3808" stopIfTrue="1" operator="equal">
      <formula>""</formula>
    </cfRule>
    <cfRule type="cellIs" dxfId="1909" priority="3809" operator="greaterThan">
      <formula>500</formula>
    </cfRule>
    <cfRule type="cellIs" dxfId="1908" priority="3810" operator="greaterThan">
      <formula>50</formula>
    </cfRule>
    <cfRule type="cellIs" dxfId="1907" priority="3811" operator="greaterThan">
      <formula>25</formula>
    </cfRule>
    <cfRule type="cellIs" dxfId="1906" priority="3812" operator="greaterThan">
      <formula>5</formula>
    </cfRule>
    <cfRule type="cellIs" dxfId="1905" priority="3813" operator="greaterThan">
      <formula>0</formula>
    </cfRule>
  </conditionalFormatting>
  <conditionalFormatting sqref="AB560:AB561">
    <cfRule type="cellIs" dxfId="1904" priority="3802" stopIfTrue="1" operator="equal">
      <formula>""</formula>
    </cfRule>
    <cfRule type="cellIs" dxfId="1903" priority="3803" operator="greaterThan">
      <formula>500</formula>
    </cfRule>
    <cfRule type="cellIs" dxfId="1902" priority="3804" operator="greaterThan">
      <formula>50</formula>
    </cfRule>
    <cfRule type="cellIs" dxfId="1901" priority="3805" operator="greaterThan">
      <formula>25</formula>
    </cfRule>
    <cfRule type="cellIs" dxfId="1900" priority="3806" operator="greaterThan">
      <formula>5</formula>
    </cfRule>
    <cfRule type="cellIs" dxfId="1899" priority="3807" operator="greaterThan">
      <formula>0</formula>
    </cfRule>
  </conditionalFormatting>
  <conditionalFormatting sqref="AB565:AB566">
    <cfRule type="cellIs" dxfId="1898" priority="3796" stopIfTrue="1" operator="equal">
      <formula>""</formula>
    </cfRule>
    <cfRule type="cellIs" dxfId="1897" priority="3797" operator="greaterThan">
      <formula>500</formula>
    </cfRule>
    <cfRule type="cellIs" dxfId="1896" priority="3798" operator="greaterThan">
      <formula>50</formula>
    </cfRule>
    <cfRule type="cellIs" dxfId="1895" priority="3799" operator="greaterThan">
      <formula>25</formula>
    </cfRule>
    <cfRule type="cellIs" dxfId="1894" priority="3800" operator="greaterThan">
      <formula>5</formula>
    </cfRule>
    <cfRule type="cellIs" dxfId="1893" priority="3801" operator="greaterThan">
      <formula>0</formula>
    </cfRule>
  </conditionalFormatting>
  <conditionalFormatting sqref="AB570:AB571">
    <cfRule type="cellIs" dxfId="1892" priority="3790" stopIfTrue="1" operator="equal">
      <formula>""</formula>
    </cfRule>
    <cfRule type="cellIs" dxfId="1891" priority="3791" operator="greaterThan">
      <formula>500</formula>
    </cfRule>
    <cfRule type="cellIs" dxfId="1890" priority="3792" operator="greaterThan">
      <formula>50</formula>
    </cfRule>
    <cfRule type="cellIs" dxfId="1889" priority="3793" operator="greaterThan">
      <formula>25</formula>
    </cfRule>
    <cfRule type="cellIs" dxfId="1888" priority="3794" operator="greaterThan">
      <formula>5</formula>
    </cfRule>
    <cfRule type="cellIs" dxfId="1887" priority="3795" operator="greaterThan">
      <formula>0</formula>
    </cfRule>
  </conditionalFormatting>
  <conditionalFormatting sqref="AB575:AB576">
    <cfRule type="cellIs" dxfId="1886" priority="3784" stopIfTrue="1" operator="equal">
      <formula>""</formula>
    </cfRule>
    <cfRule type="cellIs" dxfId="1885" priority="3785" operator="greaterThan">
      <formula>500</formula>
    </cfRule>
    <cfRule type="cellIs" dxfId="1884" priority="3786" operator="greaterThan">
      <formula>50</formula>
    </cfRule>
    <cfRule type="cellIs" dxfId="1883" priority="3787" operator="greaterThan">
      <formula>25</formula>
    </cfRule>
    <cfRule type="cellIs" dxfId="1882" priority="3788" operator="greaterThan">
      <formula>5</formula>
    </cfRule>
    <cfRule type="cellIs" dxfId="1881" priority="3789" operator="greaterThan">
      <formula>0</formula>
    </cfRule>
  </conditionalFormatting>
  <conditionalFormatting sqref="AB580:AB581">
    <cfRule type="cellIs" dxfId="1880" priority="3778" stopIfTrue="1" operator="equal">
      <formula>""</formula>
    </cfRule>
    <cfRule type="cellIs" dxfId="1879" priority="3779" operator="greaterThan">
      <formula>500</formula>
    </cfRule>
    <cfRule type="cellIs" dxfId="1878" priority="3780" operator="greaterThan">
      <formula>50</formula>
    </cfRule>
    <cfRule type="cellIs" dxfId="1877" priority="3781" operator="greaterThan">
      <formula>25</formula>
    </cfRule>
    <cfRule type="cellIs" dxfId="1876" priority="3782" operator="greaterThan">
      <formula>5</formula>
    </cfRule>
    <cfRule type="cellIs" dxfId="1875" priority="3783" operator="greaterThan">
      <formula>0</formula>
    </cfRule>
  </conditionalFormatting>
  <conditionalFormatting sqref="AB585:AB586">
    <cfRule type="cellIs" dxfId="1874" priority="3772" stopIfTrue="1" operator="equal">
      <formula>""</formula>
    </cfRule>
    <cfRule type="cellIs" dxfId="1873" priority="3773" operator="greaterThan">
      <formula>500</formula>
    </cfRule>
    <cfRule type="cellIs" dxfId="1872" priority="3774" operator="greaterThan">
      <formula>50</formula>
    </cfRule>
    <cfRule type="cellIs" dxfId="1871" priority="3775" operator="greaterThan">
      <formula>25</formula>
    </cfRule>
    <cfRule type="cellIs" dxfId="1870" priority="3776" operator="greaterThan">
      <formula>5</formula>
    </cfRule>
    <cfRule type="cellIs" dxfId="1869" priority="3777" operator="greaterThan">
      <formula>0</formula>
    </cfRule>
  </conditionalFormatting>
  <conditionalFormatting sqref="AB590:AB591">
    <cfRule type="cellIs" dxfId="1868" priority="3766" stopIfTrue="1" operator="equal">
      <formula>""</formula>
    </cfRule>
    <cfRule type="cellIs" dxfId="1867" priority="3767" operator="greaterThan">
      <formula>500</formula>
    </cfRule>
    <cfRule type="cellIs" dxfId="1866" priority="3768" operator="greaterThan">
      <formula>50</formula>
    </cfRule>
    <cfRule type="cellIs" dxfId="1865" priority="3769" operator="greaterThan">
      <formula>25</formula>
    </cfRule>
    <cfRule type="cellIs" dxfId="1864" priority="3770" operator="greaterThan">
      <formula>5</formula>
    </cfRule>
    <cfRule type="cellIs" dxfId="1863" priority="3771" operator="greaterThan">
      <formula>0</formula>
    </cfRule>
  </conditionalFormatting>
  <conditionalFormatting sqref="AB595:AB596">
    <cfRule type="cellIs" dxfId="1862" priority="3760" stopIfTrue="1" operator="equal">
      <formula>""</formula>
    </cfRule>
    <cfRule type="cellIs" dxfId="1861" priority="3761" operator="greaterThan">
      <formula>500</formula>
    </cfRule>
    <cfRule type="cellIs" dxfId="1860" priority="3762" operator="greaterThan">
      <formula>50</formula>
    </cfRule>
    <cfRule type="cellIs" dxfId="1859" priority="3763" operator="greaterThan">
      <formula>25</formula>
    </cfRule>
    <cfRule type="cellIs" dxfId="1858" priority="3764" operator="greaterThan">
      <formula>5</formula>
    </cfRule>
    <cfRule type="cellIs" dxfId="1857" priority="3765" operator="greaterThan">
      <formula>0</formula>
    </cfRule>
  </conditionalFormatting>
  <conditionalFormatting sqref="AB600:AB601">
    <cfRule type="cellIs" dxfId="1856" priority="3754" stopIfTrue="1" operator="equal">
      <formula>""</formula>
    </cfRule>
    <cfRule type="cellIs" dxfId="1855" priority="3755" operator="greaterThan">
      <formula>500</formula>
    </cfRule>
    <cfRule type="cellIs" dxfId="1854" priority="3756" operator="greaterThan">
      <formula>50</formula>
    </cfRule>
    <cfRule type="cellIs" dxfId="1853" priority="3757" operator="greaterThan">
      <formula>25</formula>
    </cfRule>
    <cfRule type="cellIs" dxfId="1852" priority="3758" operator="greaterThan">
      <formula>5</formula>
    </cfRule>
    <cfRule type="cellIs" dxfId="1851" priority="3759" operator="greaterThan">
      <formula>0</formula>
    </cfRule>
  </conditionalFormatting>
  <conditionalFormatting sqref="AB605:AB606">
    <cfRule type="cellIs" dxfId="1850" priority="3748" stopIfTrue="1" operator="equal">
      <formula>""</formula>
    </cfRule>
    <cfRule type="cellIs" dxfId="1849" priority="3749" operator="greaterThan">
      <formula>500</formula>
    </cfRule>
    <cfRule type="cellIs" dxfId="1848" priority="3750" operator="greaterThan">
      <formula>50</formula>
    </cfRule>
    <cfRule type="cellIs" dxfId="1847" priority="3751" operator="greaterThan">
      <formula>25</formula>
    </cfRule>
    <cfRule type="cellIs" dxfId="1846" priority="3752" operator="greaterThan">
      <formula>5</formula>
    </cfRule>
    <cfRule type="cellIs" dxfId="1845" priority="3753" operator="greaterThan">
      <formula>0</formula>
    </cfRule>
  </conditionalFormatting>
  <conditionalFormatting sqref="AB610:AB611">
    <cfRule type="cellIs" dxfId="1844" priority="3742" stopIfTrue="1" operator="equal">
      <formula>""</formula>
    </cfRule>
    <cfRule type="cellIs" dxfId="1843" priority="3743" operator="greaterThan">
      <formula>500</formula>
    </cfRule>
    <cfRule type="cellIs" dxfId="1842" priority="3744" operator="greaterThan">
      <formula>50</formula>
    </cfRule>
    <cfRule type="cellIs" dxfId="1841" priority="3745" operator="greaterThan">
      <formula>25</formula>
    </cfRule>
    <cfRule type="cellIs" dxfId="1840" priority="3746" operator="greaterThan">
      <formula>5</formula>
    </cfRule>
    <cfRule type="cellIs" dxfId="1839" priority="3747" operator="greaterThan">
      <formula>0</formula>
    </cfRule>
  </conditionalFormatting>
  <conditionalFormatting sqref="AB615:AB616">
    <cfRule type="cellIs" dxfId="1838" priority="3736" stopIfTrue="1" operator="equal">
      <formula>""</formula>
    </cfRule>
    <cfRule type="cellIs" dxfId="1837" priority="3737" operator="greaterThan">
      <formula>500</formula>
    </cfRule>
    <cfRule type="cellIs" dxfId="1836" priority="3738" operator="greaterThan">
      <formula>50</formula>
    </cfRule>
    <cfRule type="cellIs" dxfId="1835" priority="3739" operator="greaterThan">
      <formula>25</formula>
    </cfRule>
    <cfRule type="cellIs" dxfId="1834" priority="3740" operator="greaterThan">
      <formula>5</formula>
    </cfRule>
    <cfRule type="cellIs" dxfId="1833" priority="3741" operator="greaterThan">
      <formula>0</formula>
    </cfRule>
  </conditionalFormatting>
  <conditionalFormatting sqref="AB620:AB621">
    <cfRule type="cellIs" dxfId="1832" priority="3730" stopIfTrue="1" operator="equal">
      <formula>""</formula>
    </cfRule>
    <cfRule type="cellIs" dxfId="1831" priority="3731" operator="greaterThan">
      <formula>500</formula>
    </cfRule>
    <cfRule type="cellIs" dxfId="1830" priority="3732" operator="greaterThan">
      <formula>50</formula>
    </cfRule>
    <cfRule type="cellIs" dxfId="1829" priority="3733" operator="greaterThan">
      <formula>25</formula>
    </cfRule>
    <cfRule type="cellIs" dxfId="1828" priority="3734" operator="greaterThan">
      <formula>5</formula>
    </cfRule>
    <cfRule type="cellIs" dxfId="1827" priority="3735" operator="greaterThan">
      <formula>0</formula>
    </cfRule>
  </conditionalFormatting>
  <conditionalFormatting sqref="AB625:AB626">
    <cfRule type="cellIs" dxfId="1826" priority="3724" stopIfTrue="1" operator="equal">
      <formula>""</formula>
    </cfRule>
    <cfRule type="cellIs" dxfId="1825" priority="3725" operator="greaterThan">
      <formula>500</formula>
    </cfRule>
    <cfRule type="cellIs" dxfId="1824" priority="3726" operator="greaterThan">
      <formula>50</formula>
    </cfRule>
    <cfRule type="cellIs" dxfId="1823" priority="3727" operator="greaterThan">
      <formula>25</formula>
    </cfRule>
    <cfRule type="cellIs" dxfId="1822" priority="3728" operator="greaterThan">
      <formula>5</formula>
    </cfRule>
    <cfRule type="cellIs" dxfId="1821" priority="3729" operator="greaterThan">
      <formula>0</formula>
    </cfRule>
  </conditionalFormatting>
  <conditionalFormatting sqref="AB630:AB631">
    <cfRule type="cellIs" dxfId="1820" priority="3718" stopIfTrue="1" operator="equal">
      <formula>""</formula>
    </cfRule>
    <cfRule type="cellIs" dxfId="1819" priority="3719" operator="greaterThan">
      <formula>500</formula>
    </cfRule>
    <cfRule type="cellIs" dxfId="1818" priority="3720" operator="greaterThan">
      <formula>50</formula>
    </cfRule>
    <cfRule type="cellIs" dxfId="1817" priority="3721" operator="greaterThan">
      <formula>25</formula>
    </cfRule>
    <cfRule type="cellIs" dxfId="1816" priority="3722" operator="greaterThan">
      <formula>5</formula>
    </cfRule>
    <cfRule type="cellIs" dxfId="1815" priority="3723" operator="greaterThan">
      <formula>0</formula>
    </cfRule>
  </conditionalFormatting>
  <conditionalFormatting sqref="AB635:AB636">
    <cfRule type="cellIs" dxfId="1814" priority="3712" stopIfTrue="1" operator="equal">
      <formula>""</formula>
    </cfRule>
    <cfRule type="cellIs" dxfId="1813" priority="3713" operator="greaterThan">
      <formula>500</formula>
    </cfRule>
    <cfRule type="cellIs" dxfId="1812" priority="3714" operator="greaterThan">
      <formula>50</formula>
    </cfRule>
    <cfRule type="cellIs" dxfId="1811" priority="3715" operator="greaterThan">
      <formula>25</formula>
    </cfRule>
    <cfRule type="cellIs" dxfId="1810" priority="3716" operator="greaterThan">
      <formula>5</formula>
    </cfRule>
    <cfRule type="cellIs" dxfId="1809" priority="3717" operator="greaterThan">
      <formula>0</formula>
    </cfRule>
  </conditionalFormatting>
  <conditionalFormatting sqref="AB640:AB641">
    <cfRule type="cellIs" dxfId="1808" priority="3706" stopIfTrue="1" operator="equal">
      <formula>""</formula>
    </cfRule>
    <cfRule type="cellIs" dxfId="1807" priority="3707" operator="greaterThan">
      <formula>500</formula>
    </cfRule>
    <cfRule type="cellIs" dxfId="1806" priority="3708" operator="greaterThan">
      <formula>50</formula>
    </cfRule>
    <cfRule type="cellIs" dxfId="1805" priority="3709" operator="greaterThan">
      <formula>25</formula>
    </cfRule>
    <cfRule type="cellIs" dxfId="1804" priority="3710" operator="greaterThan">
      <formula>5</formula>
    </cfRule>
    <cfRule type="cellIs" dxfId="1803" priority="3711" operator="greaterThan">
      <formula>0</formula>
    </cfRule>
  </conditionalFormatting>
  <conditionalFormatting sqref="AB645:AB646">
    <cfRule type="cellIs" dxfId="1802" priority="3700" stopIfTrue="1" operator="equal">
      <formula>""</formula>
    </cfRule>
    <cfRule type="cellIs" dxfId="1801" priority="3701" operator="greaterThan">
      <formula>500</formula>
    </cfRule>
    <cfRule type="cellIs" dxfId="1800" priority="3702" operator="greaterThan">
      <formula>50</formula>
    </cfRule>
    <cfRule type="cellIs" dxfId="1799" priority="3703" operator="greaterThan">
      <formula>25</formula>
    </cfRule>
    <cfRule type="cellIs" dxfId="1798" priority="3704" operator="greaterThan">
      <formula>5</formula>
    </cfRule>
    <cfRule type="cellIs" dxfId="1797" priority="3705" operator="greaterThan">
      <formula>0</formula>
    </cfRule>
  </conditionalFormatting>
  <conditionalFormatting sqref="AB650:AB651">
    <cfRule type="cellIs" dxfId="1796" priority="3694" stopIfTrue="1" operator="equal">
      <formula>""</formula>
    </cfRule>
    <cfRule type="cellIs" dxfId="1795" priority="3695" operator="greaterThan">
      <formula>500</formula>
    </cfRule>
    <cfRule type="cellIs" dxfId="1794" priority="3696" operator="greaterThan">
      <formula>50</formula>
    </cfRule>
    <cfRule type="cellIs" dxfId="1793" priority="3697" operator="greaterThan">
      <formula>25</formula>
    </cfRule>
    <cfRule type="cellIs" dxfId="1792" priority="3698" operator="greaterThan">
      <formula>5</formula>
    </cfRule>
    <cfRule type="cellIs" dxfId="1791" priority="3699" operator="greaterThan">
      <formula>0</formula>
    </cfRule>
  </conditionalFormatting>
  <conditionalFormatting sqref="AB655:AB656">
    <cfRule type="cellIs" dxfId="1790" priority="3688" stopIfTrue="1" operator="equal">
      <formula>""</formula>
    </cfRule>
    <cfRule type="cellIs" dxfId="1789" priority="3689" operator="greaterThan">
      <formula>500</formula>
    </cfRule>
    <cfRule type="cellIs" dxfId="1788" priority="3690" operator="greaterThan">
      <formula>50</formula>
    </cfRule>
    <cfRule type="cellIs" dxfId="1787" priority="3691" operator="greaterThan">
      <formula>25</formula>
    </cfRule>
    <cfRule type="cellIs" dxfId="1786" priority="3692" operator="greaterThan">
      <formula>5</formula>
    </cfRule>
    <cfRule type="cellIs" dxfId="1785" priority="3693" operator="greaterThan">
      <formula>0</formula>
    </cfRule>
  </conditionalFormatting>
  <conditionalFormatting sqref="AB660:AB661">
    <cfRule type="cellIs" dxfId="1784" priority="3682" stopIfTrue="1" operator="equal">
      <formula>""</formula>
    </cfRule>
    <cfRule type="cellIs" dxfId="1783" priority="3683" operator="greaterThan">
      <formula>500</formula>
    </cfRule>
    <cfRule type="cellIs" dxfId="1782" priority="3684" operator="greaterThan">
      <formula>50</formula>
    </cfRule>
    <cfRule type="cellIs" dxfId="1781" priority="3685" operator="greaterThan">
      <formula>25</formula>
    </cfRule>
    <cfRule type="cellIs" dxfId="1780" priority="3686" operator="greaterThan">
      <formula>5</formula>
    </cfRule>
    <cfRule type="cellIs" dxfId="1779" priority="3687" operator="greaterThan">
      <formula>0</formula>
    </cfRule>
  </conditionalFormatting>
  <conditionalFormatting sqref="AB665:AB666">
    <cfRule type="cellIs" dxfId="1778" priority="3676" stopIfTrue="1" operator="equal">
      <formula>""</formula>
    </cfRule>
    <cfRule type="cellIs" dxfId="1777" priority="3677" operator="greaterThan">
      <formula>500</formula>
    </cfRule>
    <cfRule type="cellIs" dxfId="1776" priority="3678" operator="greaterThan">
      <formula>50</formula>
    </cfRule>
    <cfRule type="cellIs" dxfId="1775" priority="3679" operator="greaterThan">
      <formula>25</formula>
    </cfRule>
    <cfRule type="cellIs" dxfId="1774" priority="3680" operator="greaterThan">
      <formula>5</formula>
    </cfRule>
    <cfRule type="cellIs" dxfId="1773" priority="3681" operator="greaterThan">
      <formula>0</formula>
    </cfRule>
  </conditionalFormatting>
  <conditionalFormatting sqref="AB670:AB671">
    <cfRule type="cellIs" dxfId="1772" priority="3670" stopIfTrue="1" operator="equal">
      <formula>""</formula>
    </cfRule>
    <cfRule type="cellIs" dxfId="1771" priority="3671" operator="greaterThan">
      <formula>500</formula>
    </cfRule>
    <cfRule type="cellIs" dxfId="1770" priority="3672" operator="greaterThan">
      <formula>50</formula>
    </cfRule>
    <cfRule type="cellIs" dxfId="1769" priority="3673" operator="greaterThan">
      <formula>25</formula>
    </cfRule>
    <cfRule type="cellIs" dxfId="1768" priority="3674" operator="greaterThan">
      <formula>5</formula>
    </cfRule>
    <cfRule type="cellIs" dxfId="1767" priority="3675" operator="greaterThan">
      <formula>0</formula>
    </cfRule>
  </conditionalFormatting>
  <conditionalFormatting sqref="AB675:AB676">
    <cfRule type="cellIs" dxfId="1766" priority="3664" stopIfTrue="1" operator="equal">
      <formula>""</formula>
    </cfRule>
    <cfRule type="cellIs" dxfId="1765" priority="3665" operator="greaterThan">
      <formula>500</formula>
    </cfRule>
    <cfRule type="cellIs" dxfId="1764" priority="3666" operator="greaterThan">
      <formula>50</formula>
    </cfRule>
    <cfRule type="cellIs" dxfId="1763" priority="3667" operator="greaterThan">
      <formula>25</formula>
    </cfRule>
    <cfRule type="cellIs" dxfId="1762" priority="3668" operator="greaterThan">
      <formula>5</formula>
    </cfRule>
    <cfRule type="cellIs" dxfId="1761" priority="3669" operator="greaterThan">
      <formula>0</formula>
    </cfRule>
  </conditionalFormatting>
  <conditionalFormatting sqref="AB680:AB681">
    <cfRule type="cellIs" dxfId="1760" priority="3658" stopIfTrue="1" operator="equal">
      <formula>""</formula>
    </cfRule>
    <cfRule type="cellIs" dxfId="1759" priority="3659" operator="greaterThan">
      <formula>500</formula>
    </cfRule>
    <cfRule type="cellIs" dxfId="1758" priority="3660" operator="greaterThan">
      <formula>50</formula>
    </cfRule>
    <cfRule type="cellIs" dxfId="1757" priority="3661" operator="greaterThan">
      <formula>25</formula>
    </cfRule>
    <cfRule type="cellIs" dxfId="1756" priority="3662" operator="greaterThan">
      <formula>5</formula>
    </cfRule>
    <cfRule type="cellIs" dxfId="1755" priority="3663" operator="greaterThan">
      <formula>0</formula>
    </cfRule>
  </conditionalFormatting>
  <conditionalFormatting sqref="AB685:AB686">
    <cfRule type="cellIs" dxfId="1754" priority="3652" stopIfTrue="1" operator="equal">
      <formula>""</formula>
    </cfRule>
    <cfRule type="cellIs" dxfId="1753" priority="3653" operator="greaterThan">
      <formula>500</formula>
    </cfRule>
    <cfRule type="cellIs" dxfId="1752" priority="3654" operator="greaterThan">
      <formula>50</formula>
    </cfRule>
    <cfRule type="cellIs" dxfId="1751" priority="3655" operator="greaterThan">
      <formula>25</formula>
    </cfRule>
    <cfRule type="cellIs" dxfId="1750" priority="3656" operator="greaterThan">
      <formula>5</formula>
    </cfRule>
    <cfRule type="cellIs" dxfId="1749" priority="3657" operator="greaterThan">
      <formula>0</formula>
    </cfRule>
  </conditionalFormatting>
  <conditionalFormatting sqref="AB690:AB691">
    <cfRule type="cellIs" dxfId="1748" priority="3646" stopIfTrue="1" operator="equal">
      <formula>""</formula>
    </cfRule>
    <cfRule type="cellIs" dxfId="1747" priority="3647" operator="greaterThan">
      <formula>500</formula>
    </cfRule>
    <cfRule type="cellIs" dxfId="1746" priority="3648" operator="greaterThan">
      <formula>50</formula>
    </cfRule>
    <cfRule type="cellIs" dxfId="1745" priority="3649" operator="greaterThan">
      <formula>25</formula>
    </cfRule>
    <cfRule type="cellIs" dxfId="1744" priority="3650" operator="greaterThan">
      <formula>5</formula>
    </cfRule>
    <cfRule type="cellIs" dxfId="1743" priority="3651" operator="greaterThan">
      <formula>0</formula>
    </cfRule>
  </conditionalFormatting>
  <conditionalFormatting sqref="AB695:AB696">
    <cfRule type="cellIs" dxfId="1742" priority="3640" stopIfTrue="1" operator="equal">
      <formula>""</formula>
    </cfRule>
    <cfRule type="cellIs" dxfId="1741" priority="3641" operator="greaterThan">
      <formula>500</formula>
    </cfRule>
    <cfRule type="cellIs" dxfId="1740" priority="3642" operator="greaterThan">
      <formula>50</formula>
    </cfRule>
    <cfRule type="cellIs" dxfId="1739" priority="3643" operator="greaterThan">
      <formula>25</formula>
    </cfRule>
    <cfRule type="cellIs" dxfId="1738" priority="3644" operator="greaterThan">
      <formula>5</formula>
    </cfRule>
    <cfRule type="cellIs" dxfId="1737" priority="3645" operator="greaterThan">
      <formula>0</formula>
    </cfRule>
  </conditionalFormatting>
  <conditionalFormatting sqref="AB700:AB701">
    <cfRule type="cellIs" dxfId="1736" priority="3634" stopIfTrue="1" operator="equal">
      <formula>""</formula>
    </cfRule>
    <cfRule type="cellIs" dxfId="1735" priority="3635" operator="greaterThan">
      <formula>500</formula>
    </cfRule>
    <cfRule type="cellIs" dxfId="1734" priority="3636" operator="greaterThan">
      <formula>50</formula>
    </cfRule>
    <cfRule type="cellIs" dxfId="1733" priority="3637" operator="greaterThan">
      <formula>25</formula>
    </cfRule>
    <cfRule type="cellIs" dxfId="1732" priority="3638" operator="greaterThan">
      <formula>5</formula>
    </cfRule>
    <cfRule type="cellIs" dxfId="1731" priority="3639" operator="greaterThan">
      <formula>0</formula>
    </cfRule>
  </conditionalFormatting>
  <conditionalFormatting sqref="AB705:AB706">
    <cfRule type="cellIs" dxfId="1730" priority="3628" stopIfTrue="1" operator="equal">
      <formula>""</formula>
    </cfRule>
    <cfRule type="cellIs" dxfId="1729" priority="3629" operator="greaterThan">
      <formula>500</formula>
    </cfRule>
    <cfRule type="cellIs" dxfId="1728" priority="3630" operator="greaterThan">
      <formula>50</formula>
    </cfRule>
    <cfRule type="cellIs" dxfId="1727" priority="3631" operator="greaterThan">
      <formula>25</formula>
    </cfRule>
    <cfRule type="cellIs" dxfId="1726" priority="3632" operator="greaterThan">
      <formula>5</formula>
    </cfRule>
    <cfRule type="cellIs" dxfId="1725" priority="3633" operator="greaterThan">
      <formula>0</formula>
    </cfRule>
  </conditionalFormatting>
  <conditionalFormatting sqref="AB710:AB711">
    <cfRule type="cellIs" dxfId="1724" priority="3622" stopIfTrue="1" operator="equal">
      <formula>""</formula>
    </cfRule>
    <cfRule type="cellIs" dxfId="1723" priority="3623" operator="greaterThan">
      <formula>500</formula>
    </cfRule>
    <cfRule type="cellIs" dxfId="1722" priority="3624" operator="greaterThan">
      <formula>50</formula>
    </cfRule>
    <cfRule type="cellIs" dxfId="1721" priority="3625" operator="greaterThan">
      <formula>25</formula>
    </cfRule>
    <cfRule type="cellIs" dxfId="1720" priority="3626" operator="greaterThan">
      <formula>5</formula>
    </cfRule>
    <cfRule type="cellIs" dxfId="1719" priority="3627" operator="greaterThan">
      <formula>0</formula>
    </cfRule>
  </conditionalFormatting>
  <conditionalFormatting sqref="AB715:AB716">
    <cfRule type="cellIs" dxfId="1718" priority="3616" stopIfTrue="1" operator="equal">
      <formula>""</formula>
    </cfRule>
    <cfRule type="cellIs" dxfId="1717" priority="3617" operator="greaterThan">
      <formula>500</formula>
    </cfRule>
    <cfRule type="cellIs" dxfId="1716" priority="3618" operator="greaterThan">
      <formula>50</formula>
    </cfRule>
    <cfRule type="cellIs" dxfId="1715" priority="3619" operator="greaterThan">
      <formula>25</formula>
    </cfRule>
    <cfRule type="cellIs" dxfId="1714" priority="3620" operator="greaterThan">
      <formula>5</formula>
    </cfRule>
    <cfRule type="cellIs" dxfId="1713" priority="3621" operator="greaterThan">
      <formula>0</formula>
    </cfRule>
  </conditionalFormatting>
  <conditionalFormatting sqref="AB720:AB721">
    <cfRule type="cellIs" dxfId="1712" priority="3610" stopIfTrue="1" operator="equal">
      <formula>""</formula>
    </cfRule>
    <cfRule type="cellIs" dxfId="1711" priority="3611" operator="greaterThan">
      <formula>500</formula>
    </cfRule>
    <cfRule type="cellIs" dxfId="1710" priority="3612" operator="greaterThan">
      <formula>50</formula>
    </cfRule>
    <cfRule type="cellIs" dxfId="1709" priority="3613" operator="greaterThan">
      <formula>25</formula>
    </cfRule>
    <cfRule type="cellIs" dxfId="1708" priority="3614" operator="greaterThan">
      <formula>5</formula>
    </cfRule>
    <cfRule type="cellIs" dxfId="1707" priority="3615" operator="greaterThan">
      <formula>0</formula>
    </cfRule>
  </conditionalFormatting>
  <conditionalFormatting sqref="AB725:AB726">
    <cfRule type="cellIs" dxfId="1706" priority="3604" stopIfTrue="1" operator="equal">
      <formula>""</formula>
    </cfRule>
    <cfRule type="cellIs" dxfId="1705" priority="3605" operator="greaterThan">
      <formula>500</formula>
    </cfRule>
    <cfRule type="cellIs" dxfId="1704" priority="3606" operator="greaterThan">
      <formula>50</formula>
    </cfRule>
    <cfRule type="cellIs" dxfId="1703" priority="3607" operator="greaterThan">
      <formula>25</formula>
    </cfRule>
    <cfRule type="cellIs" dxfId="1702" priority="3608" operator="greaterThan">
      <formula>5</formula>
    </cfRule>
    <cfRule type="cellIs" dxfId="1701" priority="3609" operator="greaterThan">
      <formula>0</formula>
    </cfRule>
  </conditionalFormatting>
  <conditionalFormatting sqref="AB730:AB731">
    <cfRule type="cellIs" dxfId="1700" priority="3598" stopIfTrue="1" operator="equal">
      <formula>""</formula>
    </cfRule>
    <cfRule type="cellIs" dxfId="1699" priority="3599" operator="greaterThan">
      <formula>500</formula>
    </cfRule>
    <cfRule type="cellIs" dxfId="1698" priority="3600" operator="greaterThan">
      <formula>50</formula>
    </cfRule>
    <cfRule type="cellIs" dxfId="1697" priority="3601" operator="greaterThan">
      <formula>25</formula>
    </cfRule>
    <cfRule type="cellIs" dxfId="1696" priority="3602" operator="greaterThan">
      <formula>5</formula>
    </cfRule>
    <cfRule type="cellIs" dxfId="1695" priority="3603" operator="greaterThan">
      <formula>0</formula>
    </cfRule>
  </conditionalFormatting>
  <conditionalFormatting sqref="AB735:AB736">
    <cfRule type="cellIs" dxfId="1694" priority="3592" stopIfTrue="1" operator="equal">
      <formula>""</formula>
    </cfRule>
    <cfRule type="cellIs" dxfId="1693" priority="3593" operator="greaterThan">
      <formula>500</formula>
    </cfRule>
    <cfRule type="cellIs" dxfId="1692" priority="3594" operator="greaterThan">
      <formula>50</formula>
    </cfRule>
    <cfRule type="cellIs" dxfId="1691" priority="3595" operator="greaterThan">
      <formula>25</formula>
    </cfRule>
    <cfRule type="cellIs" dxfId="1690" priority="3596" operator="greaterThan">
      <formula>5</formula>
    </cfRule>
    <cfRule type="cellIs" dxfId="1689" priority="3597" operator="greaterThan">
      <formula>0</formula>
    </cfRule>
  </conditionalFormatting>
  <conditionalFormatting sqref="AB740:AB741">
    <cfRule type="cellIs" dxfId="1688" priority="3586" stopIfTrue="1" operator="equal">
      <formula>""</formula>
    </cfRule>
    <cfRule type="cellIs" dxfId="1687" priority="3587" operator="greaterThan">
      <formula>500</formula>
    </cfRule>
    <cfRule type="cellIs" dxfId="1686" priority="3588" operator="greaterThan">
      <formula>50</formula>
    </cfRule>
    <cfRule type="cellIs" dxfId="1685" priority="3589" operator="greaterThan">
      <formula>25</formula>
    </cfRule>
    <cfRule type="cellIs" dxfId="1684" priority="3590" operator="greaterThan">
      <formula>5</formula>
    </cfRule>
    <cfRule type="cellIs" dxfId="1683" priority="3591" operator="greaterThan">
      <formula>0</formula>
    </cfRule>
  </conditionalFormatting>
  <conditionalFormatting sqref="AB745:AB746">
    <cfRule type="cellIs" dxfId="1682" priority="3580" stopIfTrue="1" operator="equal">
      <formula>""</formula>
    </cfRule>
    <cfRule type="cellIs" dxfId="1681" priority="3581" operator="greaterThan">
      <formula>500</formula>
    </cfRule>
    <cfRule type="cellIs" dxfId="1680" priority="3582" operator="greaterThan">
      <formula>50</formula>
    </cfRule>
    <cfRule type="cellIs" dxfId="1679" priority="3583" operator="greaterThan">
      <formula>25</formula>
    </cfRule>
    <cfRule type="cellIs" dxfId="1678" priority="3584" operator="greaterThan">
      <formula>5</formula>
    </cfRule>
    <cfRule type="cellIs" dxfId="1677" priority="3585" operator="greaterThan">
      <formula>0</formula>
    </cfRule>
  </conditionalFormatting>
  <conditionalFormatting sqref="AB750:AB751">
    <cfRule type="cellIs" dxfId="1676" priority="3574" stopIfTrue="1" operator="equal">
      <formula>""</formula>
    </cfRule>
    <cfRule type="cellIs" dxfId="1675" priority="3575" operator="greaterThan">
      <formula>500</formula>
    </cfRule>
    <cfRule type="cellIs" dxfId="1674" priority="3576" operator="greaterThan">
      <formula>50</formula>
    </cfRule>
    <cfRule type="cellIs" dxfId="1673" priority="3577" operator="greaterThan">
      <formula>25</formula>
    </cfRule>
    <cfRule type="cellIs" dxfId="1672" priority="3578" operator="greaterThan">
      <formula>5</formula>
    </cfRule>
    <cfRule type="cellIs" dxfId="1671" priority="3579" operator="greaterThan">
      <formula>0</formula>
    </cfRule>
  </conditionalFormatting>
  <conditionalFormatting sqref="AB755:AB756">
    <cfRule type="cellIs" dxfId="1670" priority="3568" stopIfTrue="1" operator="equal">
      <formula>""</formula>
    </cfRule>
    <cfRule type="cellIs" dxfId="1669" priority="3569" operator="greaterThan">
      <formula>500</formula>
    </cfRule>
    <cfRule type="cellIs" dxfId="1668" priority="3570" operator="greaterThan">
      <formula>50</formula>
    </cfRule>
    <cfRule type="cellIs" dxfId="1667" priority="3571" operator="greaterThan">
      <formula>25</formula>
    </cfRule>
    <cfRule type="cellIs" dxfId="1666" priority="3572" operator="greaterThan">
      <formula>5</formula>
    </cfRule>
    <cfRule type="cellIs" dxfId="1665" priority="3573" operator="greaterThan">
      <formula>0</formula>
    </cfRule>
  </conditionalFormatting>
  <conditionalFormatting sqref="AB760:AB761">
    <cfRule type="cellIs" dxfId="1664" priority="3562" stopIfTrue="1" operator="equal">
      <formula>""</formula>
    </cfRule>
    <cfRule type="cellIs" dxfId="1663" priority="3563" operator="greaterThan">
      <formula>500</formula>
    </cfRule>
    <cfRule type="cellIs" dxfId="1662" priority="3564" operator="greaterThan">
      <formula>50</formula>
    </cfRule>
    <cfRule type="cellIs" dxfId="1661" priority="3565" operator="greaterThan">
      <formula>25</formula>
    </cfRule>
    <cfRule type="cellIs" dxfId="1660" priority="3566" operator="greaterThan">
      <formula>5</formula>
    </cfRule>
    <cfRule type="cellIs" dxfId="1659" priority="3567" operator="greaterThan">
      <formula>0</formula>
    </cfRule>
  </conditionalFormatting>
  <conditionalFormatting sqref="AB765:AB766">
    <cfRule type="cellIs" dxfId="1658" priority="3556" stopIfTrue="1" operator="equal">
      <formula>""</formula>
    </cfRule>
    <cfRule type="cellIs" dxfId="1657" priority="3557" operator="greaterThan">
      <formula>500</formula>
    </cfRule>
    <cfRule type="cellIs" dxfId="1656" priority="3558" operator="greaterThan">
      <formula>50</formula>
    </cfRule>
    <cfRule type="cellIs" dxfId="1655" priority="3559" operator="greaterThan">
      <formula>25</formula>
    </cfRule>
    <cfRule type="cellIs" dxfId="1654" priority="3560" operator="greaterThan">
      <formula>5</formula>
    </cfRule>
    <cfRule type="cellIs" dxfId="1653" priority="3561" operator="greaterThan">
      <formula>0</formula>
    </cfRule>
  </conditionalFormatting>
  <conditionalFormatting sqref="AB770:AB771">
    <cfRule type="cellIs" dxfId="1652" priority="3550" stopIfTrue="1" operator="equal">
      <formula>""</formula>
    </cfRule>
    <cfRule type="cellIs" dxfId="1651" priority="3551" operator="greaterThan">
      <formula>500</formula>
    </cfRule>
    <cfRule type="cellIs" dxfId="1650" priority="3552" operator="greaterThan">
      <formula>50</formula>
    </cfRule>
    <cfRule type="cellIs" dxfId="1649" priority="3553" operator="greaterThan">
      <formula>25</formula>
    </cfRule>
    <cfRule type="cellIs" dxfId="1648" priority="3554" operator="greaterThan">
      <formula>5</formula>
    </cfRule>
    <cfRule type="cellIs" dxfId="1647" priority="3555" operator="greaterThan">
      <formula>0</formula>
    </cfRule>
  </conditionalFormatting>
  <conditionalFormatting sqref="AB775:AB776">
    <cfRule type="cellIs" dxfId="1646" priority="3544" stopIfTrue="1" operator="equal">
      <formula>""</formula>
    </cfRule>
    <cfRule type="cellIs" dxfId="1645" priority="3545" operator="greaterThan">
      <formula>500</formula>
    </cfRule>
    <cfRule type="cellIs" dxfId="1644" priority="3546" operator="greaterThan">
      <formula>50</formula>
    </cfRule>
    <cfRule type="cellIs" dxfId="1643" priority="3547" operator="greaterThan">
      <formula>25</formula>
    </cfRule>
    <cfRule type="cellIs" dxfId="1642" priority="3548" operator="greaterThan">
      <formula>5</formula>
    </cfRule>
    <cfRule type="cellIs" dxfId="1641" priority="3549" operator="greaterThan">
      <formula>0</formula>
    </cfRule>
  </conditionalFormatting>
  <conditionalFormatting sqref="AB780:AB781">
    <cfRule type="cellIs" dxfId="1640" priority="3538" stopIfTrue="1" operator="equal">
      <formula>""</formula>
    </cfRule>
    <cfRule type="cellIs" dxfId="1639" priority="3539" operator="greaterThan">
      <formula>500</formula>
    </cfRule>
    <cfRule type="cellIs" dxfId="1638" priority="3540" operator="greaterThan">
      <formula>50</formula>
    </cfRule>
    <cfRule type="cellIs" dxfId="1637" priority="3541" operator="greaterThan">
      <formula>25</formula>
    </cfRule>
    <cfRule type="cellIs" dxfId="1636" priority="3542" operator="greaterThan">
      <formula>5</formula>
    </cfRule>
    <cfRule type="cellIs" dxfId="1635" priority="3543" operator="greaterThan">
      <formula>0</formula>
    </cfRule>
  </conditionalFormatting>
  <conditionalFormatting sqref="AB785:AB786">
    <cfRule type="cellIs" dxfId="1634" priority="3532" stopIfTrue="1" operator="equal">
      <formula>""</formula>
    </cfRule>
    <cfRule type="cellIs" dxfId="1633" priority="3533" operator="greaterThan">
      <formula>500</formula>
    </cfRule>
    <cfRule type="cellIs" dxfId="1632" priority="3534" operator="greaterThan">
      <formula>50</formula>
    </cfRule>
    <cfRule type="cellIs" dxfId="1631" priority="3535" operator="greaterThan">
      <formula>25</formula>
    </cfRule>
    <cfRule type="cellIs" dxfId="1630" priority="3536" operator="greaterThan">
      <formula>5</formula>
    </cfRule>
    <cfRule type="cellIs" dxfId="1629" priority="3537" operator="greaterThan">
      <formula>0</formula>
    </cfRule>
  </conditionalFormatting>
  <conditionalFormatting sqref="AB790:AB791">
    <cfRule type="cellIs" dxfId="1628" priority="3526" stopIfTrue="1" operator="equal">
      <formula>""</formula>
    </cfRule>
    <cfRule type="cellIs" dxfId="1627" priority="3527" operator="greaterThan">
      <formula>500</formula>
    </cfRule>
    <cfRule type="cellIs" dxfId="1626" priority="3528" operator="greaterThan">
      <formula>50</formula>
    </cfRule>
    <cfRule type="cellIs" dxfId="1625" priority="3529" operator="greaterThan">
      <formula>25</formula>
    </cfRule>
    <cfRule type="cellIs" dxfId="1624" priority="3530" operator="greaterThan">
      <formula>5</formula>
    </cfRule>
    <cfRule type="cellIs" dxfId="1623" priority="3531" operator="greaterThan">
      <formula>0</formula>
    </cfRule>
  </conditionalFormatting>
  <conditionalFormatting sqref="AB795:AB796">
    <cfRule type="cellIs" dxfId="1622" priority="3520" stopIfTrue="1" operator="equal">
      <formula>""</formula>
    </cfRule>
    <cfRule type="cellIs" dxfId="1621" priority="3521" operator="greaterThan">
      <formula>500</formula>
    </cfRule>
    <cfRule type="cellIs" dxfId="1620" priority="3522" operator="greaterThan">
      <formula>50</formula>
    </cfRule>
    <cfRule type="cellIs" dxfId="1619" priority="3523" operator="greaterThan">
      <formula>25</formula>
    </cfRule>
    <cfRule type="cellIs" dxfId="1618" priority="3524" operator="greaterThan">
      <formula>5</formula>
    </cfRule>
    <cfRule type="cellIs" dxfId="1617" priority="3525" operator="greaterThan">
      <formula>0</formula>
    </cfRule>
  </conditionalFormatting>
  <conditionalFormatting sqref="AB800:AB801">
    <cfRule type="cellIs" dxfId="1616" priority="3514" stopIfTrue="1" operator="equal">
      <formula>""</formula>
    </cfRule>
    <cfRule type="cellIs" dxfId="1615" priority="3515" operator="greaterThan">
      <formula>500</formula>
    </cfRule>
    <cfRule type="cellIs" dxfId="1614" priority="3516" operator="greaterThan">
      <formula>50</formula>
    </cfRule>
    <cfRule type="cellIs" dxfId="1613" priority="3517" operator="greaterThan">
      <formula>25</formula>
    </cfRule>
    <cfRule type="cellIs" dxfId="1612" priority="3518" operator="greaterThan">
      <formula>5</formula>
    </cfRule>
    <cfRule type="cellIs" dxfId="1611" priority="3519" operator="greaterThan">
      <formula>0</formula>
    </cfRule>
  </conditionalFormatting>
  <conditionalFormatting sqref="AB805:AB806">
    <cfRule type="cellIs" dxfId="1610" priority="3508" stopIfTrue="1" operator="equal">
      <formula>""</formula>
    </cfRule>
    <cfRule type="cellIs" dxfId="1609" priority="3509" operator="greaterThan">
      <formula>500</formula>
    </cfRule>
    <cfRule type="cellIs" dxfId="1608" priority="3510" operator="greaterThan">
      <formula>50</formula>
    </cfRule>
    <cfRule type="cellIs" dxfId="1607" priority="3511" operator="greaterThan">
      <formula>25</formula>
    </cfRule>
    <cfRule type="cellIs" dxfId="1606" priority="3512" operator="greaterThan">
      <formula>5</formula>
    </cfRule>
    <cfRule type="cellIs" dxfId="1605" priority="3513" operator="greaterThan">
      <formula>0</formula>
    </cfRule>
  </conditionalFormatting>
  <conditionalFormatting sqref="AB810:AB811">
    <cfRule type="cellIs" dxfId="1604" priority="3502" stopIfTrue="1" operator="equal">
      <formula>""</formula>
    </cfRule>
    <cfRule type="cellIs" dxfId="1603" priority="3503" operator="greaterThan">
      <formula>500</formula>
    </cfRule>
    <cfRule type="cellIs" dxfId="1602" priority="3504" operator="greaterThan">
      <formula>50</formula>
    </cfRule>
    <cfRule type="cellIs" dxfId="1601" priority="3505" operator="greaterThan">
      <formula>25</formula>
    </cfRule>
    <cfRule type="cellIs" dxfId="1600" priority="3506" operator="greaterThan">
      <formula>5</formula>
    </cfRule>
    <cfRule type="cellIs" dxfId="1599" priority="3507" operator="greaterThan">
      <formula>0</formula>
    </cfRule>
  </conditionalFormatting>
  <conditionalFormatting sqref="AB815:AB816">
    <cfRule type="cellIs" dxfId="1598" priority="3496" stopIfTrue="1" operator="equal">
      <formula>""</formula>
    </cfRule>
    <cfRule type="cellIs" dxfId="1597" priority="3497" operator="greaterThan">
      <formula>500</formula>
    </cfRule>
    <cfRule type="cellIs" dxfId="1596" priority="3498" operator="greaterThan">
      <formula>50</formula>
    </cfRule>
    <cfRule type="cellIs" dxfId="1595" priority="3499" operator="greaterThan">
      <formula>25</formula>
    </cfRule>
    <cfRule type="cellIs" dxfId="1594" priority="3500" operator="greaterThan">
      <formula>5</formula>
    </cfRule>
    <cfRule type="cellIs" dxfId="1593" priority="3501" operator="greaterThan">
      <formula>0</formula>
    </cfRule>
  </conditionalFormatting>
  <conditionalFormatting sqref="AB820:AB821">
    <cfRule type="cellIs" dxfId="1592" priority="3490" stopIfTrue="1" operator="equal">
      <formula>""</formula>
    </cfRule>
    <cfRule type="cellIs" dxfId="1591" priority="3491" operator="greaterThan">
      <formula>500</formula>
    </cfRule>
    <cfRule type="cellIs" dxfId="1590" priority="3492" operator="greaterThan">
      <formula>50</formula>
    </cfRule>
    <cfRule type="cellIs" dxfId="1589" priority="3493" operator="greaterThan">
      <formula>25</formula>
    </cfRule>
    <cfRule type="cellIs" dxfId="1588" priority="3494" operator="greaterThan">
      <formula>5</formula>
    </cfRule>
    <cfRule type="cellIs" dxfId="1587" priority="3495" operator="greaterThan">
      <formula>0</formula>
    </cfRule>
  </conditionalFormatting>
  <conditionalFormatting sqref="AB825:AB826">
    <cfRule type="cellIs" dxfId="1586" priority="3484" stopIfTrue="1" operator="equal">
      <formula>""</formula>
    </cfRule>
    <cfRule type="cellIs" dxfId="1585" priority="3485" operator="greaterThan">
      <formula>500</formula>
    </cfRule>
    <cfRule type="cellIs" dxfId="1584" priority="3486" operator="greaterThan">
      <formula>50</formula>
    </cfRule>
    <cfRule type="cellIs" dxfId="1583" priority="3487" operator="greaterThan">
      <formula>25</formula>
    </cfRule>
    <cfRule type="cellIs" dxfId="1582" priority="3488" operator="greaterThan">
      <formula>5</formula>
    </cfRule>
    <cfRule type="cellIs" dxfId="1581" priority="3489" operator="greaterThan">
      <formula>0</formula>
    </cfRule>
  </conditionalFormatting>
  <conditionalFormatting sqref="AB830:AB831">
    <cfRule type="cellIs" dxfId="1580" priority="3478" stopIfTrue="1" operator="equal">
      <formula>""</formula>
    </cfRule>
    <cfRule type="cellIs" dxfId="1579" priority="3479" operator="greaterThan">
      <formula>500</formula>
    </cfRule>
    <cfRule type="cellIs" dxfId="1578" priority="3480" operator="greaterThan">
      <formula>50</formula>
    </cfRule>
    <cfRule type="cellIs" dxfId="1577" priority="3481" operator="greaterThan">
      <formula>25</formula>
    </cfRule>
    <cfRule type="cellIs" dxfId="1576" priority="3482" operator="greaterThan">
      <formula>5</formula>
    </cfRule>
    <cfRule type="cellIs" dxfId="1575" priority="3483" operator="greaterThan">
      <formula>0</formula>
    </cfRule>
  </conditionalFormatting>
  <conditionalFormatting sqref="AB835:AB836">
    <cfRule type="cellIs" dxfId="1574" priority="3472" stopIfTrue="1" operator="equal">
      <formula>""</formula>
    </cfRule>
    <cfRule type="cellIs" dxfId="1573" priority="3473" operator="greaterThan">
      <formula>500</formula>
    </cfRule>
    <cfRule type="cellIs" dxfId="1572" priority="3474" operator="greaterThan">
      <formula>50</formula>
    </cfRule>
    <cfRule type="cellIs" dxfId="1571" priority="3475" operator="greaterThan">
      <formula>25</formula>
    </cfRule>
    <cfRule type="cellIs" dxfId="1570" priority="3476" operator="greaterThan">
      <formula>5</formula>
    </cfRule>
    <cfRule type="cellIs" dxfId="1569" priority="3477" operator="greaterThan">
      <formula>0</formula>
    </cfRule>
  </conditionalFormatting>
  <conditionalFormatting sqref="AB840:AB841">
    <cfRule type="cellIs" dxfId="1568" priority="3466" stopIfTrue="1" operator="equal">
      <formula>""</formula>
    </cfRule>
    <cfRule type="cellIs" dxfId="1567" priority="3467" operator="greaterThan">
      <formula>500</formula>
    </cfRule>
    <cfRule type="cellIs" dxfId="1566" priority="3468" operator="greaterThan">
      <formula>50</formula>
    </cfRule>
    <cfRule type="cellIs" dxfId="1565" priority="3469" operator="greaterThan">
      <formula>25</formula>
    </cfRule>
    <cfRule type="cellIs" dxfId="1564" priority="3470" operator="greaterThan">
      <formula>5</formula>
    </cfRule>
    <cfRule type="cellIs" dxfId="1563" priority="3471" operator="greaterThan">
      <formula>0</formula>
    </cfRule>
  </conditionalFormatting>
  <conditionalFormatting sqref="AB845:AB846">
    <cfRule type="cellIs" dxfId="1562" priority="3460" stopIfTrue="1" operator="equal">
      <formula>""</formula>
    </cfRule>
    <cfRule type="cellIs" dxfId="1561" priority="3461" operator="greaterThan">
      <formula>500</formula>
    </cfRule>
    <cfRule type="cellIs" dxfId="1560" priority="3462" operator="greaterThan">
      <formula>50</formula>
    </cfRule>
    <cfRule type="cellIs" dxfId="1559" priority="3463" operator="greaterThan">
      <formula>25</formula>
    </cfRule>
    <cfRule type="cellIs" dxfId="1558" priority="3464" operator="greaterThan">
      <formula>5</formula>
    </cfRule>
    <cfRule type="cellIs" dxfId="1557" priority="3465" operator="greaterThan">
      <formula>0</formula>
    </cfRule>
  </conditionalFormatting>
  <conditionalFormatting sqref="AB850:AB851">
    <cfRule type="cellIs" dxfId="1556" priority="3454" stopIfTrue="1" operator="equal">
      <formula>""</formula>
    </cfRule>
    <cfRule type="cellIs" dxfId="1555" priority="3455" operator="greaterThan">
      <formula>500</formula>
    </cfRule>
    <cfRule type="cellIs" dxfId="1554" priority="3456" operator="greaterThan">
      <formula>50</formula>
    </cfRule>
    <cfRule type="cellIs" dxfId="1553" priority="3457" operator="greaterThan">
      <formula>25</formula>
    </cfRule>
    <cfRule type="cellIs" dxfId="1552" priority="3458" operator="greaterThan">
      <formula>5</formula>
    </cfRule>
    <cfRule type="cellIs" dxfId="1551" priority="3459" operator="greaterThan">
      <formula>0</formula>
    </cfRule>
  </conditionalFormatting>
  <conditionalFormatting sqref="AB855:AB856">
    <cfRule type="cellIs" dxfId="1550" priority="3448" stopIfTrue="1" operator="equal">
      <formula>""</formula>
    </cfRule>
    <cfRule type="cellIs" dxfId="1549" priority="3449" operator="greaterThan">
      <formula>500</formula>
    </cfRule>
    <cfRule type="cellIs" dxfId="1548" priority="3450" operator="greaterThan">
      <formula>50</formula>
    </cfRule>
    <cfRule type="cellIs" dxfId="1547" priority="3451" operator="greaterThan">
      <formula>25</formula>
    </cfRule>
    <cfRule type="cellIs" dxfId="1546" priority="3452" operator="greaterThan">
      <formula>5</formula>
    </cfRule>
    <cfRule type="cellIs" dxfId="1545" priority="3453" operator="greaterThan">
      <formula>0</formula>
    </cfRule>
  </conditionalFormatting>
  <conditionalFormatting sqref="AB860:AB861">
    <cfRule type="cellIs" dxfId="1544" priority="3442" stopIfTrue="1" operator="equal">
      <formula>""</formula>
    </cfRule>
    <cfRule type="cellIs" dxfId="1543" priority="3443" operator="greaterThan">
      <formula>500</formula>
    </cfRule>
    <cfRule type="cellIs" dxfId="1542" priority="3444" operator="greaterThan">
      <formula>50</formula>
    </cfRule>
    <cfRule type="cellIs" dxfId="1541" priority="3445" operator="greaterThan">
      <formula>25</formula>
    </cfRule>
    <cfRule type="cellIs" dxfId="1540" priority="3446" operator="greaterThan">
      <formula>5</formula>
    </cfRule>
    <cfRule type="cellIs" dxfId="1539" priority="3447" operator="greaterThan">
      <formula>0</formula>
    </cfRule>
  </conditionalFormatting>
  <conditionalFormatting sqref="AB865:AB866">
    <cfRule type="cellIs" dxfId="1538" priority="3436" stopIfTrue="1" operator="equal">
      <formula>""</formula>
    </cfRule>
    <cfRule type="cellIs" dxfId="1537" priority="3437" operator="greaterThan">
      <formula>500</formula>
    </cfRule>
    <cfRule type="cellIs" dxfId="1536" priority="3438" operator="greaterThan">
      <formula>50</formula>
    </cfRule>
    <cfRule type="cellIs" dxfId="1535" priority="3439" operator="greaterThan">
      <formula>25</formula>
    </cfRule>
    <cfRule type="cellIs" dxfId="1534" priority="3440" operator="greaterThan">
      <formula>5</formula>
    </cfRule>
    <cfRule type="cellIs" dxfId="1533" priority="3441" operator="greaterThan">
      <formula>0</formula>
    </cfRule>
  </conditionalFormatting>
  <conditionalFormatting sqref="AB870:AB871">
    <cfRule type="cellIs" dxfId="1532" priority="3430" stopIfTrue="1" operator="equal">
      <formula>""</formula>
    </cfRule>
    <cfRule type="cellIs" dxfId="1531" priority="3431" operator="greaterThan">
      <formula>500</formula>
    </cfRule>
    <cfRule type="cellIs" dxfId="1530" priority="3432" operator="greaterThan">
      <formula>50</formula>
    </cfRule>
    <cfRule type="cellIs" dxfId="1529" priority="3433" operator="greaterThan">
      <formula>25</formula>
    </cfRule>
    <cfRule type="cellIs" dxfId="1528" priority="3434" operator="greaterThan">
      <formula>5</formula>
    </cfRule>
    <cfRule type="cellIs" dxfId="1527" priority="3435" operator="greaterThan">
      <formula>0</formula>
    </cfRule>
  </conditionalFormatting>
  <conditionalFormatting sqref="AB875:AB876">
    <cfRule type="cellIs" dxfId="1526" priority="3424" stopIfTrue="1" operator="equal">
      <formula>""</formula>
    </cfRule>
    <cfRule type="cellIs" dxfId="1525" priority="3425" operator="greaterThan">
      <formula>500</formula>
    </cfRule>
    <cfRule type="cellIs" dxfId="1524" priority="3426" operator="greaterThan">
      <formula>50</formula>
    </cfRule>
    <cfRule type="cellIs" dxfId="1523" priority="3427" operator="greaterThan">
      <formula>25</formula>
    </cfRule>
    <cfRule type="cellIs" dxfId="1522" priority="3428" operator="greaterThan">
      <formula>5</formula>
    </cfRule>
    <cfRule type="cellIs" dxfId="1521" priority="3429" operator="greaterThan">
      <formula>0</formula>
    </cfRule>
  </conditionalFormatting>
  <conditionalFormatting sqref="AB880:AB881">
    <cfRule type="cellIs" dxfId="1520" priority="3418" stopIfTrue="1" operator="equal">
      <formula>""</formula>
    </cfRule>
    <cfRule type="cellIs" dxfId="1519" priority="3419" operator="greaterThan">
      <formula>500</formula>
    </cfRule>
    <cfRule type="cellIs" dxfId="1518" priority="3420" operator="greaterThan">
      <formula>50</formula>
    </cfRule>
    <cfRule type="cellIs" dxfId="1517" priority="3421" operator="greaterThan">
      <formula>25</formula>
    </cfRule>
    <cfRule type="cellIs" dxfId="1516" priority="3422" operator="greaterThan">
      <formula>5</formula>
    </cfRule>
    <cfRule type="cellIs" dxfId="1515" priority="3423" operator="greaterThan">
      <formula>0</formula>
    </cfRule>
  </conditionalFormatting>
  <conditionalFormatting sqref="AB885:AB886">
    <cfRule type="cellIs" dxfId="1514" priority="3412" stopIfTrue="1" operator="equal">
      <formula>""</formula>
    </cfRule>
    <cfRule type="cellIs" dxfId="1513" priority="3413" operator="greaterThan">
      <formula>500</formula>
    </cfRule>
    <cfRule type="cellIs" dxfId="1512" priority="3414" operator="greaterThan">
      <formula>50</formula>
    </cfRule>
    <cfRule type="cellIs" dxfId="1511" priority="3415" operator="greaterThan">
      <formula>25</formula>
    </cfRule>
    <cfRule type="cellIs" dxfId="1510" priority="3416" operator="greaterThan">
      <formula>5</formula>
    </cfRule>
    <cfRule type="cellIs" dxfId="1509" priority="3417" operator="greaterThan">
      <formula>0</formula>
    </cfRule>
  </conditionalFormatting>
  <conditionalFormatting sqref="AB890:AB891">
    <cfRule type="cellIs" dxfId="1508" priority="3406" stopIfTrue="1" operator="equal">
      <formula>""</formula>
    </cfRule>
    <cfRule type="cellIs" dxfId="1507" priority="3407" operator="greaterThan">
      <formula>500</formula>
    </cfRule>
    <cfRule type="cellIs" dxfId="1506" priority="3408" operator="greaterThan">
      <formula>50</formula>
    </cfRule>
    <cfRule type="cellIs" dxfId="1505" priority="3409" operator="greaterThan">
      <formula>25</formula>
    </cfRule>
    <cfRule type="cellIs" dxfId="1504" priority="3410" operator="greaterThan">
      <formula>5</formula>
    </cfRule>
    <cfRule type="cellIs" dxfId="1503" priority="3411" operator="greaterThan">
      <formula>0</formula>
    </cfRule>
  </conditionalFormatting>
  <conditionalFormatting sqref="AB895:AB896">
    <cfRule type="cellIs" dxfId="1502" priority="3400" stopIfTrue="1" operator="equal">
      <formula>""</formula>
    </cfRule>
    <cfRule type="cellIs" dxfId="1501" priority="3401" operator="greaterThan">
      <formula>500</formula>
    </cfRule>
    <cfRule type="cellIs" dxfId="1500" priority="3402" operator="greaterThan">
      <formula>50</formula>
    </cfRule>
    <cfRule type="cellIs" dxfId="1499" priority="3403" operator="greaterThan">
      <formula>25</formula>
    </cfRule>
    <cfRule type="cellIs" dxfId="1498" priority="3404" operator="greaterThan">
      <formula>5</formula>
    </cfRule>
    <cfRule type="cellIs" dxfId="1497" priority="3405" operator="greaterThan">
      <formula>0</formula>
    </cfRule>
  </conditionalFormatting>
  <conditionalFormatting sqref="AB900:AB901">
    <cfRule type="cellIs" dxfId="1496" priority="3394" stopIfTrue="1" operator="equal">
      <formula>""</formula>
    </cfRule>
    <cfRule type="cellIs" dxfId="1495" priority="3395" operator="greaterThan">
      <formula>500</formula>
    </cfRule>
    <cfRule type="cellIs" dxfId="1494" priority="3396" operator="greaterThan">
      <formula>50</formula>
    </cfRule>
    <cfRule type="cellIs" dxfId="1493" priority="3397" operator="greaterThan">
      <formula>25</formula>
    </cfRule>
    <cfRule type="cellIs" dxfId="1492" priority="3398" operator="greaterThan">
      <formula>5</formula>
    </cfRule>
    <cfRule type="cellIs" dxfId="1491" priority="3399" operator="greaterThan">
      <formula>0</formula>
    </cfRule>
  </conditionalFormatting>
  <conditionalFormatting sqref="AB905:AB906">
    <cfRule type="cellIs" dxfId="1490" priority="3388" stopIfTrue="1" operator="equal">
      <formula>""</formula>
    </cfRule>
    <cfRule type="cellIs" dxfId="1489" priority="3389" operator="greaterThan">
      <formula>500</formula>
    </cfRule>
    <cfRule type="cellIs" dxfId="1488" priority="3390" operator="greaterThan">
      <formula>50</formula>
    </cfRule>
    <cfRule type="cellIs" dxfId="1487" priority="3391" operator="greaterThan">
      <formula>25</formula>
    </cfRule>
    <cfRule type="cellIs" dxfId="1486" priority="3392" operator="greaterThan">
      <formula>5</formula>
    </cfRule>
    <cfRule type="cellIs" dxfId="1485" priority="3393" operator="greaterThan">
      <formula>0</formula>
    </cfRule>
  </conditionalFormatting>
  <conditionalFormatting sqref="AB910:AB911">
    <cfRule type="cellIs" dxfId="1484" priority="3382" stopIfTrue="1" operator="equal">
      <formula>""</formula>
    </cfRule>
    <cfRule type="cellIs" dxfId="1483" priority="3383" operator="greaterThan">
      <formula>500</formula>
    </cfRule>
    <cfRule type="cellIs" dxfId="1482" priority="3384" operator="greaterThan">
      <formula>50</formula>
    </cfRule>
    <cfRule type="cellIs" dxfId="1481" priority="3385" operator="greaterThan">
      <formula>25</formula>
    </cfRule>
    <cfRule type="cellIs" dxfId="1480" priority="3386" operator="greaterThan">
      <formula>5</formula>
    </cfRule>
    <cfRule type="cellIs" dxfId="1479" priority="3387" operator="greaterThan">
      <formula>0</formula>
    </cfRule>
  </conditionalFormatting>
  <conditionalFormatting sqref="AB915:AB916">
    <cfRule type="cellIs" dxfId="1478" priority="3376" stopIfTrue="1" operator="equal">
      <formula>""</formula>
    </cfRule>
    <cfRule type="cellIs" dxfId="1477" priority="3377" operator="greaterThan">
      <formula>500</formula>
    </cfRule>
    <cfRule type="cellIs" dxfId="1476" priority="3378" operator="greaterThan">
      <formula>50</formula>
    </cfRule>
    <cfRule type="cellIs" dxfId="1475" priority="3379" operator="greaterThan">
      <formula>25</formula>
    </cfRule>
    <cfRule type="cellIs" dxfId="1474" priority="3380" operator="greaterThan">
      <formula>5</formula>
    </cfRule>
    <cfRule type="cellIs" dxfId="1473" priority="3381" operator="greaterThan">
      <formula>0</formula>
    </cfRule>
  </conditionalFormatting>
  <conditionalFormatting sqref="AB920:AB921">
    <cfRule type="cellIs" dxfId="1472" priority="3370" stopIfTrue="1" operator="equal">
      <formula>""</formula>
    </cfRule>
    <cfRule type="cellIs" dxfId="1471" priority="3371" operator="greaterThan">
      <formula>500</formula>
    </cfRule>
    <cfRule type="cellIs" dxfId="1470" priority="3372" operator="greaterThan">
      <formula>50</formula>
    </cfRule>
    <cfRule type="cellIs" dxfId="1469" priority="3373" operator="greaterThan">
      <formula>25</formula>
    </cfRule>
    <cfRule type="cellIs" dxfId="1468" priority="3374" operator="greaterThan">
      <formula>5</formula>
    </cfRule>
    <cfRule type="cellIs" dxfId="1467" priority="3375" operator="greaterThan">
      <formula>0</formula>
    </cfRule>
  </conditionalFormatting>
  <conditionalFormatting sqref="AB925:AB926">
    <cfRule type="cellIs" dxfId="1466" priority="3364" stopIfTrue="1" operator="equal">
      <formula>""</formula>
    </cfRule>
    <cfRule type="cellIs" dxfId="1465" priority="3365" operator="greaterThan">
      <formula>500</formula>
    </cfRule>
    <cfRule type="cellIs" dxfId="1464" priority="3366" operator="greaterThan">
      <formula>50</formula>
    </cfRule>
    <cfRule type="cellIs" dxfId="1463" priority="3367" operator="greaterThan">
      <formula>25</formula>
    </cfRule>
    <cfRule type="cellIs" dxfId="1462" priority="3368" operator="greaterThan">
      <formula>5</formula>
    </cfRule>
    <cfRule type="cellIs" dxfId="1461" priority="3369" operator="greaterThan">
      <formula>0</formula>
    </cfRule>
  </conditionalFormatting>
  <conditionalFormatting sqref="AB930:AB931">
    <cfRule type="cellIs" dxfId="1460" priority="3358" stopIfTrue="1" operator="equal">
      <formula>""</formula>
    </cfRule>
    <cfRule type="cellIs" dxfId="1459" priority="3359" operator="greaterThan">
      <formula>500</formula>
    </cfRule>
    <cfRule type="cellIs" dxfId="1458" priority="3360" operator="greaterThan">
      <formula>50</formula>
    </cfRule>
    <cfRule type="cellIs" dxfId="1457" priority="3361" operator="greaterThan">
      <formula>25</formula>
    </cfRule>
    <cfRule type="cellIs" dxfId="1456" priority="3362" operator="greaterThan">
      <formula>5</formula>
    </cfRule>
    <cfRule type="cellIs" dxfId="1455" priority="3363" operator="greaterThan">
      <formula>0</formula>
    </cfRule>
  </conditionalFormatting>
  <conditionalFormatting sqref="AB935:AB936">
    <cfRule type="cellIs" dxfId="1454" priority="3352" stopIfTrue="1" operator="equal">
      <formula>""</formula>
    </cfRule>
    <cfRule type="cellIs" dxfId="1453" priority="3353" operator="greaterThan">
      <formula>500</formula>
    </cfRule>
    <cfRule type="cellIs" dxfId="1452" priority="3354" operator="greaterThan">
      <formula>50</formula>
    </cfRule>
    <cfRule type="cellIs" dxfId="1451" priority="3355" operator="greaterThan">
      <formula>25</formula>
    </cfRule>
    <cfRule type="cellIs" dxfId="1450" priority="3356" operator="greaterThan">
      <formula>5</formula>
    </cfRule>
    <cfRule type="cellIs" dxfId="1449" priority="3357" operator="greaterThan">
      <formula>0</formula>
    </cfRule>
  </conditionalFormatting>
  <conditionalFormatting sqref="AB940:AB941">
    <cfRule type="cellIs" dxfId="1448" priority="3346" stopIfTrue="1" operator="equal">
      <formula>""</formula>
    </cfRule>
    <cfRule type="cellIs" dxfId="1447" priority="3347" operator="greaterThan">
      <formula>500</formula>
    </cfRule>
    <cfRule type="cellIs" dxfId="1446" priority="3348" operator="greaterThan">
      <formula>50</formula>
    </cfRule>
    <cfRule type="cellIs" dxfId="1445" priority="3349" operator="greaterThan">
      <formula>25</formula>
    </cfRule>
    <cfRule type="cellIs" dxfId="1444" priority="3350" operator="greaterThan">
      <formula>5</formula>
    </cfRule>
    <cfRule type="cellIs" dxfId="1443" priority="3351" operator="greaterThan">
      <formula>0</formula>
    </cfRule>
  </conditionalFormatting>
  <conditionalFormatting sqref="AB945:AB946">
    <cfRule type="cellIs" dxfId="1442" priority="3340" stopIfTrue="1" operator="equal">
      <formula>""</formula>
    </cfRule>
    <cfRule type="cellIs" dxfId="1441" priority="3341" operator="greaterThan">
      <formula>500</formula>
    </cfRule>
    <cfRule type="cellIs" dxfId="1440" priority="3342" operator="greaterThan">
      <formula>50</formula>
    </cfRule>
    <cfRule type="cellIs" dxfId="1439" priority="3343" operator="greaterThan">
      <formula>25</formula>
    </cfRule>
    <cfRule type="cellIs" dxfId="1438" priority="3344" operator="greaterThan">
      <formula>5</formula>
    </cfRule>
    <cfRule type="cellIs" dxfId="1437" priority="3345" operator="greaterThan">
      <formula>0</formula>
    </cfRule>
  </conditionalFormatting>
  <conditionalFormatting sqref="AB950:AB951">
    <cfRule type="cellIs" dxfId="1436" priority="3334" stopIfTrue="1" operator="equal">
      <formula>""</formula>
    </cfRule>
    <cfRule type="cellIs" dxfId="1435" priority="3335" operator="greaterThan">
      <formula>500</formula>
    </cfRule>
    <cfRule type="cellIs" dxfId="1434" priority="3336" operator="greaterThan">
      <formula>50</formula>
    </cfRule>
    <cfRule type="cellIs" dxfId="1433" priority="3337" operator="greaterThan">
      <formula>25</formula>
    </cfRule>
    <cfRule type="cellIs" dxfId="1432" priority="3338" operator="greaterThan">
      <formula>5</formula>
    </cfRule>
    <cfRule type="cellIs" dxfId="1431" priority="3339" operator="greaterThan">
      <formula>0</formula>
    </cfRule>
  </conditionalFormatting>
  <conditionalFormatting sqref="AB955:AB956">
    <cfRule type="cellIs" dxfId="1430" priority="3328" stopIfTrue="1" operator="equal">
      <formula>""</formula>
    </cfRule>
    <cfRule type="cellIs" dxfId="1429" priority="3329" operator="greaterThan">
      <formula>500</formula>
    </cfRule>
    <cfRule type="cellIs" dxfId="1428" priority="3330" operator="greaterThan">
      <formula>50</formula>
    </cfRule>
    <cfRule type="cellIs" dxfId="1427" priority="3331" operator="greaterThan">
      <formula>25</formula>
    </cfRule>
    <cfRule type="cellIs" dxfId="1426" priority="3332" operator="greaterThan">
      <formula>5</formula>
    </cfRule>
    <cfRule type="cellIs" dxfId="1425" priority="3333" operator="greaterThan">
      <formula>0</formula>
    </cfRule>
  </conditionalFormatting>
  <conditionalFormatting sqref="AB960:AB961">
    <cfRule type="cellIs" dxfId="1424" priority="3322" stopIfTrue="1" operator="equal">
      <formula>""</formula>
    </cfRule>
    <cfRule type="cellIs" dxfId="1423" priority="3323" operator="greaterThan">
      <formula>500</formula>
    </cfRule>
    <cfRule type="cellIs" dxfId="1422" priority="3324" operator="greaterThan">
      <formula>50</formula>
    </cfRule>
    <cfRule type="cellIs" dxfId="1421" priority="3325" operator="greaterThan">
      <formula>25</formula>
    </cfRule>
    <cfRule type="cellIs" dxfId="1420" priority="3326" operator="greaterThan">
      <formula>5</formula>
    </cfRule>
    <cfRule type="cellIs" dxfId="1419" priority="3327" operator="greaterThan">
      <formula>0</formula>
    </cfRule>
  </conditionalFormatting>
  <conditionalFormatting sqref="AB965:AB966">
    <cfRule type="cellIs" dxfId="1418" priority="3316" stopIfTrue="1" operator="equal">
      <formula>""</formula>
    </cfRule>
    <cfRule type="cellIs" dxfId="1417" priority="3317" operator="greaterThan">
      <formula>500</formula>
    </cfRule>
    <cfRule type="cellIs" dxfId="1416" priority="3318" operator="greaterThan">
      <formula>50</formula>
    </cfRule>
    <cfRule type="cellIs" dxfId="1415" priority="3319" operator="greaterThan">
      <formula>25</formula>
    </cfRule>
    <cfRule type="cellIs" dxfId="1414" priority="3320" operator="greaterThan">
      <formula>5</formula>
    </cfRule>
    <cfRule type="cellIs" dxfId="1413" priority="3321" operator="greaterThan">
      <formula>0</formula>
    </cfRule>
  </conditionalFormatting>
  <conditionalFormatting sqref="AB970:AB971">
    <cfRule type="cellIs" dxfId="1412" priority="3310" stopIfTrue="1" operator="equal">
      <formula>""</formula>
    </cfRule>
    <cfRule type="cellIs" dxfId="1411" priority="3311" operator="greaterThan">
      <formula>500</formula>
    </cfRule>
    <cfRule type="cellIs" dxfId="1410" priority="3312" operator="greaterThan">
      <formula>50</formula>
    </cfRule>
    <cfRule type="cellIs" dxfId="1409" priority="3313" operator="greaterThan">
      <formula>25</formula>
    </cfRule>
    <cfRule type="cellIs" dxfId="1408" priority="3314" operator="greaterThan">
      <formula>5</formula>
    </cfRule>
    <cfRule type="cellIs" dxfId="1407" priority="3315" operator="greaterThan">
      <formula>0</formula>
    </cfRule>
  </conditionalFormatting>
  <conditionalFormatting sqref="AB975:AB976">
    <cfRule type="cellIs" dxfId="1406" priority="3304" stopIfTrue="1" operator="equal">
      <formula>""</formula>
    </cfRule>
    <cfRule type="cellIs" dxfId="1405" priority="3305" operator="greaterThan">
      <formula>500</formula>
    </cfRule>
    <cfRule type="cellIs" dxfId="1404" priority="3306" operator="greaterThan">
      <formula>50</formula>
    </cfRule>
    <cfRule type="cellIs" dxfId="1403" priority="3307" operator="greaterThan">
      <formula>25</formula>
    </cfRule>
    <cfRule type="cellIs" dxfId="1402" priority="3308" operator="greaterThan">
      <formula>5</formula>
    </cfRule>
    <cfRule type="cellIs" dxfId="1401" priority="3309" operator="greaterThan">
      <formula>0</formula>
    </cfRule>
  </conditionalFormatting>
  <conditionalFormatting sqref="AB980:AB981">
    <cfRule type="cellIs" dxfId="1400" priority="3298" stopIfTrue="1" operator="equal">
      <formula>""</formula>
    </cfRule>
    <cfRule type="cellIs" dxfId="1399" priority="3299" operator="greaterThan">
      <formula>500</formula>
    </cfRule>
    <cfRule type="cellIs" dxfId="1398" priority="3300" operator="greaterThan">
      <formula>50</formula>
    </cfRule>
    <cfRule type="cellIs" dxfId="1397" priority="3301" operator="greaterThan">
      <formula>25</formula>
    </cfRule>
    <cfRule type="cellIs" dxfId="1396" priority="3302" operator="greaterThan">
      <formula>5</formula>
    </cfRule>
    <cfRule type="cellIs" dxfId="1395" priority="3303" operator="greaterThan">
      <formula>0</formula>
    </cfRule>
  </conditionalFormatting>
  <conditionalFormatting sqref="AB985:AB986">
    <cfRule type="cellIs" dxfId="1394" priority="3292" stopIfTrue="1" operator="equal">
      <formula>""</formula>
    </cfRule>
    <cfRule type="cellIs" dxfId="1393" priority="3293" operator="greaterThan">
      <formula>500</formula>
    </cfRule>
    <cfRule type="cellIs" dxfId="1392" priority="3294" operator="greaterThan">
      <formula>50</formula>
    </cfRule>
    <cfRule type="cellIs" dxfId="1391" priority="3295" operator="greaterThan">
      <formula>25</formula>
    </cfRule>
    <cfRule type="cellIs" dxfId="1390" priority="3296" operator="greaterThan">
      <formula>5</formula>
    </cfRule>
    <cfRule type="cellIs" dxfId="1389" priority="3297" operator="greaterThan">
      <formula>0</formula>
    </cfRule>
  </conditionalFormatting>
  <conditionalFormatting sqref="AB990:AB991">
    <cfRule type="cellIs" dxfId="1388" priority="3286" stopIfTrue="1" operator="equal">
      <formula>""</formula>
    </cfRule>
    <cfRule type="cellIs" dxfId="1387" priority="3287" operator="greaterThan">
      <formula>500</formula>
    </cfRule>
    <cfRule type="cellIs" dxfId="1386" priority="3288" operator="greaterThan">
      <formula>50</formula>
    </cfRule>
    <cfRule type="cellIs" dxfId="1385" priority="3289" operator="greaterThan">
      <formula>25</formula>
    </cfRule>
    <cfRule type="cellIs" dxfId="1384" priority="3290" operator="greaterThan">
      <formula>5</formula>
    </cfRule>
    <cfRule type="cellIs" dxfId="1383" priority="3291" operator="greaterThan">
      <formula>0</formula>
    </cfRule>
  </conditionalFormatting>
  <conditionalFormatting sqref="AB995:AB996">
    <cfRule type="cellIs" dxfId="1382" priority="3280" stopIfTrue="1" operator="equal">
      <formula>""</formula>
    </cfRule>
    <cfRule type="cellIs" dxfId="1381" priority="3281" operator="greaterThan">
      <formula>500</formula>
    </cfRule>
    <cfRule type="cellIs" dxfId="1380" priority="3282" operator="greaterThan">
      <formula>50</formula>
    </cfRule>
    <cfRule type="cellIs" dxfId="1379" priority="3283" operator="greaterThan">
      <formula>25</formula>
    </cfRule>
    <cfRule type="cellIs" dxfId="1378" priority="3284" operator="greaterThan">
      <formula>5</formula>
    </cfRule>
    <cfRule type="cellIs" dxfId="1377" priority="3285" operator="greaterThan">
      <formula>0</formula>
    </cfRule>
  </conditionalFormatting>
  <conditionalFormatting sqref="AB1000:AB1001">
    <cfRule type="cellIs" dxfId="1376" priority="3274" stopIfTrue="1" operator="equal">
      <formula>""</formula>
    </cfRule>
    <cfRule type="cellIs" dxfId="1375" priority="3275" operator="greaterThan">
      <formula>500</formula>
    </cfRule>
    <cfRule type="cellIs" dxfId="1374" priority="3276" operator="greaterThan">
      <formula>50</formula>
    </cfRule>
    <cfRule type="cellIs" dxfId="1373" priority="3277" operator="greaterThan">
      <formula>25</formula>
    </cfRule>
    <cfRule type="cellIs" dxfId="1372" priority="3278" operator="greaterThan">
      <formula>5</formula>
    </cfRule>
    <cfRule type="cellIs" dxfId="1371" priority="3279" operator="greaterThan">
      <formula>0</formula>
    </cfRule>
  </conditionalFormatting>
  <conditionalFormatting sqref="AB1005:AB1006">
    <cfRule type="cellIs" dxfId="1370" priority="3268" stopIfTrue="1" operator="equal">
      <formula>""</formula>
    </cfRule>
    <cfRule type="cellIs" dxfId="1369" priority="3269" operator="greaterThan">
      <formula>500</formula>
    </cfRule>
    <cfRule type="cellIs" dxfId="1368" priority="3270" operator="greaterThan">
      <formula>50</formula>
    </cfRule>
    <cfRule type="cellIs" dxfId="1367" priority="3271" operator="greaterThan">
      <formula>25</formula>
    </cfRule>
    <cfRule type="cellIs" dxfId="1366" priority="3272" operator="greaterThan">
      <formula>5</formula>
    </cfRule>
    <cfRule type="cellIs" dxfId="1365" priority="3273" operator="greaterThan">
      <formula>0</formula>
    </cfRule>
  </conditionalFormatting>
  <conditionalFormatting sqref="AG10:AG11">
    <cfRule type="cellIs" dxfId="1364" priority="2262" stopIfTrue="1" operator="equal">
      <formula>""</formula>
    </cfRule>
    <cfRule type="cellIs" dxfId="1363" priority="2263" operator="greaterThan">
      <formula>500</formula>
    </cfRule>
    <cfRule type="cellIs" dxfId="1362" priority="2264" operator="greaterThan">
      <formula>50</formula>
    </cfRule>
    <cfRule type="cellIs" dxfId="1361" priority="2265" operator="greaterThan">
      <formula>25</formula>
    </cfRule>
    <cfRule type="cellIs" dxfId="1360" priority="2266" operator="greaterThan">
      <formula>5</formula>
    </cfRule>
    <cfRule type="cellIs" dxfId="1359" priority="2267" operator="greaterThan">
      <formula>0</formula>
    </cfRule>
  </conditionalFormatting>
  <conditionalFormatting sqref="AG15:AG16">
    <cfRule type="cellIs" dxfId="1358" priority="2256" stopIfTrue="1" operator="equal">
      <formula>""</formula>
    </cfRule>
    <cfRule type="cellIs" dxfId="1357" priority="2257" operator="greaterThan">
      <formula>500</formula>
    </cfRule>
    <cfRule type="cellIs" dxfId="1356" priority="2258" operator="greaterThan">
      <formula>50</formula>
    </cfRule>
    <cfRule type="cellIs" dxfId="1355" priority="2259" operator="greaterThan">
      <formula>25</formula>
    </cfRule>
    <cfRule type="cellIs" dxfId="1354" priority="2260" operator="greaterThan">
      <formula>5</formula>
    </cfRule>
    <cfRule type="cellIs" dxfId="1353" priority="2261" operator="greaterThan">
      <formula>0</formula>
    </cfRule>
  </conditionalFormatting>
  <conditionalFormatting sqref="AG20:AG21">
    <cfRule type="cellIs" dxfId="1352" priority="2250" stopIfTrue="1" operator="equal">
      <formula>""</formula>
    </cfRule>
    <cfRule type="cellIs" dxfId="1351" priority="2251" operator="greaterThan">
      <formula>500</formula>
    </cfRule>
    <cfRule type="cellIs" dxfId="1350" priority="2252" operator="greaterThan">
      <formula>50</formula>
    </cfRule>
    <cfRule type="cellIs" dxfId="1349" priority="2253" operator="greaterThan">
      <formula>25</formula>
    </cfRule>
    <cfRule type="cellIs" dxfId="1348" priority="2254" operator="greaterThan">
      <formula>5</formula>
    </cfRule>
    <cfRule type="cellIs" dxfId="1347" priority="2255" operator="greaterThan">
      <formula>0</formula>
    </cfRule>
  </conditionalFormatting>
  <conditionalFormatting sqref="AG25:AG26">
    <cfRule type="cellIs" dxfId="1346" priority="2244" stopIfTrue="1" operator="equal">
      <formula>""</formula>
    </cfRule>
    <cfRule type="cellIs" dxfId="1345" priority="2245" operator="greaterThan">
      <formula>500</formula>
    </cfRule>
    <cfRule type="cellIs" dxfId="1344" priority="2246" operator="greaterThan">
      <formula>50</formula>
    </cfRule>
    <cfRule type="cellIs" dxfId="1343" priority="2247" operator="greaterThan">
      <formula>25</formula>
    </cfRule>
    <cfRule type="cellIs" dxfId="1342" priority="2248" operator="greaterThan">
      <formula>5</formula>
    </cfRule>
    <cfRule type="cellIs" dxfId="1341" priority="2249" operator="greaterThan">
      <formula>0</formula>
    </cfRule>
  </conditionalFormatting>
  <conditionalFormatting sqref="AG30:AG31">
    <cfRule type="cellIs" dxfId="1340" priority="2238" stopIfTrue="1" operator="equal">
      <formula>""</formula>
    </cfRule>
    <cfRule type="cellIs" dxfId="1339" priority="2239" operator="greaterThan">
      <formula>500</formula>
    </cfRule>
    <cfRule type="cellIs" dxfId="1338" priority="2240" operator="greaterThan">
      <formula>50</formula>
    </cfRule>
    <cfRule type="cellIs" dxfId="1337" priority="2241" operator="greaterThan">
      <formula>25</formula>
    </cfRule>
    <cfRule type="cellIs" dxfId="1336" priority="2242" operator="greaterThan">
      <formula>5</formula>
    </cfRule>
    <cfRule type="cellIs" dxfId="1335" priority="2243" operator="greaterThan">
      <formula>0</formula>
    </cfRule>
  </conditionalFormatting>
  <conditionalFormatting sqref="AG35:AG36">
    <cfRule type="cellIs" dxfId="1334" priority="2232" stopIfTrue="1" operator="equal">
      <formula>""</formula>
    </cfRule>
    <cfRule type="cellIs" dxfId="1333" priority="2233" operator="greaterThan">
      <formula>500</formula>
    </cfRule>
    <cfRule type="cellIs" dxfId="1332" priority="2234" operator="greaterThan">
      <formula>50</formula>
    </cfRule>
    <cfRule type="cellIs" dxfId="1331" priority="2235" operator="greaterThan">
      <formula>25</formula>
    </cfRule>
    <cfRule type="cellIs" dxfId="1330" priority="2236" operator="greaterThan">
      <formula>5</formula>
    </cfRule>
    <cfRule type="cellIs" dxfId="1329" priority="2237" operator="greaterThan">
      <formula>0</formula>
    </cfRule>
  </conditionalFormatting>
  <conditionalFormatting sqref="AG40:AG41">
    <cfRule type="cellIs" dxfId="1328" priority="2226" stopIfTrue="1" operator="equal">
      <formula>""</formula>
    </cfRule>
    <cfRule type="cellIs" dxfId="1327" priority="2227" operator="greaterThan">
      <formula>500</formula>
    </cfRule>
    <cfRule type="cellIs" dxfId="1326" priority="2228" operator="greaterThan">
      <formula>50</formula>
    </cfRule>
    <cfRule type="cellIs" dxfId="1325" priority="2229" operator="greaterThan">
      <formula>25</formula>
    </cfRule>
    <cfRule type="cellIs" dxfId="1324" priority="2230" operator="greaterThan">
      <formula>5</formula>
    </cfRule>
    <cfRule type="cellIs" dxfId="1323" priority="2231" operator="greaterThan">
      <formula>0</formula>
    </cfRule>
  </conditionalFormatting>
  <conditionalFormatting sqref="AG70:AG71">
    <cfRule type="cellIs" dxfId="1322" priority="2220" stopIfTrue="1" operator="equal">
      <formula>""</formula>
    </cfRule>
    <cfRule type="cellIs" dxfId="1321" priority="2221" operator="greaterThan">
      <formula>500</formula>
    </cfRule>
    <cfRule type="cellIs" dxfId="1320" priority="2222" operator="greaterThan">
      <formula>50</formula>
    </cfRule>
    <cfRule type="cellIs" dxfId="1319" priority="2223" operator="greaterThan">
      <formula>25</formula>
    </cfRule>
    <cfRule type="cellIs" dxfId="1318" priority="2224" operator="greaterThan">
      <formula>5</formula>
    </cfRule>
    <cfRule type="cellIs" dxfId="1317" priority="2225" operator="greaterThan">
      <formula>0</formula>
    </cfRule>
  </conditionalFormatting>
  <conditionalFormatting sqref="AG45:AG46">
    <cfRule type="cellIs" dxfId="1316" priority="2214" stopIfTrue="1" operator="equal">
      <formula>""</formula>
    </cfRule>
    <cfRule type="cellIs" dxfId="1315" priority="2215" operator="greaterThan">
      <formula>500</formula>
    </cfRule>
    <cfRule type="cellIs" dxfId="1314" priority="2216" operator="greaterThan">
      <formula>50</formula>
    </cfRule>
    <cfRule type="cellIs" dxfId="1313" priority="2217" operator="greaterThan">
      <formula>25</formula>
    </cfRule>
    <cfRule type="cellIs" dxfId="1312" priority="2218" operator="greaterThan">
      <formula>5</formula>
    </cfRule>
    <cfRule type="cellIs" dxfId="1311" priority="2219" operator="greaterThan">
      <formula>0</formula>
    </cfRule>
  </conditionalFormatting>
  <conditionalFormatting sqref="AG50:AG51">
    <cfRule type="cellIs" dxfId="1310" priority="2208" stopIfTrue="1" operator="equal">
      <formula>""</formula>
    </cfRule>
    <cfRule type="cellIs" dxfId="1309" priority="2209" operator="greaterThan">
      <formula>500</formula>
    </cfRule>
    <cfRule type="cellIs" dxfId="1308" priority="2210" operator="greaterThan">
      <formula>50</formula>
    </cfRule>
    <cfRule type="cellIs" dxfId="1307" priority="2211" operator="greaterThan">
      <formula>25</formula>
    </cfRule>
    <cfRule type="cellIs" dxfId="1306" priority="2212" operator="greaterThan">
      <formula>5</formula>
    </cfRule>
    <cfRule type="cellIs" dxfId="1305" priority="2213" operator="greaterThan">
      <formula>0</formula>
    </cfRule>
  </conditionalFormatting>
  <conditionalFormatting sqref="AG75:AG76">
    <cfRule type="cellIs" dxfId="1286" priority="2184" stopIfTrue="1" operator="equal">
      <formula>""</formula>
    </cfRule>
    <cfRule type="cellIs" dxfId="1285" priority="2185" operator="greaterThan">
      <formula>500</formula>
    </cfRule>
    <cfRule type="cellIs" dxfId="1284" priority="2186" operator="greaterThan">
      <formula>50</formula>
    </cfRule>
    <cfRule type="cellIs" dxfId="1283" priority="2187" operator="greaterThan">
      <formula>25</formula>
    </cfRule>
    <cfRule type="cellIs" dxfId="1282" priority="2188" operator="greaterThan">
      <formula>5</formula>
    </cfRule>
    <cfRule type="cellIs" dxfId="1281" priority="2189" operator="greaterThan">
      <formula>0</formula>
    </cfRule>
  </conditionalFormatting>
  <conditionalFormatting sqref="AG80:AG81">
    <cfRule type="cellIs" dxfId="1280" priority="2178" stopIfTrue="1" operator="equal">
      <formula>""</formula>
    </cfRule>
    <cfRule type="cellIs" dxfId="1279" priority="2179" operator="greaterThan">
      <formula>500</formula>
    </cfRule>
    <cfRule type="cellIs" dxfId="1278" priority="2180" operator="greaterThan">
      <formula>50</formula>
    </cfRule>
    <cfRule type="cellIs" dxfId="1277" priority="2181" operator="greaterThan">
      <formula>25</formula>
    </cfRule>
    <cfRule type="cellIs" dxfId="1276" priority="2182" operator="greaterThan">
      <formula>5</formula>
    </cfRule>
    <cfRule type="cellIs" dxfId="1275" priority="2183" operator="greaterThan">
      <formula>0</formula>
    </cfRule>
  </conditionalFormatting>
  <conditionalFormatting sqref="AG85:AG86">
    <cfRule type="cellIs" dxfId="1274" priority="2172" stopIfTrue="1" operator="equal">
      <formula>""</formula>
    </cfRule>
    <cfRule type="cellIs" dxfId="1273" priority="2173" operator="greaterThan">
      <formula>500</formula>
    </cfRule>
    <cfRule type="cellIs" dxfId="1272" priority="2174" operator="greaterThan">
      <formula>50</formula>
    </cfRule>
    <cfRule type="cellIs" dxfId="1271" priority="2175" operator="greaterThan">
      <formula>25</formula>
    </cfRule>
    <cfRule type="cellIs" dxfId="1270" priority="2176" operator="greaterThan">
      <formula>5</formula>
    </cfRule>
    <cfRule type="cellIs" dxfId="1269" priority="2177" operator="greaterThan">
      <formula>0</formula>
    </cfRule>
  </conditionalFormatting>
  <conditionalFormatting sqref="AG90:AG91">
    <cfRule type="cellIs" dxfId="1268" priority="2166" stopIfTrue="1" operator="equal">
      <formula>""</formula>
    </cfRule>
    <cfRule type="cellIs" dxfId="1267" priority="2167" operator="greaterThan">
      <formula>500</formula>
    </cfRule>
    <cfRule type="cellIs" dxfId="1266" priority="2168" operator="greaterThan">
      <formula>50</formula>
    </cfRule>
    <cfRule type="cellIs" dxfId="1265" priority="2169" operator="greaterThan">
      <formula>25</formula>
    </cfRule>
    <cfRule type="cellIs" dxfId="1264" priority="2170" operator="greaterThan">
      <formula>5</formula>
    </cfRule>
    <cfRule type="cellIs" dxfId="1263" priority="2171" operator="greaterThan">
      <formula>0</formula>
    </cfRule>
  </conditionalFormatting>
  <conditionalFormatting sqref="AG95:AG96">
    <cfRule type="cellIs" dxfId="1262" priority="2160" stopIfTrue="1" operator="equal">
      <formula>""</formula>
    </cfRule>
    <cfRule type="cellIs" dxfId="1261" priority="2161" operator="greaterThan">
      <formula>500</formula>
    </cfRule>
    <cfRule type="cellIs" dxfId="1260" priority="2162" operator="greaterThan">
      <formula>50</formula>
    </cfRule>
    <cfRule type="cellIs" dxfId="1259" priority="2163" operator="greaterThan">
      <formula>25</formula>
    </cfRule>
    <cfRule type="cellIs" dxfId="1258" priority="2164" operator="greaterThan">
      <formula>5</formula>
    </cfRule>
    <cfRule type="cellIs" dxfId="1257" priority="2165" operator="greaterThan">
      <formula>0</formula>
    </cfRule>
  </conditionalFormatting>
  <conditionalFormatting sqref="AG100:AG101">
    <cfRule type="cellIs" dxfId="1256" priority="2154" stopIfTrue="1" operator="equal">
      <formula>""</formula>
    </cfRule>
    <cfRule type="cellIs" dxfId="1255" priority="2155" operator="greaterThan">
      <formula>500</formula>
    </cfRule>
    <cfRule type="cellIs" dxfId="1254" priority="2156" operator="greaterThan">
      <formula>50</formula>
    </cfRule>
    <cfRule type="cellIs" dxfId="1253" priority="2157" operator="greaterThan">
      <formula>25</formula>
    </cfRule>
    <cfRule type="cellIs" dxfId="1252" priority="2158" operator="greaterThan">
      <formula>5</formula>
    </cfRule>
    <cfRule type="cellIs" dxfId="1251" priority="2159" operator="greaterThan">
      <formula>0</formula>
    </cfRule>
  </conditionalFormatting>
  <conditionalFormatting sqref="AG105:AG106">
    <cfRule type="cellIs" dxfId="1250" priority="2148" stopIfTrue="1" operator="equal">
      <formula>""</formula>
    </cfRule>
    <cfRule type="cellIs" dxfId="1249" priority="2149" operator="greaterThan">
      <formula>500</formula>
    </cfRule>
    <cfRule type="cellIs" dxfId="1248" priority="2150" operator="greaterThan">
      <formula>50</formula>
    </cfRule>
    <cfRule type="cellIs" dxfId="1247" priority="2151" operator="greaterThan">
      <formula>25</formula>
    </cfRule>
    <cfRule type="cellIs" dxfId="1246" priority="2152" operator="greaterThan">
      <formula>5</formula>
    </cfRule>
    <cfRule type="cellIs" dxfId="1245" priority="2153" operator="greaterThan">
      <formula>0</formula>
    </cfRule>
  </conditionalFormatting>
  <conditionalFormatting sqref="AG110:AG111">
    <cfRule type="cellIs" dxfId="1244" priority="2142" stopIfTrue="1" operator="equal">
      <formula>""</formula>
    </cfRule>
    <cfRule type="cellIs" dxfId="1243" priority="2143" operator="greaterThan">
      <formula>500</formula>
    </cfRule>
    <cfRule type="cellIs" dxfId="1242" priority="2144" operator="greaterThan">
      <formula>50</formula>
    </cfRule>
    <cfRule type="cellIs" dxfId="1241" priority="2145" operator="greaterThan">
      <formula>25</formula>
    </cfRule>
    <cfRule type="cellIs" dxfId="1240" priority="2146" operator="greaterThan">
      <formula>5</formula>
    </cfRule>
    <cfRule type="cellIs" dxfId="1239" priority="2147" operator="greaterThan">
      <formula>0</formula>
    </cfRule>
  </conditionalFormatting>
  <conditionalFormatting sqref="AG115:AG116">
    <cfRule type="cellIs" dxfId="1238" priority="2136" stopIfTrue="1" operator="equal">
      <formula>""</formula>
    </cfRule>
    <cfRule type="cellIs" dxfId="1237" priority="2137" operator="greaterThan">
      <formula>500</formula>
    </cfRule>
    <cfRule type="cellIs" dxfId="1236" priority="2138" operator="greaterThan">
      <formula>50</formula>
    </cfRule>
    <cfRule type="cellIs" dxfId="1235" priority="2139" operator="greaterThan">
      <formula>25</formula>
    </cfRule>
    <cfRule type="cellIs" dxfId="1234" priority="2140" operator="greaterThan">
      <formula>5</formula>
    </cfRule>
    <cfRule type="cellIs" dxfId="1233" priority="2141" operator="greaterThan">
      <formula>0</formula>
    </cfRule>
  </conditionalFormatting>
  <conditionalFormatting sqref="AG120:AG121">
    <cfRule type="cellIs" dxfId="1232" priority="2130" stopIfTrue="1" operator="equal">
      <formula>""</formula>
    </cfRule>
    <cfRule type="cellIs" dxfId="1231" priority="2131" operator="greaterThan">
      <formula>500</formula>
    </cfRule>
    <cfRule type="cellIs" dxfId="1230" priority="2132" operator="greaterThan">
      <formula>50</formula>
    </cfRule>
    <cfRule type="cellIs" dxfId="1229" priority="2133" operator="greaterThan">
      <formula>25</formula>
    </cfRule>
    <cfRule type="cellIs" dxfId="1228" priority="2134" operator="greaterThan">
      <formula>5</formula>
    </cfRule>
    <cfRule type="cellIs" dxfId="1227" priority="2135" operator="greaterThan">
      <formula>0</formula>
    </cfRule>
  </conditionalFormatting>
  <conditionalFormatting sqref="AG125:AG126">
    <cfRule type="cellIs" dxfId="1226" priority="2124" stopIfTrue="1" operator="equal">
      <formula>""</formula>
    </cfRule>
    <cfRule type="cellIs" dxfId="1225" priority="2125" operator="greaterThan">
      <formula>500</formula>
    </cfRule>
    <cfRule type="cellIs" dxfId="1224" priority="2126" operator="greaterThan">
      <formula>50</formula>
    </cfRule>
    <cfRule type="cellIs" dxfId="1223" priority="2127" operator="greaterThan">
      <formula>25</formula>
    </cfRule>
    <cfRule type="cellIs" dxfId="1222" priority="2128" operator="greaterThan">
      <formula>5</formula>
    </cfRule>
    <cfRule type="cellIs" dxfId="1221" priority="2129" operator="greaterThan">
      <formula>0</formula>
    </cfRule>
  </conditionalFormatting>
  <conditionalFormatting sqref="AG130:AG131">
    <cfRule type="cellIs" dxfId="1220" priority="2118" stopIfTrue="1" operator="equal">
      <formula>""</formula>
    </cfRule>
    <cfRule type="cellIs" dxfId="1219" priority="2119" operator="greaterThan">
      <formula>500</formula>
    </cfRule>
    <cfRule type="cellIs" dxfId="1218" priority="2120" operator="greaterThan">
      <formula>50</formula>
    </cfRule>
    <cfRule type="cellIs" dxfId="1217" priority="2121" operator="greaterThan">
      <formula>25</formula>
    </cfRule>
    <cfRule type="cellIs" dxfId="1216" priority="2122" operator="greaterThan">
      <formula>5</formula>
    </cfRule>
    <cfRule type="cellIs" dxfId="1215" priority="2123" operator="greaterThan">
      <formula>0</formula>
    </cfRule>
  </conditionalFormatting>
  <conditionalFormatting sqref="AG135:AG136">
    <cfRule type="cellIs" dxfId="1214" priority="2112" stopIfTrue="1" operator="equal">
      <formula>""</formula>
    </cfRule>
    <cfRule type="cellIs" dxfId="1213" priority="2113" operator="greaterThan">
      <formula>500</formula>
    </cfRule>
    <cfRule type="cellIs" dxfId="1212" priority="2114" operator="greaterThan">
      <formula>50</formula>
    </cfRule>
    <cfRule type="cellIs" dxfId="1211" priority="2115" operator="greaterThan">
      <formula>25</formula>
    </cfRule>
    <cfRule type="cellIs" dxfId="1210" priority="2116" operator="greaterThan">
      <formula>5</formula>
    </cfRule>
    <cfRule type="cellIs" dxfId="1209" priority="2117" operator="greaterThan">
      <formula>0</formula>
    </cfRule>
  </conditionalFormatting>
  <conditionalFormatting sqref="AG140:AG141">
    <cfRule type="cellIs" dxfId="1208" priority="2106" stopIfTrue="1" operator="equal">
      <formula>""</formula>
    </cfRule>
    <cfRule type="cellIs" dxfId="1207" priority="2107" operator="greaterThan">
      <formula>500</formula>
    </cfRule>
    <cfRule type="cellIs" dxfId="1206" priority="2108" operator="greaterThan">
      <formula>50</formula>
    </cfRule>
    <cfRule type="cellIs" dxfId="1205" priority="2109" operator="greaterThan">
      <formula>25</formula>
    </cfRule>
    <cfRule type="cellIs" dxfId="1204" priority="2110" operator="greaterThan">
      <formula>5</formula>
    </cfRule>
    <cfRule type="cellIs" dxfId="1203" priority="2111" operator="greaterThan">
      <formula>0</formula>
    </cfRule>
  </conditionalFormatting>
  <conditionalFormatting sqref="AG145:AG146">
    <cfRule type="cellIs" dxfId="1202" priority="2100" stopIfTrue="1" operator="equal">
      <formula>""</formula>
    </cfRule>
    <cfRule type="cellIs" dxfId="1201" priority="2101" operator="greaterThan">
      <formula>500</formula>
    </cfRule>
    <cfRule type="cellIs" dxfId="1200" priority="2102" operator="greaterThan">
      <formula>50</formula>
    </cfRule>
    <cfRule type="cellIs" dxfId="1199" priority="2103" operator="greaterThan">
      <formula>25</formula>
    </cfRule>
    <cfRule type="cellIs" dxfId="1198" priority="2104" operator="greaterThan">
      <formula>5</formula>
    </cfRule>
    <cfRule type="cellIs" dxfId="1197" priority="2105" operator="greaterThan">
      <formula>0</formula>
    </cfRule>
  </conditionalFormatting>
  <conditionalFormatting sqref="AG150:AG151">
    <cfRule type="cellIs" dxfId="1196" priority="2094" stopIfTrue="1" operator="equal">
      <formula>""</formula>
    </cfRule>
    <cfRule type="cellIs" dxfId="1195" priority="2095" operator="greaterThan">
      <formula>500</formula>
    </cfRule>
    <cfRule type="cellIs" dxfId="1194" priority="2096" operator="greaterThan">
      <formula>50</formula>
    </cfRule>
    <cfRule type="cellIs" dxfId="1193" priority="2097" operator="greaterThan">
      <formula>25</formula>
    </cfRule>
    <cfRule type="cellIs" dxfId="1192" priority="2098" operator="greaterThan">
      <formula>5</formula>
    </cfRule>
    <cfRule type="cellIs" dxfId="1191" priority="2099" operator="greaterThan">
      <formula>0</formula>
    </cfRule>
  </conditionalFormatting>
  <conditionalFormatting sqref="AG155:AG156">
    <cfRule type="cellIs" dxfId="1190" priority="2088" stopIfTrue="1" operator="equal">
      <formula>""</formula>
    </cfRule>
    <cfRule type="cellIs" dxfId="1189" priority="2089" operator="greaterThan">
      <formula>500</formula>
    </cfRule>
    <cfRule type="cellIs" dxfId="1188" priority="2090" operator="greaterThan">
      <formula>50</formula>
    </cfRule>
    <cfRule type="cellIs" dxfId="1187" priority="2091" operator="greaterThan">
      <formula>25</formula>
    </cfRule>
    <cfRule type="cellIs" dxfId="1186" priority="2092" operator="greaterThan">
      <formula>5</formula>
    </cfRule>
    <cfRule type="cellIs" dxfId="1185" priority="2093" operator="greaterThan">
      <formula>0</formula>
    </cfRule>
  </conditionalFormatting>
  <conditionalFormatting sqref="AG160:AG161">
    <cfRule type="cellIs" dxfId="1184" priority="2082" stopIfTrue="1" operator="equal">
      <formula>""</formula>
    </cfRule>
    <cfRule type="cellIs" dxfId="1183" priority="2083" operator="greaterThan">
      <formula>500</formula>
    </cfRule>
    <cfRule type="cellIs" dxfId="1182" priority="2084" operator="greaterThan">
      <formula>50</formula>
    </cfRule>
    <cfRule type="cellIs" dxfId="1181" priority="2085" operator="greaterThan">
      <formula>25</formula>
    </cfRule>
    <cfRule type="cellIs" dxfId="1180" priority="2086" operator="greaterThan">
      <formula>5</formula>
    </cfRule>
    <cfRule type="cellIs" dxfId="1179" priority="2087" operator="greaterThan">
      <formula>0</formula>
    </cfRule>
  </conditionalFormatting>
  <conditionalFormatting sqref="AG165:AG166">
    <cfRule type="cellIs" dxfId="1178" priority="2076" stopIfTrue="1" operator="equal">
      <formula>""</formula>
    </cfRule>
    <cfRule type="cellIs" dxfId="1177" priority="2077" operator="greaterThan">
      <formula>500</formula>
    </cfRule>
    <cfRule type="cellIs" dxfId="1176" priority="2078" operator="greaterThan">
      <formula>50</formula>
    </cfRule>
    <cfRule type="cellIs" dxfId="1175" priority="2079" operator="greaterThan">
      <formula>25</formula>
    </cfRule>
    <cfRule type="cellIs" dxfId="1174" priority="2080" operator="greaterThan">
      <formula>5</formula>
    </cfRule>
    <cfRule type="cellIs" dxfId="1173" priority="2081" operator="greaterThan">
      <formula>0</formula>
    </cfRule>
  </conditionalFormatting>
  <conditionalFormatting sqref="AG170:AG171">
    <cfRule type="cellIs" dxfId="1172" priority="2070" stopIfTrue="1" operator="equal">
      <formula>""</formula>
    </cfRule>
    <cfRule type="cellIs" dxfId="1171" priority="2071" operator="greaterThan">
      <formula>500</formula>
    </cfRule>
    <cfRule type="cellIs" dxfId="1170" priority="2072" operator="greaterThan">
      <formula>50</formula>
    </cfRule>
    <cfRule type="cellIs" dxfId="1169" priority="2073" operator="greaterThan">
      <formula>25</formula>
    </cfRule>
    <cfRule type="cellIs" dxfId="1168" priority="2074" operator="greaterThan">
      <formula>5</formula>
    </cfRule>
    <cfRule type="cellIs" dxfId="1167" priority="2075" operator="greaterThan">
      <formula>0</formula>
    </cfRule>
  </conditionalFormatting>
  <conditionalFormatting sqref="AG175:AG176">
    <cfRule type="cellIs" dxfId="1166" priority="2064" stopIfTrue="1" operator="equal">
      <formula>""</formula>
    </cfRule>
    <cfRule type="cellIs" dxfId="1165" priority="2065" operator="greaterThan">
      <formula>500</formula>
    </cfRule>
    <cfRule type="cellIs" dxfId="1164" priority="2066" operator="greaterThan">
      <formula>50</formula>
    </cfRule>
    <cfRule type="cellIs" dxfId="1163" priority="2067" operator="greaterThan">
      <formula>25</formula>
    </cfRule>
    <cfRule type="cellIs" dxfId="1162" priority="2068" operator="greaterThan">
      <formula>5</formula>
    </cfRule>
    <cfRule type="cellIs" dxfId="1161" priority="2069" operator="greaterThan">
      <formula>0</formula>
    </cfRule>
  </conditionalFormatting>
  <conditionalFormatting sqref="AG180:AG181">
    <cfRule type="cellIs" dxfId="1160" priority="2058" stopIfTrue="1" operator="equal">
      <formula>""</formula>
    </cfRule>
    <cfRule type="cellIs" dxfId="1159" priority="2059" operator="greaterThan">
      <formula>500</formula>
    </cfRule>
    <cfRule type="cellIs" dxfId="1158" priority="2060" operator="greaterThan">
      <formula>50</formula>
    </cfRule>
    <cfRule type="cellIs" dxfId="1157" priority="2061" operator="greaterThan">
      <formula>25</formula>
    </cfRule>
    <cfRule type="cellIs" dxfId="1156" priority="2062" operator="greaterThan">
      <formula>5</formula>
    </cfRule>
    <cfRule type="cellIs" dxfId="1155" priority="2063" operator="greaterThan">
      <formula>0</formula>
    </cfRule>
  </conditionalFormatting>
  <conditionalFormatting sqref="AG185:AG186">
    <cfRule type="cellIs" dxfId="1154" priority="2052" stopIfTrue="1" operator="equal">
      <formula>""</formula>
    </cfRule>
    <cfRule type="cellIs" dxfId="1153" priority="2053" operator="greaterThan">
      <formula>500</formula>
    </cfRule>
    <cfRule type="cellIs" dxfId="1152" priority="2054" operator="greaterThan">
      <formula>50</formula>
    </cfRule>
    <cfRule type="cellIs" dxfId="1151" priority="2055" operator="greaterThan">
      <formula>25</formula>
    </cfRule>
    <cfRule type="cellIs" dxfId="1150" priority="2056" operator="greaterThan">
      <formula>5</formula>
    </cfRule>
    <cfRule type="cellIs" dxfId="1149" priority="2057" operator="greaterThan">
      <formula>0</formula>
    </cfRule>
  </conditionalFormatting>
  <conditionalFormatting sqref="AG190:AG191">
    <cfRule type="cellIs" dxfId="1148" priority="2046" stopIfTrue="1" operator="equal">
      <formula>""</formula>
    </cfRule>
    <cfRule type="cellIs" dxfId="1147" priority="2047" operator="greaterThan">
      <formula>500</formula>
    </cfRule>
    <cfRule type="cellIs" dxfId="1146" priority="2048" operator="greaterThan">
      <formula>50</formula>
    </cfRule>
    <cfRule type="cellIs" dxfId="1145" priority="2049" operator="greaterThan">
      <formula>25</formula>
    </cfRule>
    <cfRule type="cellIs" dxfId="1144" priority="2050" operator="greaterThan">
      <formula>5</formula>
    </cfRule>
    <cfRule type="cellIs" dxfId="1143" priority="2051" operator="greaterThan">
      <formula>0</formula>
    </cfRule>
  </conditionalFormatting>
  <conditionalFormatting sqref="AG195:AG196">
    <cfRule type="cellIs" dxfId="1142" priority="2040" stopIfTrue="1" operator="equal">
      <formula>""</formula>
    </cfRule>
    <cfRule type="cellIs" dxfId="1141" priority="2041" operator="greaterThan">
      <formula>500</formula>
    </cfRule>
    <cfRule type="cellIs" dxfId="1140" priority="2042" operator="greaterThan">
      <formula>50</formula>
    </cfRule>
    <cfRule type="cellIs" dxfId="1139" priority="2043" operator="greaterThan">
      <formula>25</formula>
    </cfRule>
    <cfRule type="cellIs" dxfId="1138" priority="2044" operator="greaterThan">
      <formula>5</formula>
    </cfRule>
    <cfRule type="cellIs" dxfId="1137" priority="2045" operator="greaterThan">
      <formula>0</formula>
    </cfRule>
  </conditionalFormatting>
  <conditionalFormatting sqref="AG200:AG201">
    <cfRule type="cellIs" dxfId="1136" priority="2034" stopIfTrue="1" operator="equal">
      <formula>""</formula>
    </cfRule>
    <cfRule type="cellIs" dxfId="1135" priority="2035" operator="greaterThan">
      <formula>500</formula>
    </cfRule>
    <cfRule type="cellIs" dxfId="1134" priority="2036" operator="greaterThan">
      <formula>50</formula>
    </cfRule>
    <cfRule type="cellIs" dxfId="1133" priority="2037" operator="greaterThan">
      <formula>25</formula>
    </cfRule>
    <cfRule type="cellIs" dxfId="1132" priority="2038" operator="greaterThan">
      <formula>5</formula>
    </cfRule>
    <cfRule type="cellIs" dxfId="1131" priority="2039" operator="greaterThan">
      <formula>0</formula>
    </cfRule>
  </conditionalFormatting>
  <conditionalFormatting sqref="AG205:AG206">
    <cfRule type="cellIs" dxfId="1130" priority="2028" stopIfTrue="1" operator="equal">
      <formula>""</formula>
    </cfRule>
    <cfRule type="cellIs" dxfId="1129" priority="2029" operator="greaterThan">
      <formula>500</formula>
    </cfRule>
    <cfRule type="cellIs" dxfId="1128" priority="2030" operator="greaterThan">
      <formula>50</formula>
    </cfRule>
    <cfRule type="cellIs" dxfId="1127" priority="2031" operator="greaterThan">
      <formula>25</formula>
    </cfRule>
    <cfRule type="cellIs" dxfId="1126" priority="2032" operator="greaterThan">
      <formula>5</formula>
    </cfRule>
    <cfRule type="cellIs" dxfId="1125" priority="2033" operator="greaterThan">
      <formula>0</formula>
    </cfRule>
  </conditionalFormatting>
  <conditionalFormatting sqref="AG210:AG211">
    <cfRule type="cellIs" dxfId="1124" priority="2022" stopIfTrue="1" operator="equal">
      <formula>""</formula>
    </cfRule>
    <cfRule type="cellIs" dxfId="1123" priority="2023" operator="greaterThan">
      <formula>500</formula>
    </cfRule>
    <cfRule type="cellIs" dxfId="1122" priority="2024" operator="greaterThan">
      <formula>50</formula>
    </cfRule>
    <cfRule type="cellIs" dxfId="1121" priority="2025" operator="greaterThan">
      <formula>25</formula>
    </cfRule>
    <cfRule type="cellIs" dxfId="1120" priority="2026" operator="greaterThan">
      <formula>5</formula>
    </cfRule>
    <cfRule type="cellIs" dxfId="1119" priority="2027" operator="greaterThan">
      <formula>0</formula>
    </cfRule>
  </conditionalFormatting>
  <conditionalFormatting sqref="AG215:AG216">
    <cfRule type="cellIs" dxfId="1118" priority="2016" stopIfTrue="1" operator="equal">
      <formula>""</formula>
    </cfRule>
    <cfRule type="cellIs" dxfId="1117" priority="2017" operator="greaterThan">
      <formula>500</formula>
    </cfRule>
    <cfRule type="cellIs" dxfId="1116" priority="2018" operator="greaterThan">
      <formula>50</formula>
    </cfRule>
    <cfRule type="cellIs" dxfId="1115" priority="2019" operator="greaterThan">
      <formula>25</formula>
    </cfRule>
    <cfRule type="cellIs" dxfId="1114" priority="2020" operator="greaterThan">
      <formula>5</formula>
    </cfRule>
    <cfRule type="cellIs" dxfId="1113" priority="2021" operator="greaterThan">
      <formula>0</formula>
    </cfRule>
  </conditionalFormatting>
  <conditionalFormatting sqref="AG220:AG221">
    <cfRule type="cellIs" dxfId="1112" priority="2010" stopIfTrue="1" operator="equal">
      <formula>""</formula>
    </cfRule>
    <cfRule type="cellIs" dxfId="1111" priority="2011" operator="greaterThan">
      <formula>500</formula>
    </cfRule>
    <cfRule type="cellIs" dxfId="1110" priority="2012" operator="greaterThan">
      <formula>50</formula>
    </cfRule>
    <cfRule type="cellIs" dxfId="1109" priority="2013" operator="greaterThan">
      <formula>25</formula>
    </cfRule>
    <cfRule type="cellIs" dxfId="1108" priority="2014" operator="greaterThan">
      <formula>5</formula>
    </cfRule>
    <cfRule type="cellIs" dxfId="1107" priority="2015" operator="greaterThan">
      <formula>0</formula>
    </cfRule>
  </conditionalFormatting>
  <conditionalFormatting sqref="AG225:AG226">
    <cfRule type="cellIs" dxfId="1106" priority="2004" stopIfTrue="1" operator="equal">
      <formula>""</formula>
    </cfRule>
    <cfRule type="cellIs" dxfId="1105" priority="2005" operator="greaterThan">
      <formula>500</formula>
    </cfRule>
    <cfRule type="cellIs" dxfId="1104" priority="2006" operator="greaterThan">
      <formula>50</formula>
    </cfRule>
    <cfRule type="cellIs" dxfId="1103" priority="2007" operator="greaterThan">
      <formula>25</formula>
    </cfRule>
    <cfRule type="cellIs" dxfId="1102" priority="2008" operator="greaterThan">
      <formula>5</formula>
    </cfRule>
    <cfRule type="cellIs" dxfId="1101" priority="2009" operator="greaterThan">
      <formula>0</formula>
    </cfRule>
  </conditionalFormatting>
  <conditionalFormatting sqref="AG230:AG231">
    <cfRule type="cellIs" dxfId="1100" priority="1998" stopIfTrue="1" operator="equal">
      <formula>""</formula>
    </cfRule>
    <cfRule type="cellIs" dxfId="1099" priority="1999" operator="greaterThan">
      <formula>500</formula>
    </cfRule>
    <cfRule type="cellIs" dxfId="1098" priority="2000" operator="greaterThan">
      <formula>50</formula>
    </cfRule>
    <cfRule type="cellIs" dxfId="1097" priority="2001" operator="greaterThan">
      <formula>25</formula>
    </cfRule>
    <cfRule type="cellIs" dxfId="1096" priority="2002" operator="greaterThan">
      <formula>5</formula>
    </cfRule>
    <cfRule type="cellIs" dxfId="1095" priority="2003" operator="greaterThan">
      <formula>0</formula>
    </cfRule>
  </conditionalFormatting>
  <conditionalFormatting sqref="AG235:AG236">
    <cfRule type="cellIs" dxfId="1094" priority="1992" stopIfTrue="1" operator="equal">
      <formula>""</formula>
    </cfRule>
    <cfRule type="cellIs" dxfId="1093" priority="1993" operator="greaterThan">
      <formula>500</formula>
    </cfRule>
    <cfRule type="cellIs" dxfId="1092" priority="1994" operator="greaterThan">
      <formula>50</formula>
    </cfRule>
    <cfRule type="cellIs" dxfId="1091" priority="1995" operator="greaterThan">
      <formula>25</formula>
    </cfRule>
    <cfRule type="cellIs" dxfId="1090" priority="1996" operator="greaterThan">
      <formula>5</formula>
    </cfRule>
    <cfRule type="cellIs" dxfId="1089" priority="1997" operator="greaterThan">
      <formula>0</formula>
    </cfRule>
  </conditionalFormatting>
  <conditionalFormatting sqref="AG240:AG241">
    <cfRule type="cellIs" dxfId="1088" priority="1986" stopIfTrue="1" operator="equal">
      <formula>""</formula>
    </cfRule>
    <cfRule type="cellIs" dxfId="1087" priority="1987" operator="greaterThan">
      <formula>500</formula>
    </cfRule>
    <cfRule type="cellIs" dxfId="1086" priority="1988" operator="greaterThan">
      <formula>50</formula>
    </cfRule>
    <cfRule type="cellIs" dxfId="1085" priority="1989" operator="greaterThan">
      <formula>25</formula>
    </cfRule>
    <cfRule type="cellIs" dxfId="1084" priority="1990" operator="greaterThan">
      <formula>5</formula>
    </cfRule>
    <cfRule type="cellIs" dxfId="1083" priority="1991" operator="greaterThan">
      <formula>0</formula>
    </cfRule>
  </conditionalFormatting>
  <conditionalFormatting sqref="AG245:AG246">
    <cfRule type="cellIs" dxfId="1082" priority="1980" stopIfTrue="1" operator="equal">
      <formula>""</formula>
    </cfRule>
    <cfRule type="cellIs" dxfId="1081" priority="1981" operator="greaterThan">
      <formula>500</formula>
    </cfRule>
    <cfRule type="cellIs" dxfId="1080" priority="1982" operator="greaterThan">
      <formula>50</formula>
    </cfRule>
    <cfRule type="cellIs" dxfId="1079" priority="1983" operator="greaterThan">
      <formula>25</formula>
    </cfRule>
    <cfRule type="cellIs" dxfId="1078" priority="1984" operator="greaterThan">
      <formula>5</formula>
    </cfRule>
    <cfRule type="cellIs" dxfId="1077" priority="1985" operator="greaterThan">
      <formula>0</formula>
    </cfRule>
  </conditionalFormatting>
  <conditionalFormatting sqref="AG250:AG251">
    <cfRule type="cellIs" dxfId="1076" priority="1974" stopIfTrue="1" operator="equal">
      <formula>""</formula>
    </cfRule>
    <cfRule type="cellIs" dxfId="1075" priority="1975" operator="greaterThan">
      <formula>500</formula>
    </cfRule>
    <cfRule type="cellIs" dxfId="1074" priority="1976" operator="greaterThan">
      <formula>50</formula>
    </cfRule>
    <cfRule type="cellIs" dxfId="1073" priority="1977" operator="greaterThan">
      <formula>25</formula>
    </cfRule>
    <cfRule type="cellIs" dxfId="1072" priority="1978" operator="greaterThan">
      <formula>5</formula>
    </cfRule>
    <cfRule type="cellIs" dxfId="1071" priority="1979" operator="greaterThan">
      <formula>0</formula>
    </cfRule>
  </conditionalFormatting>
  <conditionalFormatting sqref="AG255:AG256">
    <cfRule type="cellIs" dxfId="1070" priority="1968" stopIfTrue="1" operator="equal">
      <formula>""</formula>
    </cfRule>
    <cfRule type="cellIs" dxfId="1069" priority="1969" operator="greaterThan">
      <formula>500</formula>
    </cfRule>
    <cfRule type="cellIs" dxfId="1068" priority="1970" operator="greaterThan">
      <formula>50</formula>
    </cfRule>
    <cfRule type="cellIs" dxfId="1067" priority="1971" operator="greaterThan">
      <formula>25</formula>
    </cfRule>
    <cfRule type="cellIs" dxfId="1066" priority="1972" operator="greaterThan">
      <formula>5</formula>
    </cfRule>
    <cfRule type="cellIs" dxfId="1065" priority="1973" operator="greaterThan">
      <formula>0</formula>
    </cfRule>
  </conditionalFormatting>
  <conditionalFormatting sqref="AG260:AG261">
    <cfRule type="cellIs" dxfId="1064" priority="1962" stopIfTrue="1" operator="equal">
      <formula>""</formula>
    </cfRule>
    <cfRule type="cellIs" dxfId="1063" priority="1963" operator="greaterThan">
      <formula>500</formula>
    </cfRule>
    <cfRule type="cellIs" dxfId="1062" priority="1964" operator="greaterThan">
      <formula>50</formula>
    </cfRule>
    <cfRule type="cellIs" dxfId="1061" priority="1965" operator="greaterThan">
      <formula>25</formula>
    </cfRule>
    <cfRule type="cellIs" dxfId="1060" priority="1966" operator="greaterThan">
      <formula>5</formula>
    </cfRule>
    <cfRule type="cellIs" dxfId="1059" priority="1967" operator="greaterThan">
      <formula>0</formula>
    </cfRule>
  </conditionalFormatting>
  <conditionalFormatting sqref="AG265:AG266">
    <cfRule type="cellIs" dxfId="1058" priority="1956" stopIfTrue="1" operator="equal">
      <formula>""</formula>
    </cfRule>
    <cfRule type="cellIs" dxfId="1057" priority="1957" operator="greaterThan">
      <formula>500</formula>
    </cfRule>
    <cfRule type="cellIs" dxfId="1056" priority="1958" operator="greaterThan">
      <formula>50</formula>
    </cfRule>
    <cfRule type="cellIs" dxfId="1055" priority="1959" operator="greaterThan">
      <formula>25</formula>
    </cfRule>
    <cfRule type="cellIs" dxfId="1054" priority="1960" operator="greaterThan">
      <formula>5</formula>
    </cfRule>
    <cfRule type="cellIs" dxfId="1053" priority="1961" operator="greaterThan">
      <formula>0</formula>
    </cfRule>
  </conditionalFormatting>
  <conditionalFormatting sqref="AG270:AG271">
    <cfRule type="cellIs" dxfId="1052" priority="1950" stopIfTrue="1" operator="equal">
      <formula>""</formula>
    </cfRule>
    <cfRule type="cellIs" dxfId="1051" priority="1951" operator="greaterThan">
      <formula>500</formula>
    </cfRule>
    <cfRule type="cellIs" dxfId="1050" priority="1952" operator="greaterThan">
      <formula>50</formula>
    </cfRule>
    <cfRule type="cellIs" dxfId="1049" priority="1953" operator="greaterThan">
      <formula>25</formula>
    </cfRule>
    <cfRule type="cellIs" dxfId="1048" priority="1954" operator="greaterThan">
      <formula>5</formula>
    </cfRule>
    <cfRule type="cellIs" dxfId="1047" priority="1955" operator="greaterThan">
      <formula>0</formula>
    </cfRule>
  </conditionalFormatting>
  <conditionalFormatting sqref="AG275:AG276">
    <cfRule type="cellIs" dxfId="1046" priority="1944" stopIfTrue="1" operator="equal">
      <formula>""</formula>
    </cfRule>
    <cfRule type="cellIs" dxfId="1045" priority="1945" operator="greaterThan">
      <formula>500</formula>
    </cfRule>
    <cfRule type="cellIs" dxfId="1044" priority="1946" operator="greaterThan">
      <formula>50</formula>
    </cfRule>
    <cfRule type="cellIs" dxfId="1043" priority="1947" operator="greaterThan">
      <formula>25</formula>
    </cfRule>
    <cfRule type="cellIs" dxfId="1042" priority="1948" operator="greaterThan">
      <formula>5</formula>
    </cfRule>
    <cfRule type="cellIs" dxfId="1041" priority="1949" operator="greaterThan">
      <formula>0</formula>
    </cfRule>
  </conditionalFormatting>
  <conditionalFormatting sqref="AG280:AG281">
    <cfRule type="cellIs" dxfId="1040" priority="1938" stopIfTrue="1" operator="equal">
      <formula>""</formula>
    </cfRule>
    <cfRule type="cellIs" dxfId="1039" priority="1939" operator="greaterThan">
      <formula>500</formula>
    </cfRule>
    <cfRule type="cellIs" dxfId="1038" priority="1940" operator="greaterThan">
      <formula>50</formula>
    </cfRule>
    <cfRule type="cellIs" dxfId="1037" priority="1941" operator="greaterThan">
      <formula>25</formula>
    </cfRule>
    <cfRule type="cellIs" dxfId="1036" priority="1942" operator="greaterThan">
      <formula>5</formula>
    </cfRule>
    <cfRule type="cellIs" dxfId="1035" priority="1943" operator="greaterThan">
      <formula>0</formula>
    </cfRule>
  </conditionalFormatting>
  <conditionalFormatting sqref="AG285:AG286">
    <cfRule type="cellIs" dxfId="1034" priority="1932" stopIfTrue="1" operator="equal">
      <formula>""</formula>
    </cfRule>
    <cfRule type="cellIs" dxfId="1033" priority="1933" operator="greaterThan">
      <formula>500</formula>
    </cfRule>
    <cfRule type="cellIs" dxfId="1032" priority="1934" operator="greaterThan">
      <formula>50</formula>
    </cfRule>
    <cfRule type="cellIs" dxfId="1031" priority="1935" operator="greaterThan">
      <formula>25</formula>
    </cfRule>
    <cfRule type="cellIs" dxfId="1030" priority="1936" operator="greaterThan">
      <formula>5</formula>
    </cfRule>
    <cfRule type="cellIs" dxfId="1029" priority="1937" operator="greaterThan">
      <formula>0</formula>
    </cfRule>
  </conditionalFormatting>
  <conditionalFormatting sqref="AG290:AG291">
    <cfRule type="cellIs" dxfId="1028" priority="1926" stopIfTrue="1" operator="equal">
      <formula>""</formula>
    </cfRule>
    <cfRule type="cellIs" dxfId="1027" priority="1927" operator="greaterThan">
      <formula>500</formula>
    </cfRule>
    <cfRule type="cellIs" dxfId="1026" priority="1928" operator="greaterThan">
      <formula>50</formula>
    </cfRule>
    <cfRule type="cellIs" dxfId="1025" priority="1929" operator="greaterThan">
      <formula>25</formula>
    </cfRule>
    <cfRule type="cellIs" dxfId="1024" priority="1930" operator="greaterThan">
      <formula>5</formula>
    </cfRule>
    <cfRule type="cellIs" dxfId="1023" priority="1931" operator="greaterThan">
      <formula>0</formula>
    </cfRule>
  </conditionalFormatting>
  <conditionalFormatting sqref="AG295:AG296">
    <cfRule type="cellIs" dxfId="1022" priority="1920" stopIfTrue="1" operator="equal">
      <formula>""</formula>
    </cfRule>
    <cfRule type="cellIs" dxfId="1021" priority="1921" operator="greaterThan">
      <formula>500</formula>
    </cfRule>
    <cfRule type="cellIs" dxfId="1020" priority="1922" operator="greaterThan">
      <formula>50</formula>
    </cfRule>
    <cfRule type="cellIs" dxfId="1019" priority="1923" operator="greaterThan">
      <formula>25</formula>
    </cfRule>
    <cfRule type="cellIs" dxfId="1018" priority="1924" operator="greaterThan">
      <formula>5</formula>
    </cfRule>
    <cfRule type="cellIs" dxfId="1017" priority="1925" operator="greaterThan">
      <formula>0</formula>
    </cfRule>
  </conditionalFormatting>
  <conditionalFormatting sqref="AG300:AG301">
    <cfRule type="cellIs" dxfId="1016" priority="1914" stopIfTrue="1" operator="equal">
      <formula>""</formula>
    </cfRule>
    <cfRule type="cellIs" dxfId="1015" priority="1915" operator="greaterThan">
      <formula>500</formula>
    </cfRule>
    <cfRule type="cellIs" dxfId="1014" priority="1916" operator="greaterThan">
      <formula>50</formula>
    </cfRule>
    <cfRule type="cellIs" dxfId="1013" priority="1917" operator="greaterThan">
      <formula>25</formula>
    </cfRule>
    <cfRule type="cellIs" dxfId="1012" priority="1918" operator="greaterThan">
      <formula>5</formula>
    </cfRule>
    <cfRule type="cellIs" dxfId="1011" priority="1919" operator="greaterThan">
      <formula>0</formula>
    </cfRule>
  </conditionalFormatting>
  <conditionalFormatting sqref="AG305:AG306">
    <cfRule type="cellIs" dxfId="1010" priority="1908" stopIfTrue="1" operator="equal">
      <formula>""</formula>
    </cfRule>
    <cfRule type="cellIs" dxfId="1009" priority="1909" operator="greaterThan">
      <formula>500</formula>
    </cfRule>
    <cfRule type="cellIs" dxfId="1008" priority="1910" operator="greaterThan">
      <formula>50</formula>
    </cfRule>
    <cfRule type="cellIs" dxfId="1007" priority="1911" operator="greaterThan">
      <formula>25</formula>
    </cfRule>
    <cfRule type="cellIs" dxfId="1006" priority="1912" operator="greaterThan">
      <formula>5</formula>
    </cfRule>
    <cfRule type="cellIs" dxfId="1005" priority="1913" operator="greaterThan">
      <formula>0</formula>
    </cfRule>
  </conditionalFormatting>
  <conditionalFormatting sqref="AG310:AG311">
    <cfRule type="cellIs" dxfId="1004" priority="1902" stopIfTrue="1" operator="equal">
      <formula>""</formula>
    </cfRule>
    <cfRule type="cellIs" dxfId="1003" priority="1903" operator="greaterThan">
      <formula>500</formula>
    </cfRule>
    <cfRule type="cellIs" dxfId="1002" priority="1904" operator="greaterThan">
      <formula>50</formula>
    </cfRule>
    <cfRule type="cellIs" dxfId="1001" priority="1905" operator="greaterThan">
      <formula>25</formula>
    </cfRule>
    <cfRule type="cellIs" dxfId="1000" priority="1906" operator="greaterThan">
      <formula>5</formula>
    </cfRule>
    <cfRule type="cellIs" dxfId="999" priority="1907" operator="greaterThan">
      <formula>0</formula>
    </cfRule>
  </conditionalFormatting>
  <conditionalFormatting sqref="AG315:AG316">
    <cfRule type="cellIs" dxfId="998" priority="1896" stopIfTrue="1" operator="equal">
      <formula>""</formula>
    </cfRule>
    <cfRule type="cellIs" dxfId="997" priority="1897" operator="greaterThan">
      <formula>500</formula>
    </cfRule>
    <cfRule type="cellIs" dxfId="996" priority="1898" operator="greaterThan">
      <formula>50</formula>
    </cfRule>
    <cfRule type="cellIs" dxfId="995" priority="1899" operator="greaterThan">
      <formula>25</formula>
    </cfRule>
    <cfRule type="cellIs" dxfId="994" priority="1900" operator="greaterThan">
      <formula>5</formula>
    </cfRule>
    <cfRule type="cellIs" dxfId="993" priority="1901" operator="greaterThan">
      <formula>0</formula>
    </cfRule>
  </conditionalFormatting>
  <conditionalFormatting sqref="AG320:AG321">
    <cfRule type="cellIs" dxfId="992" priority="1890" stopIfTrue="1" operator="equal">
      <formula>""</formula>
    </cfRule>
    <cfRule type="cellIs" dxfId="991" priority="1891" operator="greaterThan">
      <formula>500</formula>
    </cfRule>
    <cfRule type="cellIs" dxfId="990" priority="1892" operator="greaterThan">
      <formula>50</formula>
    </cfRule>
    <cfRule type="cellIs" dxfId="989" priority="1893" operator="greaterThan">
      <formula>25</formula>
    </cfRule>
    <cfRule type="cellIs" dxfId="988" priority="1894" operator="greaterThan">
      <formula>5</formula>
    </cfRule>
    <cfRule type="cellIs" dxfId="987" priority="1895" operator="greaterThan">
      <formula>0</formula>
    </cfRule>
  </conditionalFormatting>
  <conditionalFormatting sqref="AG325:AG326">
    <cfRule type="cellIs" dxfId="986" priority="1884" stopIfTrue="1" operator="equal">
      <formula>""</formula>
    </cfRule>
    <cfRule type="cellIs" dxfId="985" priority="1885" operator="greaterThan">
      <formula>500</formula>
    </cfRule>
    <cfRule type="cellIs" dxfId="984" priority="1886" operator="greaterThan">
      <formula>50</formula>
    </cfRule>
    <cfRule type="cellIs" dxfId="983" priority="1887" operator="greaterThan">
      <formula>25</formula>
    </cfRule>
    <cfRule type="cellIs" dxfId="982" priority="1888" operator="greaterThan">
      <formula>5</formula>
    </cfRule>
    <cfRule type="cellIs" dxfId="981" priority="1889" operator="greaterThan">
      <formula>0</formula>
    </cfRule>
  </conditionalFormatting>
  <conditionalFormatting sqref="AG330:AG331">
    <cfRule type="cellIs" dxfId="980" priority="1878" stopIfTrue="1" operator="equal">
      <formula>""</formula>
    </cfRule>
    <cfRule type="cellIs" dxfId="979" priority="1879" operator="greaterThan">
      <formula>500</formula>
    </cfRule>
    <cfRule type="cellIs" dxfId="978" priority="1880" operator="greaterThan">
      <formula>50</formula>
    </cfRule>
    <cfRule type="cellIs" dxfId="977" priority="1881" operator="greaterThan">
      <formula>25</formula>
    </cfRule>
    <cfRule type="cellIs" dxfId="976" priority="1882" operator="greaterThan">
      <formula>5</formula>
    </cfRule>
    <cfRule type="cellIs" dxfId="975" priority="1883" operator="greaterThan">
      <formula>0</formula>
    </cfRule>
  </conditionalFormatting>
  <conditionalFormatting sqref="AG335:AG336">
    <cfRule type="cellIs" dxfId="974" priority="1872" stopIfTrue="1" operator="equal">
      <formula>""</formula>
    </cfRule>
    <cfRule type="cellIs" dxfId="973" priority="1873" operator="greaterThan">
      <formula>500</formula>
    </cfRule>
    <cfRule type="cellIs" dxfId="972" priority="1874" operator="greaterThan">
      <formula>50</formula>
    </cfRule>
    <cfRule type="cellIs" dxfId="971" priority="1875" operator="greaterThan">
      <formula>25</formula>
    </cfRule>
    <cfRule type="cellIs" dxfId="970" priority="1876" operator="greaterThan">
      <formula>5</formula>
    </cfRule>
    <cfRule type="cellIs" dxfId="969" priority="1877" operator="greaterThan">
      <formula>0</formula>
    </cfRule>
  </conditionalFormatting>
  <conditionalFormatting sqref="AG340:AG341">
    <cfRule type="cellIs" dxfId="968" priority="1866" stopIfTrue="1" operator="equal">
      <formula>""</formula>
    </cfRule>
    <cfRule type="cellIs" dxfId="967" priority="1867" operator="greaterThan">
      <formula>500</formula>
    </cfRule>
    <cfRule type="cellIs" dxfId="966" priority="1868" operator="greaterThan">
      <formula>50</formula>
    </cfRule>
    <cfRule type="cellIs" dxfId="965" priority="1869" operator="greaterThan">
      <formula>25</formula>
    </cfRule>
    <cfRule type="cellIs" dxfId="964" priority="1870" operator="greaterThan">
      <formula>5</formula>
    </cfRule>
    <cfRule type="cellIs" dxfId="963" priority="1871" operator="greaterThan">
      <formula>0</formula>
    </cfRule>
  </conditionalFormatting>
  <conditionalFormatting sqref="AG345:AG346">
    <cfRule type="cellIs" dxfId="962" priority="1860" stopIfTrue="1" operator="equal">
      <formula>""</formula>
    </cfRule>
    <cfRule type="cellIs" dxfId="961" priority="1861" operator="greaterThan">
      <formula>500</formula>
    </cfRule>
    <cfRule type="cellIs" dxfId="960" priority="1862" operator="greaterThan">
      <formula>50</formula>
    </cfRule>
    <cfRule type="cellIs" dxfId="959" priority="1863" operator="greaterThan">
      <formula>25</formula>
    </cfRule>
    <cfRule type="cellIs" dxfId="958" priority="1864" operator="greaterThan">
      <formula>5</formula>
    </cfRule>
    <cfRule type="cellIs" dxfId="957" priority="1865" operator="greaterThan">
      <formula>0</formula>
    </cfRule>
  </conditionalFormatting>
  <conditionalFormatting sqref="AG350:AG351">
    <cfRule type="cellIs" dxfId="956" priority="1854" stopIfTrue="1" operator="equal">
      <formula>""</formula>
    </cfRule>
    <cfRule type="cellIs" dxfId="955" priority="1855" operator="greaterThan">
      <formula>500</formula>
    </cfRule>
    <cfRule type="cellIs" dxfId="954" priority="1856" operator="greaterThan">
      <formula>50</formula>
    </cfRule>
    <cfRule type="cellIs" dxfId="953" priority="1857" operator="greaterThan">
      <formula>25</formula>
    </cfRule>
    <cfRule type="cellIs" dxfId="952" priority="1858" operator="greaterThan">
      <formula>5</formula>
    </cfRule>
    <cfRule type="cellIs" dxfId="951" priority="1859" operator="greaterThan">
      <formula>0</formula>
    </cfRule>
  </conditionalFormatting>
  <conditionalFormatting sqref="AG355:AG356">
    <cfRule type="cellIs" dxfId="950" priority="1848" stopIfTrue="1" operator="equal">
      <formula>""</formula>
    </cfRule>
    <cfRule type="cellIs" dxfId="949" priority="1849" operator="greaterThan">
      <formula>500</formula>
    </cfRule>
    <cfRule type="cellIs" dxfId="948" priority="1850" operator="greaterThan">
      <formula>50</formula>
    </cfRule>
    <cfRule type="cellIs" dxfId="947" priority="1851" operator="greaterThan">
      <formula>25</formula>
    </cfRule>
    <cfRule type="cellIs" dxfId="946" priority="1852" operator="greaterThan">
      <formula>5</formula>
    </cfRule>
    <cfRule type="cellIs" dxfId="945" priority="1853" operator="greaterThan">
      <formula>0</formula>
    </cfRule>
  </conditionalFormatting>
  <conditionalFormatting sqref="AG360:AG361">
    <cfRule type="cellIs" dxfId="944" priority="1842" stopIfTrue="1" operator="equal">
      <formula>""</formula>
    </cfRule>
    <cfRule type="cellIs" dxfId="943" priority="1843" operator="greaterThan">
      <formula>500</formula>
    </cfRule>
    <cfRule type="cellIs" dxfId="942" priority="1844" operator="greaterThan">
      <formula>50</formula>
    </cfRule>
    <cfRule type="cellIs" dxfId="941" priority="1845" operator="greaterThan">
      <formula>25</formula>
    </cfRule>
    <cfRule type="cellIs" dxfId="940" priority="1846" operator="greaterThan">
      <formula>5</formula>
    </cfRule>
    <cfRule type="cellIs" dxfId="939" priority="1847" operator="greaterThan">
      <formula>0</formula>
    </cfRule>
  </conditionalFormatting>
  <conditionalFormatting sqref="AG365:AG366">
    <cfRule type="cellIs" dxfId="938" priority="1836" stopIfTrue="1" operator="equal">
      <formula>""</formula>
    </cfRule>
    <cfRule type="cellIs" dxfId="937" priority="1837" operator="greaterThan">
      <formula>500</formula>
    </cfRule>
    <cfRule type="cellIs" dxfId="936" priority="1838" operator="greaterThan">
      <formula>50</formula>
    </cfRule>
    <cfRule type="cellIs" dxfId="935" priority="1839" operator="greaterThan">
      <formula>25</formula>
    </cfRule>
    <cfRule type="cellIs" dxfId="934" priority="1840" operator="greaterThan">
      <formula>5</formula>
    </cfRule>
    <cfRule type="cellIs" dxfId="933" priority="1841" operator="greaterThan">
      <formula>0</formula>
    </cfRule>
  </conditionalFormatting>
  <conditionalFormatting sqref="AG370:AG371">
    <cfRule type="cellIs" dxfId="932" priority="1830" stopIfTrue="1" operator="equal">
      <formula>""</formula>
    </cfRule>
    <cfRule type="cellIs" dxfId="931" priority="1831" operator="greaterThan">
      <formula>500</formula>
    </cfRule>
    <cfRule type="cellIs" dxfId="930" priority="1832" operator="greaterThan">
      <formula>50</formula>
    </cfRule>
    <cfRule type="cellIs" dxfId="929" priority="1833" operator="greaterThan">
      <formula>25</formula>
    </cfRule>
    <cfRule type="cellIs" dxfId="928" priority="1834" operator="greaterThan">
      <formula>5</formula>
    </cfRule>
    <cfRule type="cellIs" dxfId="927" priority="1835" operator="greaterThan">
      <formula>0</formula>
    </cfRule>
  </conditionalFormatting>
  <conditionalFormatting sqref="AG375:AG376">
    <cfRule type="cellIs" dxfId="926" priority="1824" stopIfTrue="1" operator="equal">
      <formula>""</formula>
    </cfRule>
    <cfRule type="cellIs" dxfId="925" priority="1825" operator="greaterThan">
      <formula>500</formula>
    </cfRule>
    <cfRule type="cellIs" dxfId="924" priority="1826" operator="greaterThan">
      <formula>50</formula>
    </cfRule>
    <cfRule type="cellIs" dxfId="923" priority="1827" operator="greaterThan">
      <formula>25</formula>
    </cfRule>
    <cfRule type="cellIs" dxfId="922" priority="1828" operator="greaterThan">
      <formula>5</formula>
    </cfRule>
    <cfRule type="cellIs" dxfId="921" priority="1829" operator="greaterThan">
      <formula>0</formula>
    </cfRule>
  </conditionalFormatting>
  <conditionalFormatting sqref="AG380:AG381">
    <cfRule type="cellIs" dxfId="920" priority="1818" stopIfTrue="1" operator="equal">
      <formula>""</formula>
    </cfRule>
    <cfRule type="cellIs" dxfId="919" priority="1819" operator="greaterThan">
      <formula>500</formula>
    </cfRule>
    <cfRule type="cellIs" dxfId="918" priority="1820" operator="greaterThan">
      <formula>50</formula>
    </cfRule>
    <cfRule type="cellIs" dxfId="917" priority="1821" operator="greaterThan">
      <formula>25</formula>
    </cfRule>
    <cfRule type="cellIs" dxfId="916" priority="1822" operator="greaterThan">
      <formula>5</formula>
    </cfRule>
    <cfRule type="cellIs" dxfId="915" priority="1823" operator="greaterThan">
      <formula>0</formula>
    </cfRule>
  </conditionalFormatting>
  <conditionalFormatting sqref="AG385:AG386">
    <cfRule type="cellIs" dxfId="914" priority="1812" stopIfTrue="1" operator="equal">
      <formula>""</formula>
    </cfRule>
    <cfRule type="cellIs" dxfId="913" priority="1813" operator="greaterThan">
      <formula>500</formula>
    </cfRule>
    <cfRule type="cellIs" dxfId="912" priority="1814" operator="greaterThan">
      <formula>50</formula>
    </cfRule>
    <cfRule type="cellIs" dxfId="911" priority="1815" operator="greaterThan">
      <formula>25</formula>
    </cfRule>
    <cfRule type="cellIs" dxfId="910" priority="1816" operator="greaterThan">
      <formula>5</formula>
    </cfRule>
    <cfRule type="cellIs" dxfId="909" priority="1817" operator="greaterThan">
      <formula>0</formula>
    </cfRule>
  </conditionalFormatting>
  <conditionalFormatting sqref="AG390:AG391">
    <cfRule type="cellIs" dxfId="908" priority="1806" stopIfTrue="1" operator="equal">
      <formula>""</formula>
    </cfRule>
    <cfRule type="cellIs" dxfId="907" priority="1807" operator="greaterThan">
      <formula>500</formula>
    </cfRule>
    <cfRule type="cellIs" dxfId="906" priority="1808" operator="greaterThan">
      <formula>50</formula>
    </cfRule>
    <cfRule type="cellIs" dxfId="905" priority="1809" operator="greaterThan">
      <formula>25</formula>
    </cfRule>
    <cfRule type="cellIs" dxfId="904" priority="1810" operator="greaterThan">
      <formula>5</formula>
    </cfRule>
    <cfRule type="cellIs" dxfId="903" priority="1811" operator="greaterThan">
      <formula>0</formula>
    </cfRule>
  </conditionalFormatting>
  <conditionalFormatting sqref="AG395:AG396">
    <cfRule type="cellIs" dxfId="902" priority="1800" stopIfTrue="1" operator="equal">
      <formula>""</formula>
    </cfRule>
    <cfRule type="cellIs" dxfId="901" priority="1801" operator="greaterThan">
      <formula>500</formula>
    </cfRule>
    <cfRule type="cellIs" dxfId="900" priority="1802" operator="greaterThan">
      <formula>50</formula>
    </cfRule>
    <cfRule type="cellIs" dxfId="899" priority="1803" operator="greaterThan">
      <formula>25</formula>
    </cfRule>
    <cfRule type="cellIs" dxfId="898" priority="1804" operator="greaterThan">
      <formula>5</formula>
    </cfRule>
    <cfRule type="cellIs" dxfId="897" priority="1805" operator="greaterThan">
      <formula>0</formula>
    </cfRule>
  </conditionalFormatting>
  <conditionalFormatting sqref="AG400:AG401">
    <cfRule type="cellIs" dxfId="896" priority="1794" stopIfTrue="1" operator="equal">
      <formula>""</formula>
    </cfRule>
    <cfRule type="cellIs" dxfId="895" priority="1795" operator="greaterThan">
      <formula>500</formula>
    </cfRule>
    <cfRule type="cellIs" dxfId="894" priority="1796" operator="greaterThan">
      <formula>50</formula>
    </cfRule>
    <cfRule type="cellIs" dxfId="893" priority="1797" operator="greaterThan">
      <formula>25</formula>
    </cfRule>
    <cfRule type="cellIs" dxfId="892" priority="1798" operator="greaterThan">
      <formula>5</formula>
    </cfRule>
    <cfRule type="cellIs" dxfId="891" priority="1799" operator="greaterThan">
      <formula>0</formula>
    </cfRule>
  </conditionalFormatting>
  <conditionalFormatting sqref="AG405:AG406">
    <cfRule type="cellIs" dxfId="890" priority="1788" stopIfTrue="1" operator="equal">
      <formula>""</formula>
    </cfRule>
    <cfRule type="cellIs" dxfId="889" priority="1789" operator="greaterThan">
      <formula>500</formula>
    </cfRule>
    <cfRule type="cellIs" dxfId="888" priority="1790" operator="greaterThan">
      <formula>50</formula>
    </cfRule>
    <cfRule type="cellIs" dxfId="887" priority="1791" operator="greaterThan">
      <formula>25</formula>
    </cfRule>
    <cfRule type="cellIs" dxfId="886" priority="1792" operator="greaterThan">
      <formula>5</formula>
    </cfRule>
    <cfRule type="cellIs" dxfId="885" priority="1793" operator="greaterThan">
      <formula>0</formula>
    </cfRule>
  </conditionalFormatting>
  <conditionalFormatting sqref="AG410:AG411">
    <cfRule type="cellIs" dxfId="884" priority="1782" stopIfTrue="1" operator="equal">
      <formula>""</formula>
    </cfRule>
    <cfRule type="cellIs" dxfId="883" priority="1783" operator="greaterThan">
      <formula>500</formula>
    </cfRule>
    <cfRule type="cellIs" dxfId="882" priority="1784" operator="greaterThan">
      <formula>50</formula>
    </cfRule>
    <cfRule type="cellIs" dxfId="881" priority="1785" operator="greaterThan">
      <formula>25</formula>
    </cfRule>
    <cfRule type="cellIs" dxfId="880" priority="1786" operator="greaterThan">
      <formula>5</formula>
    </cfRule>
    <cfRule type="cellIs" dxfId="879" priority="1787" operator="greaterThan">
      <formula>0</formula>
    </cfRule>
  </conditionalFormatting>
  <conditionalFormatting sqref="AG415:AG416">
    <cfRule type="cellIs" dxfId="878" priority="1776" stopIfTrue="1" operator="equal">
      <formula>""</formula>
    </cfRule>
    <cfRule type="cellIs" dxfId="877" priority="1777" operator="greaterThan">
      <formula>500</formula>
    </cfRule>
    <cfRule type="cellIs" dxfId="876" priority="1778" operator="greaterThan">
      <formula>50</formula>
    </cfRule>
    <cfRule type="cellIs" dxfId="875" priority="1779" operator="greaterThan">
      <formula>25</formula>
    </cfRule>
    <cfRule type="cellIs" dxfId="874" priority="1780" operator="greaterThan">
      <formula>5</formula>
    </cfRule>
    <cfRule type="cellIs" dxfId="873" priority="1781" operator="greaterThan">
      <formula>0</formula>
    </cfRule>
  </conditionalFormatting>
  <conditionalFormatting sqref="AG420:AG421">
    <cfRule type="cellIs" dxfId="872" priority="1770" stopIfTrue="1" operator="equal">
      <formula>""</formula>
    </cfRule>
    <cfRule type="cellIs" dxfId="871" priority="1771" operator="greaterThan">
      <formula>500</formula>
    </cfRule>
    <cfRule type="cellIs" dxfId="870" priority="1772" operator="greaterThan">
      <formula>50</formula>
    </cfRule>
    <cfRule type="cellIs" dxfId="869" priority="1773" operator="greaterThan">
      <formula>25</formula>
    </cfRule>
    <cfRule type="cellIs" dxfId="868" priority="1774" operator="greaterThan">
      <formula>5</formula>
    </cfRule>
    <cfRule type="cellIs" dxfId="867" priority="1775" operator="greaterThan">
      <formula>0</formula>
    </cfRule>
  </conditionalFormatting>
  <conditionalFormatting sqref="AG425:AG426">
    <cfRule type="cellIs" dxfId="866" priority="1764" stopIfTrue="1" operator="equal">
      <formula>""</formula>
    </cfRule>
    <cfRule type="cellIs" dxfId="865" priority="1765" operator="greaterThan">
      <formula>500</formula>
    </cfRule>
    <cfRule type="cellIs" dxfId="864" priority="1766" operator="greaterThan">
      <formula>50</formula>
    </cfRule>
    <cfRule type="cellIs" dxfId="863" priority="1767" operator="greaterThan">
      <formula>25</formula>
    </cfRule>
    <cfRule type="cellIs" dxfId="862" priority="1768" operator="greaterThan">
      <formula>5</formula>
    </cfRule>
    <cfRule type="cellIs" dxfId="861" priority="1769" operator="greaterThan">
      <formula>0</formula>
    </cfRule>
  </conditionalFormatting>
  <conditionalFormatting sqref="AG430:AG431">
    <cfRule type="cellIs" dxfId="860" priority="1758" stopIfTrue="1" operator="equal">
      <formula>""</formula>
    </cfRule>
    <cfRule type="cellIs" dxfId="859" priority="1759" operator="greaterThan">
      <formula>500</formula>
    </cfRule>
    <cfRule type="cellIs" dxfId="858" priority="1760" operator="greaterThan">
      <formula>50</formula>
    </cfRule>
    <cfRule type="cellIs" dxfId="857" priority="1761" operator="greaterThan">
      <formula>25</formula>
    </cfRule>
    <cfRule type="cellIs" dxfId="856" priority="1762" operator="greaterThan">
      <formula>5</formula>
    </cfRule>
    <cfRule type="cellIs" dxfId="855" priority="1763" operator="greaterThan">
      <formula>0</formula>
    </cfRule>
  </conditionalFormatting>
  <conditionalFormatting sqref="AG435:AG436">
    <cfRule type="cellIs" dxfId="854" priority="1752" stopIfTrue="1" operator="equal">
      <formula>""</formula>
    </cfRule>
    <cfRule type="cellIs" dxfId="853" priority="1753" operator="greaterThan">
      <formula>500</formula>
    </cfRule>
    <cfRule type="cellIs" dxfId="852" priority="1754" operator="greaterThan">
      <formula>50</formula>
    </cfRule>
    <cfRule type="cellIs" dxfId="851" priority="1755" operator="greaterThan">
      <formula>25</formula>
    </cfRule>
    <cfRule type="cellIs" dxfId="850" priority="1756" operator="greaterThan">
      <formula>5</formula>
    </cfRule>
    <cfRule type="cellIs" dxfId="849" priority="1757" operator="greaterThan">
      <formula>0</formula>
    </cfRule>
  </conditionalFormatting>
  <conditionalFormatting sqref="AG440:AG441">
    <cfRule type="cellIs" dxfId="848" priority="1746" stopIfTrue="1" operator="equal">
      <formula>""</formula>
    </cfRule>
    <cfRule type="cellIs" dxfId="847" priority="1747" operator="greaterThan">
      <formula>500</formula>
    </cfRule>
    <cfRule type="cellIs" dxfId="846" priority="1748" operator="greaterThan">
      <formula>50</formula>
    </cfRule>
    <cfRule type="cellIs" dxfId="845" priority="1749" operator="greaterThan">
      <formula>25</formula>
    </cfRule>
    <cfRule type="cellIs" dxfId="844" priority="1750" operator="greaterThan">
      <formula>5</formula>
    </cfRule>
    <cfRule type="cellIs" dxfId="843" priority="1751" operator="greaterThan">
      <formula>0</formula>
    </cfRule>
  </conditionalFormatting>
  <conditionalFormatting sqref="AG445:AG446">
    <cfRule type="cellIs" dxfId="842" priority="1740" stopIfTrue="1" operator="equal">
      <formula>""</formula>
    </cfRule>
    <cfRule type="cellIs" dxfId="841" priority="1741" operator="greaterThan">
      <formula>500</formula>
    </cfRule>
    <cfRule type="cellIs" dxfId="840" priority="1742" operator="greaterThan">
      <formula>50</formula>
    </cfRule>
    <cfRule type="cellIs" dxfId="839" priority="1743" operator="greaterThan">
      <formula>25</formula>
    </cfRule>
    <cfRule type="cellIs" dxfId="838" priority="1744" operator="greaterThan">
      <formula>5</formula>
    </cfRule>
    <cfRule type="cellIs" dxfId="837" priority="1745" operator="greaterThan">
      <formula>0</formula>
    </cfRule>
  </conditionalFormatting>
  <conditionalFormatting sqref="AG450:AG451">
    <cfRule type="cellIs" dxfId="836" priority="1734" stopIfTrue="1" operator="equal">
      <formula>""</formula>
    </cfRule>
    <cfRule type="cellIs" dxfId="835" priority="1735" operator="greaterThan">
      <formula>500</formula>
    </cfRule>
    <cfRule type="cellIs" dxfId="834" priority="1736" operator="greaterThan">
      <formula>50</formula>
    </cfRule>
    <cfRule type="cellIs" dxfId="833" priority="1737" operator="greaterThan">
      <formula>25</formula>
    </cfRule>
    <cfRule type="cellIs" dxfId="832" priority="1738" operator="greaterThan">
      <formula>5</formula>
    </cfRule>
    <cfRule type="cellIs" dxfId="831" priority="1739" operator="greaterThan">
      <formula>0</formula>
    </cfRule>
  </conditionalFormatting>
  <conditionalFormatting sqref="AG455:AG456">
    <cfRule type="cellIs" dxfId="830" priority="1728" stopIfTrue="1" operator="equal">
      <formula>""</formula>
    </cfRule>
    <cfRule type="cellIs" dxfId="829" priority="1729" operator="greaterThan">
      <formula>500</formula>
    </cfRule>
    <cfRule type="cellIs" dxfId="828" priority="1730" operator="greaterThan">
      <formula>50</formula>
    </cfRule>
    <cfRule type="cellIs" dxfId="827" priority="1731" operator="greaterThan">
      <formula>25</formula>
    </cfRule>
    <cfRule type="cellIs" dxfId="826" priority="1732" operator="greaterThan">
      <formula>5</formula>
    </cfRule>
    <cfRule type="cellIs" dxfId="825" priority="1733" operator="greaterThan">
      <formula>0</formula>
    </cfRule>
  </conditionalFormatting>
  <conditionalFormatting sqref="AG460:AG461">
    <cfRule type="cellIs" dxfId="824" priority="1722" stopIfTrue="1" operator="equal">
      <formula>""</formula>
    </cfRule>
    <cfRule type="cellIs" dxfId="823" priority="1723" operator="greaterThan">
      <formula>500</formula>
    </cfRule>
    <cfRule type="cellIs" dxfId="822" priority="1724" operator="greaterThan">
      <formula>50</formula>
    </cfRule>
    <cfRule type="cellIs" dxfId="821" priority="1725" operator="greaterThan">
      <formula>25</formula>
    </cfRule>
    <cfRule type="cellIs" dxfId="820" priority="1726" operator="greaterThan">
      <formula>5</formula>
    </cfRule>
    <cfRule type="cellIs" dxfId="819" priority="1727" operator="greaterThan">
      <formula>0</formula>
    </cfRule>
  </conditionalFormatting>
  <conditionalFormatting sqref="AG465:AG466">
    <cfRule type="cellIs" dxfId="818" priority="1716" stopIfTrue="1" operator="equal">
      <formula>""</formula>
    </cfRule>
    <cfRule type="cellIs" dxfId="817" priority="1717" operator="greaterThan">
      <formula>500</formula>
    </cfRule>
    <cfRule type="cellIs" dxfId="816" priority="1718" operator="greaterThan">
      <formula>50</formula>
    </cfRule>
    <cfRule type="cellIs" dxfId="815" priority="1719" operator="greaterThan">
      <formula>25</formula>
    </cfRule>
    <cfRule type="cellIs" dxfId="814" priority="1720" operator="greaterThan">
      <formula>5</formula>
    </cfRule>
    <cfRule type="cellIs" dxfId="813" priority="1721" operator="greaterThan">
      <formula>0</formula>
    </cfRule>
  </conditionalFormatting>
  <conditionalFormatting sqref="AG470:AG471">
    <cfRule type="cellIs" dxfId="812" priority="1710" stopIfTrue="1" operator="equal">
      <formula>""</formula>
    </cfRule>
    <cfRule type="cellIs" dxfId="811" priority="1711" operator="greaterThan">
      <formula>500</formula>
    </cfRule>
    <cfRule type="cellIs" dxfId="810" priority="1712" operator="greaterThan">
      <formula>50</formula>
    </cfRule>
    <cfRule type="cellIs" dxfId="809" priority="1713" operator="greaterThan">
      <formula>25</formula>
    </cfRule>
    <cfRule type="cellIs" dxfId="808" priority="1714" operator="greaterThan">
      <formula>5</formula>
    </cfRule>
    <cfRule type="cellIs" dxfId="807" priority="1715" operator="greaterThan">
      <formula>0</formula>
    </cfRule>
  </conditionalFormatting>
  <conditionalFormatting sqref="AG475:AG476">
    <cfRule type="cellIs" dxfId="806" priority="1704" stopIfTrue="1" operator="equal">
      <formula>""</formula>
    </cfRule>
    <cfRule type="cellIs" dxfId="805" priority="1705" operator="greaterThan">
      <formula>500</formula>
    </cfRule>
    <cfRule type="cellIs" dxfId="804" priority="1706" operator="greaterThan">
      <formula>50</formula>
    </cfRule>
    <cfRule type="cellIs" dxfId="803" priority="1707" operator="greaterThan">
      <formula>25</formula>
    </cfRule>
    <cfRule type="cellIs" dxfId="802" priority="1708" operator="greaterThan">
      <formula>5</formula>
    </cfRule>
    <cfRule type="cellIs" dxfId="801" priority="1709" operator="greaterThan">
      <formula>0</formula>
    </cfRule>
  </conditionalFormatting>
  <conditionalFormatting sqref="AG480:AG481">
    <cfRule type="cellIs" dxfId="800" priority="1698" stopIfTrue="1" operator="equal">
      <formula>""</formula>
    </cfRule>
    <cfRule type="cellIs" dxfId="799" priority="1699" operator="greaterThan">
      <formula>500</formula>
    </cfRule>
    <cfRule type="cellIs" dxfId="798" priority="1700" operator="greaterThan">
      <formula>50</formula>
    </cfRule>
    <cfRule type="cellIs" dxfId="797" priority="1701" operator="greaterThan">
      <formula>25</formula>
    </cfRule>
    <cfRule type="cellIs" dxfId="796" priority="1702" operator="greaterThan">
      <formula>5</formula>
    </cfRule>
    <cfRule type="cellIs" dxfId="795" priority="1703" operator="greaterThan">
      <formula>0</formula>
    </cfRule>
  </conditionalFormatting>
  <conditionalFormatting sqref="AG485:AG486">
    <cfRule type="cellIs" dxfId="794" priority="1692" stopIfTrue="1" operator="equal">
      <formula>""</formula>
    </cfRule>
    <cfRule type="cellIs" dxfId="793" priority="1693" operator="greaterThan">
      <formula>500</formula>
    </cfRule>
    <cfRule type="cellIs" dxfId="792" priority="1694" operator="greaterThan">
      <formula>50</formula>
    </cfRule>
    <cfRule type="cellIs" dxfId="791" priority="1695" operator="greaterThan">
      <formula>25</formula>
    </cfRule>
    <cfRule type="cellIs" dxfId="790" priority="1696" operator="greaterThan">
      <formula>5</formula>
    </cfRule>
    <cfRule type="cellIs" dxfId="789" priority="1697" operator="greaterThan">
      <formula>0</formula>
    </cfRule>
  </conditionalFormatting>
  <conditionalFormatting sqref="AG490:AG491">
    <cfRule type="cellIs" dxfId="788" priority="1686" stopIfTrue="1" operator="equal">
      <formula>""</formula>
    </cfRule>
    <cfRule type="cellIs" dxfId="787" priority="1687" operator="greaterThan">
      <formula>500</formula>
    </cfRule>
    <cfRule type="cellIs" dxfId="786" priority="1688" operator="greaterThan">
      <formula>50</formula>
    </cfRule>
    <cfRule type="cellIs" dxfId="785" priority="1689" operator="greaterThan">
      <formula>25</formula>
    </cfRule>
    <cfRule type="cellIs" dxfId="784" priority="1690" operator="greaterThan">
      <formula>5</formula>
    </cfRule>
    <cfRule type="cellIs" dxfId="783" priority="1691" operator="greaterThan">
      <formula>0</formula>
    </cfRule>
  </conditionalFormatting>
  <conditionalFormatting sqref="AG495:AG496">
    <cfRule type="cellIs" dxfId="782" priority="1680" stopIfTrue="1" operator="equal">
      <formula>""</formula>
    </cfRule>
    <cfRule type="cellIs" dxfId="781" priority="1681" operator="greaterThan">
      <formula>500</formula>
    </cfRule>
    <cfRule type="cellIs" dxfId="780" priority="1682" operator="greaterThan">
      <formula>50</formula>
    </cfRule>
    <cfRule type="cellIs" dxfId="779" priority="1683" operator="greaterThan">
      <formula>25</formula>
    </cfRule>
    <cfRule type="cellIs" dxfId="778" priority="1684" operator="greaterThan">
      <formula>5</formula>
    </cfRule>
    <cfRule type="cellIs" dxfId="777" priority="1685" operator="greaterThan">
      <formula>0</formula>
    </cfRule>
  </conditionalFormatting>
  <conditionalFormatting sqref="AG500:AG501">
    <cfRule type="cellIs" dxfId="776" priority="1674" stopIfTrue="1" operator="equal">
      <formula>""</formula>
    </cfRule>
    <cfRule type="cellIs" dxfId="775" priority="1675" operator="greaterThan">
      <formula>500</formula>
    </cfRule>
    <cfRule type="cellIs" dxfId="774" priority="1676" operator="greaterThan">
      <formula>50</formula>
    </cfRule>
    <cfRule type="cellIs" dxfId="773" priority="1677" operator="greaterThan">
      <formula>25</formula>
    </cfRule>
    <cfRule type="cellIs" dxfId="772" priority="1678" operator="greaterThan">
      <formula>5</formula>
    </cfRule>
    <cfRule type="cellIs" dxfId="771" priority="1679" operator="greaterThan">
      <formula>0</formula>
    </cfRule>
  </conditionalFormatting>
  <conditionalFormatting sqref="AG505:AG506">
    <cfRule type="cellIs" dxfId="770" priority="1668" stopIfTrue="1" operator="equal">
      <formula>""</formula>
    </cfRule>
    <cfRule type="cellIs" dxfId="769" priority="1669" operator="greaterThan">
      <formula>500</formula>
    </cfRule>
    <cfRule type="cellIs" dxfId="768" priority="1670" operator="greaterThan">
      <formula>50</formula>
    </cfRule>
    <cfRule type="cellIs" dxfId="767" priority="1671" operator="greaterThan">
      <formula>25</formula>
    </cfRule>
    <cfRule type="cellIs" dxfId="766" priority="1672" operator="greaterThan">
      <formula>5</formula>
    </cfRule>
    <cfRule type="cellIs" dxfId="765" priority="1673" operator="greaterThan">
      <formula>0</formula>
    </cfRule>
  </conditionalFormatting>
  <conditionalFormatting sqref="AG510:AG511">
    <cfRule type="cellIs" dxfId="764" priority="1662" stopIfTrue="1" operator="equal">
      <formula>""</formula>
    </cfRule>
    <cfRule type="cellIs" dxfId="763" priority="1663" operator="greaterThan">
      <formula>500</formula>
    </cfRule>
    <cfRule type="cellIs" dxfId="762" priority="1664" operator="greaterThan">
      <formula>50</formula>
    </cfRule>
    <cfRule type="cellIs" dxfId="761" priority="1665" operator="greaterThan">
      <formula>25</formula>
    </cfRule>
    <cfRule type="cellIs" dxfId="760" priority="1666" operator="greaterThan">
      <formula>5</formula>
    </cfRule>
    <cfRule type="cellIs" dxfId="759" priority="1667" operator="greaterThan">
      <formula>0</formula>
    </cfRule>
  </conditionalFormatting>
  <conditionalFormatting sqref="AG515:AG516">
    <cfRule type="cellIs" dxfId="758" priority="1656" stopIfTrue="1" operator="equal">
      <formula>""</formula>
    </cfRule>
    <cfRule type="cellIs" dxfId="757" priority="1657" operator="greaterThan">
      <formula>500</formula>
    </cfRule>
    <cfRule type="cellIs" dxfId="756" priority="1658" operator="greaterThan">
      <formula>50</formula>
    </cfRule>
    <cfRule type="cellIs" dxfId="755" priority="1659" operator="greaterThan">
      <formula>25</formula>
    </cfRule>
    <cfRule type="cellIs" dxfId="754" priority="1660" operator="greaterThan">
      <formula>5</formula>
    </cfRule>
    <cfRule type="cellIs" dxfId="753" priority="1661" operator="greaterThan">
      <formula>0</formula>
    </cfRule>
  </conditionalFormatting>
  <conditionalFormatting sqref="AG520:AG521">
    <cfRule type="cellIs" dxfId="752" priority="1650" stopIfTrue="1" operator="equal">
      <formula>""</formula>
    </cfRule>
    <cfRule type="cellIs" dxfId="751" priority="1651" operator="greaterThan">
      <formula>500</formula>
    </cfRule>
    <cfRule type="cellIs" dxfId="750" priority="1652" operator="greaterThan">
      <formula>50</formula>
    </cfRule>
    <cfRule type="cellIs" dxfId="749" priority="1653" operator="greaterThan">
      <formula>25</formula>
    </cfRule>
    <cfRule type="cellIs" dxfId="748" priority="1654" operator="greaterThan">
      <formula>5</formula>
    </cfRule>
    <cfRule type="cellIs" dxfId="747" priority="1655" operator="greaterThan">
      <formula>0</formula>
    </cfRule>
  </conditionalFormatting>
  <conditionalFormatting sqref="AG525:AG526">
    <cfRule type="cellIs" dxfId="746" priority="1644" stopIfTrue="1" operator="equal">
      <formula>""</formula>
    </cfRule>
    <cfRule type="cellIs" dxfId="745" priority="1645" operator="greaterThan">
      <formula>500</formula>
    </cfRule>
    <cfRule type="cellIs" dxfId="744" priority="1646" operator="greaterThan">
      <formula>50</formula>
    </cfRule>
    <cfRule type="cellIs" dxfId="743" priority="1647" operator="greaterThan">
      <formula>25</formula>
    </cfRule>
    <cfRule type="cellIs" dxfId="742" priority="1648" operator="greaterThan">
      <formula>5</formula>
    </cfRule>
    <cfRule type="cellIs" dxfId="741" priority="1649" operator="greaterThan">
      <formula>0</formula>
    </cfRule>
  </conditionalFormatting>
  <conditionalFormatting sqref="AG530:AG531">
    <cfRule type="cellIs" dxfId="740" priority="1638" stopIfTrue="1" operator="equal">
      <formula>""</formula>
    </cfRule>
    <cfRule type="cellIs" dxfId="739" priority="1639" operator="greaterThan">
      <formula>500</formula>
    </cfRule>
    <cfRule type="cellIs" dxfId="738" priority="1640" operator="greaterThan">
      <formula>50</formula>
    </cfRule>
    <cfRule type="cellIs" dxfId="737" priority="1641" operator="greaterThan">
      <formula>25</formula>
    </cfRule>
    <cfRule type="cellIs" dxfId="736" priority="1642" operator="greaterThan">
      <formula>5</formula>
    </cfRule>
    <cfRule type="cellIs" dxfId="735" priority="1643" operator="greaterThan">
      <formula>0</formula>
    </cfRule>
  </conditionalFormatting>
  <conditionalFormatting sqref="AG535:AG536">
    <cfRule type="cellIs" dxfId="734" priority="1632" stopIfTrue="1" operator="equal">
      <formula>""</formula>
    </cfRule>
    <cfRule type="cellIs" dxfId="733" priority="1633" operator="greaterThan">
      <formula>500</formula>
    </cfRule>
    <cfRule type="cellIs" dxfId="732" priority="1634" operator="greaterThan">
      <formula>50</formula>
    </cfRule>
    <cfRule type="cellIs" dxfId="731" priority="1635" operator="greaterThan">
      <formula>25</formula>
    </cfRule>
    <cfRule type="cellIs" dxfId="730" priority="1636" operator="greaterThan">
      <formula>5</formula>
    </cfRule>
    <cfRule type="cellIs" dxfId="729" priority="1637" operator="greaterThan">
      <formula>0</formula>
    </cfRule>
  </conditionalFormatting>
  <conditionalFormatting sqref="AG540:AG541">
    <cfRule type="cellIs" dxfId="728" priority="1626" stopIfTrue="1" operator="equal">
      <formula>""</formula>
    </cfRule>
    <cfRule type="cellIs" dxfId="727" priority="1627" operator="greaterThan">
      <formula>500</formula>
    </cfRule>
    <cfRule type="cellIs" dxfId="726" priority="1628" operator="greaterThan">
      <formula>50</formula>
    </cfRule>
    <cfRule type="cellIs" dxfId="725" priority="1629" operator="greaterThan">
      <formula>25</formula>
    </cfRule>
    <cfRule type="cellIs" dxfId="724" priority="1630" operator="greaterThan">
      <formula>5</formula>
    </cfRule>
    <cfRule type="cellIs" dxfId="723" priority="1631" operator="greaterThan">
      <formula>0</formula>
    </cfRule>
  </conditionalFormatting>
  <conditionalFormatting sqref="AG545:AG546">
    <cfRule type="cellIs" dxfId="722" priority="1620" stopIfTrue="1" operator="equal">
      <formula>""</formula>
    </cfRule>
    <cfRule type="cellIs" dxfId="721" priority="1621" operator="greaterThan">
      <formula>500</formula>
    </cfRule>
    <cfRule type="cellIs" dxfId="720" priority="1622" operator="greaterThan">
      <formula>50</formula>
    </cfRule>
    <cfRule type="cellIs" dxfId="719" priority="1623" operator="greaterThan">
      <formula>25</formula>
    </cfRule>
    <cfRule type="cellIs" dxfId="718" priority="1624" operator="greaterThan">
      <formula>5</formula>
    </cfRule>
    <cfRule type="cellIs" dxfId="717" priority="1625" operator="greaterThan">
      <formula>0</formula>
    </cfRule>
  </conditionalFormatting>
  <conditionalFormatting sqref="AG550:AG551">
    <cfRule type="cellIs" dxfId="716" priority="1614" stopIfTrue="1" operator="equal">
      <formula>""</formula>
    </cfRule>
    <cfRule type="cellIs" dxfId="715" priority="1615" operator="greaterThan">
      <formula>500</formula>
    </cfRule>
    <cfRule type="cellIs" dxfId="714" priority="1616" operator="greaterThan">
      <formula>50</formula>
    </cfRule>
    <cfRule type="cellIs" dxfId="713" priority="1617" operator="greaterThan">
      <formula>25</formula>
    </cfRule>
    <cfRule type="cellIs" dxfId="712" priority="1618" operator="greaterThan">
      <formula>5</formula>
    </cfRule>
    <cfRule type="cellIs" dxfId="711" priority="1619" operator="greaterThan">
      <formula>0</formula>
    </cfRule>
  </conditionalFormatting>
  <conditionalFormatting sqref="AG555:AG556">
    <cfRule type="cellIs" dxfId="710" priority="1608" stopIfTrue="1" operator="equal">
      <formula>""</formula>
    </cfRule>
    <cfRule type="cellIs" dxfId="709" priority="1609" operator="greaterThan">
      <formula>500</formula>
    </cfRule>
    <cfRule type="cellIs" dxfId="708" priority="1610" operator="greaterThan">
      <formula>50</formula>
    </cfRule>
    <cfRule type="cellIs" dxfId="707" priority="1611" operator="greaterThan">
      <formula>25</formula>
    </cfRule>
    <cfRule type="cellIs" dxfId="706" priority="1612" operator="greaterThan">
      <formula>5</formula>
    </cfRule>
    <cfRule type="cellIs" dxfId="705" priority="1613" operator="greaterThan">
      <formula>0</formula>
    </cfRule>
  </conditionalFormatting>
  <conditionalFormatting sqref="AG560:AG561">
    <cfRule type="cellIs" dxfId="704" priority="1602" stopIfTrue="1" operator="equal">
      <formula>""</formula>
    </cfRule>
    <cfRule type="cellIs" dxfId="703" priority="1603" operator="greaterThan">
      <formula>500</formula>
    </cfRule>
    <cfRule type="cellIs" dxfId="702" priority="1604" operator="greaterThan">
      <formula>50</formula>
    </cfRule>
    <cfRule type="cellIs" dxfId="701" priority="1605" operator="greaterThan">
      <formula>25</formula>
    </cfRule>
    <cfRule type="cellIs" dxfId="700" priority="1606" operator="greaterThan">
      <formula>5</formula>
    </cfRule>
    <cfRule type="cellIs" dxfId="699" priority="1607" operator="greaterThan">
      <formula>0</formula>
    </cfRule>
  </conditionalFormatting>
  <conditionalFormatting sqref="AG565:AG566">
    <cfRule type="cellIs" dxfId="698" priority="1596" stopIfTrue="1" operator="equal">
      <formula>""</formula>
    </cfRule>
    <cfRule type="cellIs" dxfId="697" priority="1597" operator="greaterThan">
      <formula>500</formula>
    </cfRule>
    <cfRule type="cellIs" dxfId="696" priority="1598" operator="greaterThan">
      <formula>50</formula>
    </cfRule>
    <cfRule type="cellIs" dxfId="695" priority="1599" operator="greaterThan">
      <formula>25</formula>
    </cfRule>
    <cfRule type="cellIs" dxfId="694" priority="1600" operator="greaterThan">
      <formula>5</formula>
    </cfRule>
    <cfRule type="cellIs" dxfId="693" priority="1601" operator="greaterThan">
      <formula>0</formula>
    </cfRule>
  </conditionalFormatting>
  <conditionalFormatting sqref="AG570:AG571">
    <cfRule type="cellIs" dxfId="692" priority="1590" stopIfTrue="1" operator="equal">
      <formula>""</formula>
    </cfRule>
    <cfRule type="cellIs" dxfId="691" priority="1591" operator="greaterThan">
      <formula>500</formula>
    </cfRule>
    <cfRule type="cellIs" dxfId="690" priority="1592" operator="greaterThan">
      <formula>50</formula>
    </cfRule>
    <cfRule type="cellIs" dxfId="689" priority="1593" operator="greaterThan">
      <formula>25</formula>
    </cfRule>
    <cfRule type="cellIs" dxfId="688" priority="1594" operator="greaterThan">
      <formula>5</formula>
    </cfRule>
    <cfRule type="cellIs" dxfId="687" priority="1595" operator="greaterThan">
      <formula>0</formula>
    </cfRule>
  </conditionalFormatting>
  <conditionalFormatting sqref="AG575:AG576">
    <cfRule type="cellIs" dxfId="686" priority="1584" stopIfTrue="1" operator="equal">
      <formula>""</formula>
    </cfRule>
    <cfRule type="cellIs" dxfId="685" priority="1585" operator="greaterThan">
      <formula>500</formula>
    </cfRule>
    <cfRule type="cellIs" dxfId="684" priority="1586" operator="greaterThan">
      <formula>50</formula>
    </cfRule>
    <cfRule type="cellIs" dxfId="683" priority="1587" operator="greaterThan">
      <formula>25</formula>
    </cfRule>
    <cfRule type="cellIs" dxfId="682" priority="1588" operator="greaterThan">
      <formula>5</formula>
    </cfRule>
    <cfRule type="cellIs" dxfId="681" priority="1589" operator="greaterThan">
      <formula>0</formula>
    </cfRule>
  </conditionalFormatting>
  <conditionalFormatting sqref="AG580:AG581">
    <cfRule type="cellIs" dxfId="680" priority="1578" stopIfTrue="1" operator="equal">
      <formula>""</formula>
    </cfRule>
    <cfRule type="cellIs" dxfId="679" priority="1579" operator="greaterThan">
      <formula>500</formula>
    </cfRule>
    <cfRule type="cellIs" dxfId="678" priority="1580" operator="greaterThan">
      <formula>50</formula>
    </cfRule>
    <cfRule type="cellIs" dxfId="677" priority="1581" operator="greaterThan">
      <formula>25</formula>
    </cfRule>
    <cfRule type="cellIs" dxfId="676" priority="1582" operator="greaterThan">
      <formula>5</formula>
    </cfRule>
    <cfRule type="cellIs" dxfId="675" priority="1583" operator="greaterThan">
      <formula>0</formula>
    </cfRule>
  </conditionalFormatting>
  <conditionalFormatting sqref="AG585:AG586">
    <cfRule type="cellIs" dxfId="674" priority="1572" stopIfTrue="1" operator="equal">
      <formula>""</formula>
    </cfRule>
    <cfRule type="cellIs" dxfId="673" priority="1573" operator="greaterThan">
      <formula>500</formula>
    </cfRule>
    <cfRule type="cellIs" dxfId="672" priority="1574" operator="greaterThan">
      <formula>50</formula>
    </cfRule>
    <cfRule type="cellIs" dxfId="671" priority="1575" operator="greaterThan">
      <formula>25</formula>
    </cfRule>
    <cfRule type="cellIs" dxfId="670" priority="1576" operator="greaterThan">
      <formula>5</formula>
    </cfRule>
    <cfRule type="cellIs" dxfId="669" priority="1577" operator="greaterThan">
      <formula>0</formula>
    </cfRule>
  </conditionalFormatting>
  <conditionalFormatting sqref="AG590:AG591">
    <cfRule type="cellIs" dxfId="668" priority="1566" stopIfTrue="1" operator="equal">
      <formula>""</formula>
    </cfRule>
    <cfRule type="cellIs" dxfId="667" priority="1567" operator="greaterThan">
      <formula>500</formula>
    </cfRule>
    <cfRule type="cellIs" dxfId="666" priority="1568" operator="greaterThan">
      <formula>50</formula>
    </cfRule>
    <cfRule type="cellIs" dxfId="665" priority="1569" operator="greaterThan">
      <formula>25</formula>
    </cfRule>
    <cfRule type="cellIs" dxfId="664" priority="1570" operator="greaterThan">
      <formula>5</formula>
    </cfRule>
    <cfRule type="cellIs" dxfId="663" priority="1571" operator="greaterThan">
      <formula>0</formula>
    </cfRule>
  </conditionalFormatting>
  <conditionalFormatting sqref="AG595:AG596">
    <cfRule type="cellIs" dxfId="662" priority="1560" stopIfTrue="1" operator="equal">
      <formula>""</formula>
    </cfRule>
    <cfRule type="cellIs" dxfId="661" priority="1561" operator="greaterThan">
      <formula>500</formula>
    </cfRule>
    <cfRule type="cellIs" dxfId="660" priority="1562" operator="greaterThan">
      <formula>50</formula>
    </cfRule>
    <cfRule type="cellIs" dxfId="659" priority="1563" operator="greaterThan">
      <formula>25</formula>
    </cfRule>
    <cfRule type="cellIs" dxfId="658" priority="1564" operator="greaterThan">
      <formula>5</formula>
    </cfRule>
    <cfRule type="cellIs" dxfId="657" priority="1565" operator="greaterThan">
      <formula>0</formula>
    </cfRule>
  </conditionalFormatting>
  <conditionalFormatting sqref="AG600:AG601">
    <cfRule type="cellIs" dxfId="656" priority="1554" stopIfTrue="1" operator="equal">
      <formula>""</formula>
    </cfRule>
    <cfRule type="cellIs" dxfId="655" priority="1555" operator="greaterThan">
      <formula>500</formula>
    </cfRule>
    <cfRule type="cellIs" dxfId="654" priority="1556" operator="greaterThan">
      <formula>50</formula>
    </cfRule>
    <cfRule type="cellIs" dxfId="653" priority="1557" operator="greaterThan">
      <formula>25</formula>
    </cfRule>
    <cfRule type="cellIs" dxfId="652" priority="1558" operator="greaterThan">
      <formula>5</formula>
    </cfRule>
    <cfRule type="cellIs" dxfId="651" priority="1559" operator="greaterThan">
      <formula>0</formula>
    </cfRule>
  </conditionalFormatting>
  <conditionalFormatting sqref="AG605:AG606">
    <cfRule type="cellIs" dxfId="650" priority="1548" stopIfTrue="1" operator="equal">
      <formula>""</formula>
    </cfRule>
    <cfRule type="cellIs" dxfId="649" priority="1549" operator="greaterThan">
      <formula>500</formula>
    </cfRule>
    <cfRule type="cellIs" dxfId="648" priority="1550" operator="greaterThan">
      <formula>50</formula>
    </cfRule>
    <cfRule type="cellIs" dxfId="647" priority="1551" operator="greaterThan">
      <formula>25</formula>
    </cfRule>
    <cfRule type="cellIs" dxfId="646" priority="1552" operator="greaterThan">
      <formula>5</formula>
    </cfRule>
    <cfRule type="cellIs" dxfId="645" priority="1553" operator="greaterThan">
      <formula>0</formula>
    </cfRule>
  </conditionalFormatting>
  <conditionalFormatting sqref="AG610:AG611">
    <cfRule type="cellIs" dxfId="644" priority="1542" stopIfTrue="1" operator="equal">
      <formula>""</formula>
    </cfRule>
    <cfRule type="cellIs" dxfId="643" priority="1543" operator="greaterThan">
      <formula>500</formula>
    </cfRule>
    <cfRule type="cellIs" dxfId="642" priority="1544" operator="greaterThan">
      <formula>50</formula>
    </cfRule>
    <cfRule type="cellIs" dxfId="641" priority="1545" operator="greaterThan">
      <formula>25</formula>
    </cfRule>
    <cfRule type="cellIs" dxfId="640" priority="1546" operator="greaterThan">
      <formula>5</formula>
    </cfRule>
    <cfRule type="cellIs" dxfId="639" priority="1547" operator="greaterThan">
      <formula>0</formula>
    </cfRule>
  </conditionalFormatting>
  <conditionalFormatting sqref="AG615:AG616">
    <cfRule type="cellIs" dxfId="638" priority="1536" stopIfTrue="1" operator="equal">
      <formula>""</formula>
    </cfRule>
    <cfRule type="cellIs" dxfId="637" priority="1537" operator="greaterThan">
      <formula>500</formula>
    </cfRule>
    <cfRule type="cellIs" dxfId="636" priority="1538" operator="greaterThan">
      <formula>50</formula>
    </cfRule>
    <cfRule type="cellIs" dxfId="635" priority="1539" operator="greaterThan">
      <formula>25</formula>
    </cfRule>
    <cfRule type="cellIs" dxfId="634" priority="1540" operator="greaterThan">
      <formula>5</formula>
    </cfRule>
    <cfRule type="cellIs" dxfId="633" priority="1541" operator="greaterThan">
      <formula>0</formula>
    </cfRule>
  </conditionalFormatting>
  <conditionalFormatting sqref="AG620:AG621">
    <cfRule type="cellIs" dxfId="632" priority="1530" stopIfTrue="1" operator="equal">
      <formula>""</formula>
    </cfRule>
    <cfRule type="cellIs" dxfId="631" priority="1531" operator="greaterThan">
      <formula>500</formula>
    </cfRule>
    <cfRule type="cellIs" dxfId="630" priority="1532" operator="greaterThan">
      <formula>50</formula>
    </cfRule>
    <cfRule type="cellIs" dxfId="629" priority="1533" operator="greaterThan">
      <formula>25</formula>
    </cfRule>
    <cfRule type="cellIs" dxfId="628" priority="1534" operator="greaterThan">
      <formula>5</formula>
    </cfRule>
    <cfRule type="cellIs" dxfId="627" priority="1535" operator="greaterThan">
      <formula>0</formula>
    </cfRule>
  </conditionalFormatting>
  <conditionalFormatting sqref="AG625:AG626">
    <cfRule type="cellIs" dxfId="626" priority="1524" stopIfTrue="1" operator="equal">
      <formula>""</formula>
    </cfRule>
    <cfRule type="cellIs" dxfId="625" priority="1525" operator="greaterThan">
      <formula>500</formula>
    </cfRule>
    <cfRule type="cellIs" dxfId="624" priority="1526" operator="greaterThan">
      <formula>50</formula>
    </cfRule>
    <cfRule type="cellIs" dxfId="623" priority="1527" operator="greaterThan">
      <formula>25</formula>
    </cfRule>
    <cfRule type="cellIs" dxfId="622" priority="1528" operator="greaterThan">
      <formula>5</formula>
    </cfRule>
    <cfRule type="cellIs" dxfId="621" priority="1529" operator="greaterThan">
      <formula>0</formula>
    </cfRule>
  </conditionalFormatting>
  <conditionalFormatting sqref="AG630:AG631">
    <cfRule type="cellIs" dxfId="620" priority="1518" stopIfTrue="1" operator="equal">
      <formula>""</formula>
    </cfRule>
    <cfRule type="cellIs" dxfId="619" priority="1519" operator="greaterThan">
      <formula>500</formula>
    </cfRule>
    <cfRule type="cellIs" dxfId="618" priority="1520" operator="greaterThan">
      <formula>50</formula>
    </cfRule>
    <cfRule type="cellIs" dxfId="617" priority="1521" operator="greaterThan">
      <formula>25</formula>
    </cfRule>
    <cfRule type="cellIs" dxfId="616" priority="1522" operator="greaterThan">
      <formula>5</formula>
    </cfRule>
    <cfRule type="cellIs" dxfId="615" priority="1523" operator="greaterThan">
      <formula>0</formula>
    </cfRule>
  </conditionalFormatting>
  <conditionalFormatting sqref="AG635:AG636">
    <cfRule type="cellIs" dxfId="614" priority="1512" stopIfTrue="1" operator="equal">
      <formula>""</formula>
    </cfRule>
    <cfRule type="cellIs" dxfId="613" priority="1513" operator="greaterThan">
      <formula>500</formula>
    </cfRule>
    <cfRule type="cellIs" dxfId="612" priority="1514" operator="greaterThan">
      <formula>50</formula>
    </cfRule>
    <cfRule type="cellIs" dxfId="611" priority="1515" operator="greaterThan">
      <formula>25</formula>
    </cfRule>
    <cfRule type="cellIs" dxfId="610" priority="1516" operator="greaterThan">
      <formula>5</formula>
    </cfRule>
    <cfRule type="cellIs" dxfId="609" priority="1517" operator="greaterThan">
      <formula>0</formula>
    </cfRule>
  </conditionalFormatting>
  <conditionalFormatting sqref="AG640:AG641">
    <cfRule type="cellIs" dxfId="608" priority="1506" stopIfTrue="1" operator="equal">
      <formula>""</formula>
    </cfRule>
    <cfRule type="cellIs" dxfId="607" priority="1507" operator="greaterThan">
      <formula>500</formula>
    </cfRule>
    <cfRule type="cellIs" dxfId="606" priority="1508" operator="greaterThan">
      <formula>50</formula>
    </cfRule>
    <cfRule type="cellIs" dxfId="605" priority="1509" operator="greaterThan">
      <formula>25</formula>
    </cfRule>
    <cfRule type="cellIs" dxfId="604" priority="1510" operator="greaterThan">
      <formula>5</formula>
    </cfRule>
    <cfRule type="cellIs" dxfId="603" priority="1511" operator="greaterThan">
      <formula>0</formula>
    </cfRule>
  </conditionalFormatting>
  <conditionalFormatting sqref="AG645:AG646">
    <cfRule type="cellIs" dxfId="602" priority="1500" stopIfTrue="1" operator="equal">
      <formula>""</formula>
    </cfRule>
    <cfRule type="cellIs" dxfId="601" priority="1501" operator="greaterThan">
      <formula>500</formula>
    </cfRule>
    <cfRule type="cellIs" dxfId="600" priority="1502" operator="greaterThan">
      <formula>50</formula>
    </cfRule>
    <cfRule type="cellIs" dxfId="599" priority="1503" operator="greaterThan">
      <formula>25</formula>
    </cfRule>
    <cfRule type="cellIs" dxfId="598" priority="1504" operator="greaterThan">
      <formula>5</formula>
    </cfRule>
    <cfRule type="cellIs" dxfId="597" priority="1505" operator="greaterThan">
      <formula>0</formula>
    </cfRule>
  </conditionalFormatting>
  <conditionalFormatting sqref="AG650:AG651">
    <cfRule type="cellIs" dxfId="596" priority="1494" stopIfTrue="1" operator="equal">
      <formula>""</formula>
    </cfRule>
    <cfRule type="cellIs" dxfId="595" priority="1495" operator="greaterThan">
      <formula>500</formula>
    </cfRule>
    <cfRule type="cellIs" dxfId="594" priority="1496" operator="greaterThan">
      <formula>50</formula>
    </cfRule>
    <cfRule type="cellIs" dxfId="593" priority="1497" operator="greaterThan">
      <formula>25</formula>
    </cfRule>
    <cfRule type="cellIs" dxfId="592" priority="1498" operator="greaterThan">
      <formula>5</formula>
    </cfRule>
    <cfRule type="cellIs" dxfId="591" priority="1499" operator="greaterThan">
      <formula>0</formula>
    </cfRule>
  </conditionalFormatting>
  <conditionalFormatting sqref="AG655:AG656">
    <cfRule type="cellIs" dxfId="590" priority="1488" stopIfTrue="1" operator="equal">
      <formula>""</formula>
    </cfRule>
    <cfRule type="cellIs" dxfId="589" priority="1489" operator="greaterThan">
      <formula>500</formula>
    </cfRule>
    <cfRule type="cellIs" dxfId="588" priority="1490" operator="greaterThan">
      <formula>50</formula>
    </cfRule>
    <cfRule type="cellIs" dxfId="587" priority="1491" operator="greaterThan">
      <formula>25</formula>
    </cfRule>
    <cfRule type="cellIs" dxfId="586" priority="1492" operator="greaterThan">
      <formula>5</formula>
    </cfRule>
    <cfRule type="cellIs" dxfId="585" priority="1493" operator="greaterThan">
      <formula>0</formula>
    </cfRule>
  </conditionalFormatting>
  <conditionalFormatting sqref="AG660:AG661">
    <cfRule type="cellIs" dxfId="584" priority="1482" stopIfTrue="1" operator="equal">
      <formula>""</formula>
    </cfRule>
    <cfRule type="cellIs" dxfId="583" priority="1483" operator="greaterThan">
      <formula>500</formula>
    </cfRule>
    <cfRule type="cellIs" dxfId="582" priority="1484" operator="greaterThan">
      <formula>50</formula>
    </cfRule>
    <cfRule type="cellIs" dxfId="581" priority="1485" operator="greaterThan">
      <formula>25</formula>
    </cfRule>
    <cfRule type="cellIs" dxfId="580" priority="1486" operator="greaterThan">
      <formula>5</formula>
    </cfRule>
    <cfRule type="cellIs" dxfId="579" priority="1487" operator="greaterThan">
      <formula>0</formula>
    </cfRule>
  </conditionalFormatting>
  <conditionalFormatting sqref="AG665:AG666">
    <cfRule type="cellIs" dxfId="578" priority="1476" stopIfTrue="1" operator="equal">
      <formula>""</formula>
    </cfRule>
    <cfRule type="cellIs" dxfId="577" priority="1477" operator="greaterThan">
      <formula>500</formula>
    </cfRule>
    <cfRule type="cellIs" dxfId="576" priority="1478" operator="greaterThan">
      <formula>50</formula>
    </cfRule>
    <cfRule type="cellIs" dxfId="575" priority="1479" operator="greaterThan">
      <formula>25</formula>
    </cfRule>
    <cfRule type="cellIs" dxfId="574" priority="1480" operator="greaterThan">
      <formula>5</formula>
    </cfRule>
    <cfRule type="cellIs" dxfId="573" priority="1481" operator="greaterThan">
      <formula>0</formula>
    </cfRule>
  </conditionalFormatting>
  <conditionalFormatting sqref="AG670:AG671">
    <cfRule type="cellIs" dxfId="572" priority="1470" stopIfTrue="1" operator="equal">
      <formula>""</formula>
    </cfRule>
    <cfRule type="cellIs" dxfId="571" priority="1471" operator="greaterThan">
      <formula>500</formula>
    </cfRule>
    <cfRule type="cellIs" dxfId="570" priority="1472" operator="greaterThan">
      <formula>50</formula>
    </cfRule>
    <cfRule type="cellIs" dxfId="569" priority="1473" operator="greaterThan">
      <formula>25</formula>
    </cfRule>
    <cfRule type="cellIs" dxfId="568" priority="1474" operator="greaterThan">
      <formula>5</formula>
    </cfRule>
    <cfRule type="cellIs" dxfId="567" priority="1475" operator="greaterThan">
      <formula>0</formula>
    </cfRule>
  </conditionalFormatting>
  <conditionalFormatting sqref="AG675:AG676">
    <cfRule type="cellIs" dxfId="566" priority="1464" stopIfTrue="1" operator="equal">
      <formula>""</formula>
    </cfRule>
    <cfRule type="cellIs" dxfId="565" priority="1465" operator="greaterThan">
      <formula>500</formula>
    </cfRule>
    <cfRule type="cellIs" dxfId="564" priority="1466" operator="greaterThan">
      <formula>50</formula>
    </cfRule>
    <cfRule type="cellIs" dxfId="563" priority="1467" operator="greaterThan">
      <formula>25</formula>
    </cfRule>
    <cfRule type="cellIs" dxfId="562" priority="1468" operator="greaterThan">
      <formula>5</formula>
    </cfRule>
    <cfRule type="cellIs" dxfId="561" priority="1469" operator="greaterThan">
      <formula>0</formula>
    </cfRule>
  </conditionalFormatting>
  <conditionalFormatting sqref="AG680:AG681">
    <cfRule type="cellIs" dxfId="560" priority="1458" stopIfTrue="1" operator="equal">
      <formula>""</formula>
    </cfRule>
    <cfRule type="cellIs" dxfId="559" priority="1459" operator="greaterThan">
      <formula>500</formula>
    </cfRule>
    <cfRule type="cellIs" dxfId="558" priority="1460" operator="greaterThan">
      <formula>50</formula>
    </cfRule>
    <cfRule type="cellIs" dxfId="557" priority="1461" operator="greaterThan">
      <formula>25</formula>
    </cfRule>
    <cfRule type="cellIs" dxfId="556" priority="1462" operator="greaterThan">
      <formula>5</formula>
    </cfRule>
    <cfRule type="cellIs" dxfId="555" priority="1463" operator="greaterThan">
      <formula>0</formula>
    </cfRule>
  </conditionalFormatting>
  <conditionalFormatting sqref="AG685:AG686">
    <cfRule type="cellIs" dxfId="554" priority="1452" stopIfTrue="1" operator="equal">
      <formula>""</formula>
    </cfRule>
    <cfRule type="cellIs" dxfId="553" priority="1453" operator="greaterThan">
      <formula>500</formula>
    </cfRule>
    <cfRule type="cellIs" dxfId="552" priority="1454" operator="greaterThan">
      <formula>50</formula>
    </cfRule>
    <cfRule type="cellIs" dxfId="551" priority="1455" operator="greaterThan">
      <formula>25</formula>
    </cfRule>
    <cfRule type="cellIs" dxfId="550" priority="1456" operator="greaterThan">
      <formula>5</formula>
    </cfRule>
    <cfRule type="cellIs" dxfId="549" priority="1457" operator="greaterThan">
      <formula>0</formula>
    </cfRule>
  </conditionalFormatting>
  <conditionalFormatting sqref="AG690:AG691">
    <cfRule type="cellIs" dxfId="548" priority="1446" stopIfTrue="1" operator="equal">
      <formula>""</formula>
    </cfRule>
    <cfRule type="cellIs" dxfId="547" priority="1447" operator="greaterThan">
      <formula>500</formula>
    </cfRule>
    <cfRule type="cellIs" dxfId="546" priority="1448" operator="greaterThan">
      <formula>50</formula>
    </cfRule>
    <cfRule type="cellIs" dxfId="545" priority="1449" operator="greaterThan">
      <formula>25</formula>
    </cfRule>
    <cfRule type="cellIs" dxfId="544" priority="1450" operator="greaterThan">
      <formula>5</formula>
    </cfRule>
    <cfRule type="cellIs" dxfId="543" priority="1451" operator="greaterThan">
      <formula>0</formula>
    </cfRule>
  </conditionalFormatting>
  <conditionalFormatting sqref="AG695:AG696">
    <cfRule type="cellIs" dxfId="542" priority="1440" stopIfTrue="1" operator="equal">
      <formula>""</formula>
    </cfRule>
    <cfRule type="cellIs" dxfId="541" priority="1441" operator="greaterThan">
      <formula>500</formula>
    </cfRule>
    <cfRule type="cellIs" dxfId="540" priority="1442" operator="greaterThan">
      <formula>50</formula>
    </cfRule>
    <cfRule type="cellIs" dxfId="539" priority="1443" operator="greaterThan">
      <formula>25</formula>
    </cfRule>
    <cfRule type="cellIs" dxfId="538" priority="1444" operator="greaterThan">
      <formula>5</formula>
    </cfRule>
    <cfRule type="cellIs" dxfId="537" priority="1445" operator="greaterThan">
      <formula>0</formula>
    </cfRule>
  </conditionalFormatting>
  <conditionalFormatting sqref="AG700:AG701">
    <cfRule type="cellIs" dxfId="536" priority="1434" stopIfTrue="1" operator="equal">
      <formula>""</formula>
    </cfRule>
    <cfRule type="cellIs" dxfId="535" priority="1435" operator="greaterThan">
      <formula>500</formula>
    </cfRule>
    <cfRule type="cellIs" dxfId="534" priority="1436" operator="greaterThan">
      <formula>50</formula>
    </cfRule>
    <cfRule type="cellIs" dxfId="533" priority="1437" operator="greaterThan">
      <formula>25</formula>
    </cfRule>
    <cfRule type="cellIs" dxfId="532" priority="1438" operator="greaterThan">
      <formula>5</formula>
    </cfRule>
    <cfRule type="cellIs" dxfId="531" priority="1439" operator="greaterThan">
      <formula>0</formula>
    </cfRule>
  </conditionalFormatting>
  <conditionalFormatting sqref="AG705:AG706">
    <cfRule type="cellIs" dxfId="530" priority="1428" stopIfTrue="1" operator="equal">
      <formula>""</formula>
    </cfRule>
    <cfRule type="cellIs" dxfId="529" priority="1429" operator="greaterThan">
      <formula>500</formula>
    </cfRule>
    <cfRule type="cellIs" dxfId="528" priority="1430" operator="greaterThan">
      <formula>50</formula>
    </cfRule>
    <cfRule type="cellIs" dxfId="527" priority="1431" operator="greaterThan">
      <formula>25</formula>
    </cfRule>
    <cfRule type="cellIs" dxfId="526" priority="1432" operator="greaterThan">
      <formula>5</formula>
    </cfRule>
    <cfRule type="cellIs" dxfId="525" priority="1433" operator="greaterThan">
      <formula>0</formula>
    </cfRule>
  </conditionalFormatting>
  <conditionalFormatting sqref="AG710:AG711">
    <cfRule type="cellIs" dxfId="524" priority="1422" stopIfTrue="1" operator="equal">
      <formula>""</formula>
    </cfRule>
    <cfRule type="cellIs" dxfId="523" priority="1423" operator="greaterThan">
      <formula>500</formula>
    </cfRule>
    <cfRule type="cellIs" dxfId="522" priority="1424" operator="greaterThan">
      <formula>50</formula>
    </cfRule>
    <cfRule type="cellIs" dxfId="521" priority="1425" operator="greaterThan">
      <formula>25</formula>
    </cfRule>
    <cfRule type="cellIs" dxfId="520" priority="1426" operator="greaterThan">
      <formula>5</formula>
    </cfRule>
    <cfRule type="cellIs" dxfId="519" priority="1427" operator="greaterThan">
      <formula>0</formula>
    </cfRule>
  </conditionalFormatting>
  <conditionalFormatting sqref="AG715:AG716">
    <cfRule type="cellIs" dxfId="518" priority="1416" stopIfTrue="1" operator="equal">
      <formula>""</formula>
    </cfRule>
    <cfRule type="cellIs" dxfId="517" priority="1417" operator="greaterThan">
      <formula>500</formula>
    </cfRule>
    <cfRule type="cellIs" dxfId="516" priority="1418" operator="greaterThan">
      <formula>50</formula>
    </cfRule>
    <cfRule type="cellIs" dxfId="515" priority="1419" operator="greaterThan">
      <formula>25</formula>
    </cfRule>
    <cfRule type="cellIs" dxfId="514" priority="1420" operator="greaterThan">
      <formula>5</formula>
    </cfRule>
    <cfRule type="cellIs" dxfId="513" priority="1421" operator="greaterThan">
      <formula>0</formula>
    </cfRule>
  </conditionalFormatting>
  <conditionalFormatting sqref="AG720:AG721">
    <cfRule type="cellIs" dxfId="512" priority="1410" stopIfTrue="1" operator="equal">
      <formula>""</formula>
    </cfRule>
    <cfRule type="cellIs" dxfId="511" priority="1411" operator="greaterThan">
      <formula>500</formula>
    </cfRule>
    <cfRule type="cellIs" dxfId="510" priority="1412" operator="greaterThan">
      <formula>50</formula>
    </cfRule>
    <cfRule type="cellIs" dxfId="509" priority="1413" operator="greaterThan">
      <formula>25</formula>
    </cfRule>
    <cfRule type="cellIs" dxfId="508" priority="1414" operator="greaterThan">
      <formula>5</formula>
    </cfRule>
    <cfRule type="cellIs" dxfId="507" priority="1415" operator="greaterThan">
      <formula>0</formula>
    </cfRule>
  </conditionalFormatting>
  <conditionalFormatting sqref="AG725:AG726">
    <cfRule type="cellIs" dxfId="506" priority="1404" stopIfTrue="1" operator="equal">
      <formula>""</formula>
    </cfRule>
    <cfRule type="cellIs" dxfId="505" priority="1405" operator="greaterThan">
      <formula>500</formula>
    </cfRule>
    <cfRule type="cellIs" dxfId="504" priority="1406" operator="greaterThan">
      <formula>50</formula>
    </cfRule>
    <cfRule type="cellIs" dxfId="503" priority="1407" operator="greaterThan">
      <formula>25</formula>
    </cfRule>
    <cfRule type="cellIs" dxfId="502" priority="1408" operator="greaterThan">
      <formula>5</formula>
    </cfRule>
    <cfRule type="cellIs" dxfId="501" priority="1409" operator="greaterThan">
      <formula>0</formula>
    </cfRule>
  </conditionalFormatting>
  <conditionalFormatting sqref="AG730:AG731">
    <cfRule type="cellIs" dxfId="500" priority="1398" stopIfTrue="1" operator="equal">
      <formula>""</formula>
    </cfRule>
    <cfRule type="cellIs" dxfId="499" priority="1399" operator="greaterThan">
      <formula>500</formula>
    </cfRule>
    <cfRule type="cellIs" dxfId="498" priority="1400" operator="greaterThan">
      <formula>50</formula>
    </cfRule>
    <cfRule type="cellIs" dxfId="497" priority="1401" operator="greaterThan">
      <formula>25</formula>
    </cfRule>
    <cfRule type="cellIs" dxfId="496" priority="1402" operator="greaterThan">
      <formula>5</formula>
    </cfRule>
    <cfRule type="cellIs" dxfId="495" priority="1403" operator="greaterThan">
      <formula>0</formula>
    </cfRule>
  </conditionalFormatting>
  <conditionalFormatting sqref="AG735:AG736">
    <cfRule type="cellIs" dxfId="494" priority="1392" stopIfTrue="1" operator="equal">
      <formula>""</formula>
    </cfRule>
    <cfRule type="cellIs" dxfId="493" priority="1393" operator="greaterThan">
      <formula>500</formula>
    </cfRule>
    <cfRule type="cellIs" dxfId="492" priority="1394" operator="greaterThan">
      <formula>50</formula>
    </cfRule>
    <cfRule type="cellIs" dxfId="491" priority="1395" operator="greaterThan">
      <formula>25</formula>
    </cfRule>
    <cfRule type="cellIs" dxfId="490" priority="1396" operator="greaterThan">
      <formula>5</formula>
    </cfRule>
    <cfRule type="cellIs" dxfId="489" priority="1397" operator="greaterThan">
      <formula>0</formula>
    </cfRule>
  </conditionalFormatting>
  <conditionalFormatting sqref="AG740:AG741">
    <cfRule type="cellIs" dxfId="488" priority="1386" stopIfTrue="1" operator="equal">
      <formula>""</formula>
    </cfRule>
    <cfRule type="cellIs" dxfId="487" priority="1387" operator="greaterThan">
      <formula>500</formula>
    </cfRule>
    <cfRule type="cellIs" dxfId="486" priority="1388" operator="greaterThan">
      <formula>50</formula>
    </cfRule>
    <cfRule type="cellIs" dxfId="485" priority="1389" operator="greaterThan">
      <formula>25</formula>
    </cfRule>
    <cfRule type="cellIs" dxfId="484" priority="1390" operator="greaterThan">
      <formula>5</formula>
    </cfRule>
    <cfRule type="cellIs" dxfId="483" priority="1391" operator="greaterThan">
      <formula>0</formula>
    </cfRule>
  </conditionalFormatting>
  <conditionalFormatting sqref="AG745:AG746">
    <cfRule type="cellIs" dxfId="482" priority="1380" stopIfTrue="1" operator="equal">
      <formula>""</formula>
    </cfRule>
    <cfRule type="cellIs" dxfId="481" priority="1381" operator="greaterThan">
      <formula>500</formula>
    </cfRule>
    <cfRule type="cellIs" dxfId="480" priority="1382" operator="greaterThan">
      <formula>50</formula>
    </cfRule>
    <cfRule type="cellIs" dxfId="479" priority="1383" operator="greaterThan">
      <formula>25</formula>
    </cfRule>
    <cfRule type="cellIs" dxfId="478" priority="1384" operator="greaterThan">
      <formula>5</formula>
    </cfRule>
    <cfRule type="cellIs" dxfId="477" priority="1385" operator="greaterThan">
      <formula>0</formula>
    </cfRule>
  </conditionalFormatting>
  <conditionalFormatting sqref="AG750:AG751">
    <cfRule type="cellIs" dxfId="476" priority="1374" stopIfTrue="1" operator="equal">
      <formula>""</formula>
    </cfRule>
    <cfRule type="cellIs" dxfId="475" priority="1375" operator="greaterThan">
      <formula>500</formula>
    </cfRule>
    <cfRule type="cellIs" dxfId="474" priority="1376" operator="greaterThan">
      <formula>50</formula>
    </cfRule>
    <cfRule type="cellIs" dxfId="473" priority="1377" operator="greaterThan">
      <formula>25</formula>
    </cfRule>
    <cfRule type="cellIs" dxfId="472" priority="1378" operator="greaterThan">
      <formula>5</formula>
    </cfRule>
    <cfRule type="cellIs" dxfId="471" priority="1379" operator="greaterThan">
      <formula>0</formula>
    </cfRule>
  </conditionalFormatting>
  <conditionalFormatting sqref="AG755:AG756">
    <cfRule type="cellIs" dxfId="470" priority="1368" stopIfTrue="1" operator="equal">
      <formula>""</formula>
    </cfRule>
    <cfRule type="cellIs" dxfId="469" priority="1369" operator="greaterThan">
      <formula>500</formula>
    </cfRule>
    <cfRule type="cellIs" dxfId="468" priority="1370" operator="greaterThan">
      <formula>50</formula>
    </cfRule>
    <cfRule type="cellIs" dxfId="467" priority="1371" operator="greaterThan">
      <formula>25</formula>
    </cfRule>
    <cfRule type="cellIs" dxfId="466" priority="1372" operator="greaterThan">
      <formula>5</formula>
    </cfRule>
    <cfRule type="cellIs" dxfId="465" priority="1373" operator="greaterThan">
      <formula>0</formula>
    </cfRule>
  </conditionalFormatting>
  <conditionalFormatting sqref="AG760:AG761">
    <cfRule type="cellIs" dxfId="464" priority="1362" stopIfTrue="1" operator="equal">
      <formula>""</formula>
    </cfRule>
    <cfRule type="cellIs" dxfId="463" priority="1363" operator="greaterThan">
      <formula>500</formula>
    </cfRule>
    <cfRule type="cellIs" dxfId="462" priority="1364" operator="greaterThan">
      <formula>50</formula>
    </cfRule>
    <cfRule type="cellIs" dxfId="461" priority="1365" operator="greaterThan">
      <formula>25</formula>
    </cfRule>
    <cfRule type="cellIs" dxfId="460" priority="1366" operator="greaterThan">
      <formula>5</formula>
    </cfRule>
    <cfRule type="cellIs" dxfId="459" priority="1367" operator="greaterThan">
      <formula>0</formula>
    </cfRule>
  </conditionalFormatting>
  <conditionalFormatting sqref="AG765:AG766">
    <cfRule type="cellIs" dxfId="458" priority="1356" stopIfTrue="1" operator="equal">
      <formula>""</formula>
    </cfRule>
    <cfRule type="cellIs" dxfId="457" priority="1357" operator="greaterThan">
      <formula>500</formula>
    </cfRule>
    <cfRule type="cellIs" dxfId="456" priority="1358" operator="greaterThan">
      <formula>50</formula>
    </cfRule>
    <cfRule type="cellIs" dxfId="455" priority="1359" operator="greaterThan">
      <formula>25</formula>
    </cfRule>
    <cfRule type="cellIs" dxfId="454" priority="1360" operator="greaterThan">
      <formula>5</formula>
    </cfRule>
    <cfRule type="cellIs" dxfId="453" priority="1361" operator="greaterThan">
      <formula>0</formula>
    </cfRule>
  </conditionalFormatting>
  <conditionalFormatting sqref="AG770:AG771">
    <cfRule type="cellIs" dxfId="452" priority="1350" stopIfTrue="1" operator="equal">
      <formula>""</formula>
    </cfRule>
    <cfRule type="cellIs" dxfId="451" priority="1351" operator="greaterThan">
      <formula>500</formula>
    </cfRule>
    <cfRule type="cellIs" dxfId="450" priority="1352" operator="greaterThan">
      <formula>50</formula>
    </cfRule>
    <cfRule type="cellIs" dxfId="449" priority="1353" operator="greaterThan">
      <formula>25</formula>
    </cfRule>
    <cfRule type="cellIs" dxfId="448" priority="1354" operator="greaterThan">
      <formula>5</formula>
    </cfRule>
    <cfRule type="cellIs" dxfId="447" priority="1355" operator="greaterThan">
      <formula>0</formula>
    </cfRule>
  </conditionalFormatting>
  <conditionalFormatting sqref="AG775:AG776">
    <cfRule type="cellIs" dxfId="446" priority="1344" stopIfTrue="1" operator="equal">
      <formula>""</formula>
    </cfRule>
    <cfRule type="cellIs" dxfId="445" priority="1345" operator="greaterThan">
      <formula>500</formula>
    </cfRule>
    <cfRule type="cellIs" dxfId="444" priority="1346" operator="greaterThan">
      <formula>50</formula>
    </cfRule>
    <cfRule type="cellIs" dxfId="443" priority="1347" operator="greaterThan">
      <formula>25</formula>
    </cfRule>
    <cfRule type="cellIs" dxfId="442" priority="1348" operator="greaterThan">
      <formula>5</formula>
    </cfRule>
    <cfRule type="cellIs" dxfId="441" priority="1349" operator="greaterThan">
      <formula>0</formula>
    </cfRule>
  </conditionalFormatting>
  <conditionalFormatting sqref="AG780:AG781">
    <cfRule type="cellIs" dxfId="440" priority="1338" stopIfTrue="1" operator="equal">
      <formula>""</formula>
    </cfRule>
    <cfRule type="cellIs" dxfId="439" priority="1339" operator="greaterThan">
      <formula>500</formula>
    </cfRule>
    <cfRule type="cellIs" dxfId="438" priority="1340" operator="greaterThan">
      <formula>50</formula>
    </cfRule>
    <cfRule type="cellIs" dxfId="437" priority="1341" operator="greaterThan">
      <formula>25</formula>
    </cfRule>
    <cfRule type="cellIs" dxfId="436" priority="1342" operator="greaterThan">
      <formula>5</formula>
    </cfRule>
    <cfRule type="cellIs" dxfId="435" priority="1343" operator="greaterThan">
      <formula>0</formula>
    </cfRule>
  </conditionalFormatting>
  <conditionalFormatting sqref="AG785:AG786">
    <cfRule type="cellIs" dxfId="434" priority="1332" stopIfTrue="1" operator="equal">
      <formula>""</formula>
    </cfRule>
    <cfRule type="cellIs" dxfId="433" priority="1333" operator="greaterThan">
      <formula>500</formula>
    </cfRule>
    <cfRule type="cellIs" dxfId="432" priority="1334" operator="greaterThan">
      <formula>50</formula>
    </cfRule>
    <cfRule type="cellIs" dxfId="431" priority="1335" operator="greaterThan">
      <formula>25</formula>
    </cfRule>
    <cfRule type="cellIs" dxfId="430" priority="1336" operator="greaterThan">
      <formula>5</formula>
    </cfRule>
    <cfRule type="cellIs" dxfId="429" priority="1337" operator="greaterThan">
      <formula>0</formula>
    </cfRule>
  </conditionalFormatting>
  <conditionalFormatting sqref="AG790:AG791">
    <cfRule type="cellIs" dxfId="428" priority="1326" stopIfTrue="1" operator="equal">
      <formula>""</formula>
    </cfRule>
    <cfRule type="cellIs" dxfId="427" priority="1327" operator="greaterThan">
      <formula>500</formula>
    </cfRule>
    <cfRule type="cellIs" dxfId="426" priority="1328" operator="greaterThan">
      <formula>50</formula>
    </cfRule>
    <cfRule type="cellIs" dxfId="425" priority="1329" operator="greaterThan">
      <formula>25</formula>
    </cfRule>
    <cfRule type="cellIs" dxfId="424" priority="1330" operator="greaterThan">
      <formula>5</formula>
    </cfRule>
    <cfRule type="cellIs" dxfId="423" priority="1331" operator="greaterThan">
      <formula>0</formula>
    </cfRule>
  </conditionalFormatting>
  <conditionalFormatting sqref="AG795:AG796">
    <cfRule type="cellIs" dxfId="422" priority="1320" stopIfTrue="1" operator="equal">
      <formula>""</formula>
    </cfRule>
    <cfRule type="cellIs" dxfId="421" priority="1321" operator="greaterThan">
      <formula>500</formula>
    </cfRule>
    <cfRule type="cellIs" dxfId="420" priority="1322" operator="greaterThan">
      <formula>50</formula>
    </cfRule>
    <cfRule type="cellIs" dxfId="419" priority="1323" operator="greaterThan">
      <formula>25</formula>
    </cfRule>
    <cfRule type="cellIs" dxfId="418" priority="1324" operator="greaterThan">
      <formula>5</formula>
    </cfRule>
    <cfRule type="cellIs" dxfId="417" priority="1325" operator="greaterThan">
      <formula>0</formula>
    </cfRule>
  </conditionalFormatting>
  <conditionalFormatting sqref="AG800:AG801">
    <cfRule type="cellIs" dxfId="416" priority="1314" stopIfTrue="1" operator="equal">
      <formula>""</formula>
    </cfRule>
    <cfRule type="cellIs" dxfId="415" priority="1315" operator="greaterThan">
      <formula>500</formula>
    </cfRule>
    <cfRule type="cellIs" dxfId="414" priority="1316" operator="greaterThan">
      <formula>50</formula>
    </cfRule>
    <cfRule type="cellIs" dxfId="413" priority="1317" operator="greaterThan">
      <formula>25</formula>
    </cfRule>
    <cfRule type="cellIs" dxfId="412" priority="1318" operator="greaterThan">
      <formula>5</formula>
    </cfRule>
    <cfRule type="cellIs" dxfId="411" priority="1319" operator="greaterThan">
      <formula>0</formula>
    </cfRule>
  </conditionalFormatting>
  <conditionalFormatting sqref="AG805:AG806">
    <cfRule type="cellIs" dxfId="410" priority="1308" stopIfTrue="1" operator="equal">
      <formula>""</formula>
    </cfRule>
    <cfRule type="cellIs" dxfId="409" priority="1309" operator="greaterThan">
      <formula>500</formula>
    </cfRule>
    <cfRule type="cellIs" dxfId="408" priority="1310" operator="greaterThan">
      <formula>50</formula>
    </cfRule>
    <cfRule type="cellIs" dxfId="407" priority="1311" operator="greaterThan">
      <formula>25</formula>
    </cfRule>
    <cfRule type="cellIs" dxfId="406" priority="1312" operator="greaterThan">
      <formula>5</formula>
    </cfRule>
    <cfRule type="cellIs" dxfId="405" priority="1313" operator="greaterThan">
      <formula>0</formula>
    </cfRule>
  </conditionalFormatting>
  <conditionalFormatting sqref="AG810:AG811">
    <cfRule type="cellIs" dxfId="404" priority="1302" stopIfTrue="1" operator="equal">
      <formula>""</formula>
    </cfRule>
    <cfRule type="cellIs" dxfId="403" priority="1303" operator="greaterThan">
      <formula>500</formula>
    </cfRule>
    <cfRule type="cellIs" dxfId="402" priority="1304" operator="greaterThan">
      <formula>50</formula>
    </cfRule>
    <cfRule type="cellIs" dxfId="401" priority="1305" operator="greaterThan">
      <formula>25</formula>
    </cfRule>
    <cfRule type="cellIs" dxfId="400" priority="1306" operator="greaterThan">
      <formula>5</formula>
    </cfRule>
    <cfRule type="cellIs" dxfId="399" priority="1307" operator="greaterThan">
      <formula>0</formula>
    </cfRule>
  </conditionalFormatting>
  <conditionalFormatting sqref="AG815:AG816">
    <cfRule type="cellIs" dxfId="398" priority="1296" stopIfTrue="1" operator="equal">
      <formula>""</formula>
    </cfRule>
    <cfRule type="cellIs" dxfId="397" priority="1297" operator="greaterThan">
      <formula>500</formula>
    </cfRule>
    <cfRule type="cellIs" dxfId="396" priority="1298" operator="greaterThan">
      <formula>50</formula>
    </cfRule>
    <cfRule type="cellIs" dxfId="395" priority="1299" operator="greaterThan">
      <formula>25</formula>
    </cfRule>
    <cfRule type="cellIs" dxfId="394" priority="1300" operator="greaterThan">
      <formula>5</formula>
    </cfRule>
    <cfRule type="cellIs" dxfId="393" priority="1301" operator="greaterThan">
      <formula>0</formula>
    </cfRule>
  </conditionalFormatting>
  <conditionalFormatting sqref="AG820:AG821">
    <cfRule type="cellIs" dxfId="392" priority="1290" stopIfTrue="1" operator="equal">
      <formula>""</formula>
    </cfRule>
    <cfRule type="cellIs" dxfId="391" priority="1291" operator="greaterThan">
      <formula>500</formula>
    </cfRule>
    <cfRule type="cellIs" dxfId="390" priority="1292" operator="greaterThan">
      <formula>50</formula>
    </cfRule>
    <cfRule type="cellIs" dxfId="389" priority="1293" operator="greaterThan">
      <formula>25</formula>
    </cfRule>
    <cfRule type="cellIs" dxfId="388" priority="1294" operator="greaterThan">
      <formula>5</formula>
    </cfRule>
    <cfRule type="cellIs" dxfId="387" priority="1295" operator="greaterThan">
      <formula>0</formula>
    </cfRule>
  </conditionalFormatting>
  <conditionalFormatting sqref="AG825:AG826">
    <cfRule type="cellIs" dxfId="386" priority="1284" stopIfTrue="1" operator="equal">
      <formula>""</formula>
    </cfRule>
    <cfRule type="cellIs" dxfId="385" priority="1285" operator="greaterThan">
      <formula>500</formula>
    </cfRule>
    <cfRule type="cellIs" dxfId="384" priority="1286" operator="greaterThan">
      <formula>50</formula>
    </cfRule>
    <cfRule type="cellIs" dxfId="383" priority="1287" operator="greaterThan">
      <formula>25</formula>
    </cfRule>
    <cfRule type="cellIs" dxfId="382" priority="1288" operator="greaterThan">
      <formula>5</formula>
    </cfRule>
    <cfRule type="cellIs" dxfId="381" priority="1289" operator="greaterThan">
      <formula>0</formula>
    </cfRule>
  </conditionalFormatting>
  <conditionalFormatting sqref="AG830:AG831">
    <cfRule type="cellIs" dxfId="380" priority="1278" stopIfTrue="1" operator="equal">
      <formula>""</formula>
    </cfRule>
    <cfRule type="cellIs" dxfId="379" priority="1279" operator="greaterThan">
      <formula>500</formula>
    </cfRule>
    <cfRule type="cellIs" dxfId="378" priority="1280" operator="greaterThan">
      <formula>50</formula>
    </cfRule>
    <cfRule type="cellIs" dxfId="377" priority="1281" operator="greaterThan">
      <formula>25</formula>
    </cfRule>
    <cfRule type="cellIs" dxfId="376" priority="1282" operator="greaterThan">
      <formula>5</formula>
    </cfRule>
    <cfRule type="cellIs" dxfId="375" priority="1283" operator="greaterThan">
      <formula>0</formula>
    </cfRule>
  </conditionalFormatting>
  <conditionalFormatting sqref="AG835:AG836">
    <cfRule type="cellIs" dxfId="374" priority="1272" stopIfTrue="1" operator="equal">
      <formula>""</formula>
    </cfRule>
    <cfRule type="cellIs" dxfId="373" priority="1273" operator="greaterThan">
      <formula>500</formula>
    </cfRule>
    <cfRule type="cellIs" dxfId="372" priority="1274" operator="greaterThan">
      <formula>50</formula>
    </cfRule>
    <cfRule type="cellIs" dxfId="371" priority="1275" operator="greaterThan">
      <formula>25</formula>
    </cfRule>
    <cfRule type="cellIs" dxfId="370" priority="1276" operator="greaterThan">
      <formula>5</formula>
    </cfRule>
    <cfRule type="cellIs" dxfId="369" priority="1277" operator="greaterThan">
      <formula>0</formula>
    </cfRule>
  </conditionalFormatting>
  <conditionalFormatting sqref="AG840:AG841">
    <cfRule type="cellIs" dxfId="368" priority="1266" stopIfTrue="1" operator="equal">
      <formula>""</formula>
    </cfRule>
    <cfRule type="cellIs" dxfId="367" priority="1267" operator="greaterThan">
      <formula>500</formula>
    </cfRule>
    <cfRule type="cellIs" dxfId="366" priority="1268" operator="greaterThan">
      <formula>50</formula>
    </cfRule>
    <cfRule type="cellIs" dxfId="365" priority="1269" operator="greaterThan">
      <formula>25</formula>
    </cfRule>
    <cfRule type="cellIs" dxfId="364" priority="1270" operator="greaterThan">
      <formula>5</formula>
    </cfRule>
    <cfRule type="cellIs" dxfId="363" priority="1271" operator="greaterThan">
      <formula>0</formula>
    </cfRule>
  </conditionalFormatting>
  <conditionalFormatting sqref="AG845:AG846">
    <cfRule type="cellIs" dxfId="362" priority="1260" stopIfTrue="1" operator="equal">
      <formula>""</formula>
    </cfRule>
    <cfRule type="cellIs" dxfId="361" priority="1261" operator="greaterThan">
      <formula>500</formula>
    </cfRule>
    <cfRule type="cellIs" dxfId="360" priority="1262" operator="greaterThan">
      <formula>50</formula>
    </cfRule>
    <cfRule type="cellIs" dxfId="359" priority="1263" operator="greaterThan">
      <formula>25</formula>
    </cfRule>
    <cfRule type="cellIs" dxfId="358" priority="1264" operator="greaterThan">
      <formula>5</formula>
    </cfRule>
    <cfRule type="cellIs" dxfId="357" priority="1265" operator="greaterThan">
      <formula>0</formula>
    </cfRule>
  </conditionalFormatting>
  <conditionalFormatting sqref="AG850:AG851">
    <cfRule type="cellIs" dxfId="356" priority="1254" stopIfTrue="1" operator="equal">
      <formula>""</formula>
    </cfRule>
    <cfRule type="cellIs" dxfId="355" priority="1255" operator="greaterThan">
      <formula>500</formula>
    </cfRule>
    <cfRule type="cellIs" dxfId="354" priority="1256" operator="greaterThan">
      <formula>50</formula>
    </cfRule>
    <cfRule type="cellIs" dxfId="353" priority="1257" operator="greaterThan">
      <formula>25</formula>
    </cfRule>
    <cfRule type="cellIs" dxfId="352" priority="1258" operator="greaterThan">
      <formula>5</formula>
    </cfRule>
    <cfRule type="cellIs" dxfId="351" priority="1259" operator="greaterThan">
      <formula>0</formula>
    </cfRule>
  </conditionalFormatting>
  <conditionalFormatting sqref="AG855:AG856">
    <cfRule type="cellIs" dxfId="350" priority="1248" stopIfTrue="1" operator="equal">
      <formula>""</formula>
    </cfRule>
    <cfRule type="cellIs" dxfId="349" priority="1249" operator="greaterThan">
      <formula>500</formula>
    </cfRule>
    <cfRule type="cellIs" dxfId="348" priority="1250" operator="greaterThan">
      <formula>50</formula>
    </cfRule>
    <cfRule type="cellIs" dxfId="347" priority="1251" operator="greaterThan">
      <formula>25</formula>
    </cfRule>
    <cfRule type="cellIs" dxfId="346" priority="1252" operator="greaterThan">
      <formula>5</formula>
    </cfRule>
    <cfRule type="cellIs" dxfId="345" priority="1253" operator="greaterThan">
      <formula>0</formula>
    </cfRule>
  </conditionalFormatting>
  <conditionalFormatting sqref="AG860:AG861">
    <cfRule type="cellIs" dxfId="344" priority="1242" stopIfTrue="1" operator="equal">
      <formula>""</formula>
    </cfRule>
    <cfRule type="cellIs" dxfId="343" priority="1243" operator="greaterThan">
      <formula>500</formula>
    </cfRule>
    <cfRule type="cellIs" dxfId="342" priority="1244" operator="greaterThan">
      <formula>50</formula>
    </cfRule>
    <cfRule type="cellIs" dxfId="341" priority="1245" operator="greaterThan">
      <formula>25</formula>
    </cfRule>
    <cfRule type="cellIs" dxfId="340" priority="1246" operator="greaterThan">
      <formula>5</formula>
    </cfRule>
    <cfRule type="cellIs" dxfId="339" priority="1247" operator="greaterThan">
      <formula>0</formula>
    </cfRule>
  </conditionalFormatting>
  <conditionalFormatting sqref="AG865:AG866">
    <cfRule type="cellIs" dxfId="338" priority="1236" stopIfTrue="1" operator="equal">
      <formula>""</formula>
    </cfRule>
    <cfRule type="cellIs" dxfId="337" priority="1237" operator="greaterThan">
      <formula>500</formula>
    </cfRule>
    <cfRule type="cellIs" dxfId="336" priority="1238" operator="greaterThan">
      <formula>50</formula>
    </cfRule>
    <cfRule type="cellIs" dxfId="335" priority="1239" operator="greaterThan">
      <formula>25</formula>
    </cfRule>
    <cfRule type="cellIs" dxfId="334" priority="1240" operator="greaterThan">
      <formula>5</formula>
    </cfRule>
    <cfRule type="cellIs" dxfId="333" priority="1241" operator="greaterThan">
      <formula>0</formula>
    </cfRule>
  </conditionalFormatting>
  <conditionalFormatting sqref="AG870:AG871">
    <cfRule type="cellIs" dxfId="332" priority="1230" stopIfTrue="1" operator="equal">
      <formula>""</formula>
    </cfRule>
    <cfRule type="cellIs" dxfId="331" priority="1231" operator="greaterThan">
      <formula>500</formula>
    </cfRule>
    <cfRule type="cellIs" dxfId="330" priority="1232" operator="greaterThan">
      <formula>50</formula>
    </cfRule>
    <cfRule type="cellIs" dxfId="329" priority="1233" operator="greaterThan">
      <formula>25</formula>
    </cfRule>
    <cfRule type="cellIs" dxfId="328" priority="1234" operator="greaterThan">
      <formula>5</formula>
    </cfRule>
    <cfRule type="cellIs" dxfId="327" priority="1235" operator="greaterThan">
      <formula>0</formula>
    </cfRule>
  </conditionalFormatting>
  <conditionalFormatting sqref="AG875:AG876">
    <cfRule type="cellIs" dxfId="326" priority="1224" stopIfTrue="1" operator="equal">
      <formula>""</formula>
    </cfRule>
    <cfRule type="cellIs" dxfId="325" priority="1225" operator="greaterThan">
      <formula>500</formula>
    </cfRule>
    <cfRule type="cellIs" dxfId="324" priority="1226" operator="greaterThan">
      <formula>50</formula>
    </cfRule>
    <cfRule type="cellIs" dxfId="323" priority="1227" operator="greaterThan">
      <formula>25</formula>
    </cfRule>
    <cfRule type="cellIs" dxfId="322" priority="1228" operator="greaterThan">
      <formula>5</formula>
    </cfRule>
    <cfRule type="cellIs" dxfId="321" priority="1229" operator="greaterThan">
      <formula>0</formula>
    </cfRule>
  </conditionalFormatting>
  <conditionalFormatting sqref="AG880:AG881">
    <cfRule type="cellIs" dxfId="320" priority="1218" stopIfTrue="1" operator="equal">
      <formula>""</formula>
    </cfRule>
    <cfRule type="cellIs" dxfId="319" priority="1219" operator="greaterThan">
      <formula>500</formula>
    </cfRule>
    <cfRule type="cellIs" dxfId="318" priority="1220" operator="greaterThan">
      <formula>50</formula>
    </cfRule>
    <cfRule type="cellIs" dxfId="317" priority="1221" operator="greaterThan">
      <formula>25</formula>
    </cfRule>
    <cfRule type="cellIs" dxfId="316" priority="1222" operator="greaterThan">
      <formula>5</formula>
    </cfRule>
    <cfRule type="cellIs" dxfId="315" priority="1223" operator="greaterThan">
      <formula>0</formula>
    </cfRule>
  </conditionalFormatting>
  <conditionalFormatting sqref="AG885:AG886">
    <cfRule type="cellIs" dxfId="314" priority="1212" stopIfTrue="1" operator="equal">
      <formula>""</formula>
    </cfRule>
    <cfRule type="cellIs" dxfId="313" priority="1213" operator="greaterThan">
      <formula>500</formula>
    </cfRule>
    <cfRule type="cellIs" dxfId="312" priority="1214" operator="greaterThan">
      <formula>50</formula>
    </cfRule>
    <cfRule type="cellIs" dxfId="311" priority="1215" operator="greaterThan">
      <formula>25</formula>
    </cfRule>
    <cfRule type="cellIs" dxfId="310" priority="1216" operator="greaterThan">
      <formula>5</formula>
    </cfRule>
    <cfRule type="cellIs" dxfId="309" priority="1217" operator="greaterThan">
      <formula>0</formula>
    </cfRule>
  </conditionalFormatting>
  <conditionalFormatting sqref="AG890:AG891">
    <cfRule type="cellIs" dxfId="308" priority="1206" stopIfTrue="1" operator="equal">
      <formula>""</formula>
    </cfRule>
    <cfRule type="cellIs" dxfId="307" priority="1207" operator="greaterThan">
      <formula>500</formula>
    </cfRule>
    <cfRule type="cellIs" dxfId="306" priority="1208" operator="greaterThan">
      <formula>50</formula>
    </cfRule>
    <cfRule type="cellIs" dxfId="305" priority="1209" operator="greaterThan">
      <formula>25</formula>
    </cfRule>
    <cfRule type="cellIs" dxfId="304" priority="1210" operator="greaterThan">
      <formula>5</formula>
    </cfRule>
    <cfRule type="cellIs" dxfId="303" priority="1211" operator="greaterThan">
      <formula>0</formula>
    </cfRule>
  </conditionalFormatting>
  <conditionalFormatting sqref="AG895:AG896">
    <cfRule type="cellIs" dxfId="302" priority="1200" stopIfTrue="1" operator="equal">
      <formula>""</formula>
    </cfRule>
    <cfRule type="cellIs" dxfId="301" priority="1201" operator="greaterThan">
      <formula>500</formula>
    </cfRule>
    <cfRule type="cellIs" dxfId="300" priority="1202" operator="greaterThan">
      <formula>50</formula>
    </cfRule>
    <cfRule type="cellIs" dxfId="299" priority="1203" operator="greaterThan">
      <formula>25</formula>
    </cfRule>
    <cfRule type="cellIs" dxfId="298" priority="1204" operator="greaterThan">
      <formula>5</formula>
    </cfRule>
    <cfRule type="cellIs" dxfId="297" priority="1205" operator="greaterThan">
      <formula>0</formula>
    </cfRule>
  </conditionalFormatting>
  <conditionalFormatting sqref="AG900:AG901">
    <cfRule type="cellIs" dxfId="296" priority="1194" stopIfTrue="1" operator="equal">
      <formula>""</formula>
    </cfRule>
    <cfRule type="cellIs" dxfId="295" priority="1195" operator="greaterThan">
      <formula>500</formula>
    </cfRule>
    <cfRule type="cellIs" dxfId="294" priority="1196" operator="greaterThan">
      <formula>50</formula>
    </cfRule>
    <cfRule type="cellIs" dxfId="293" priority="1197" operator="greaterThan">
      <formula>25</formula>
    </cfRule>
    <cfRule type="cellIs" dxfId="292" priority="1198" operator="greaterThan">
      <formula>5</formula>
    </cfRule>
    <cfRule type="cellIs" dxfId="291" priority="1199" operator="greaterThan">
      <formula>0</formula>
    </cfRule>
  </conditionalFormatting>
  <conditionalFormatting sqref="AG905:AG906">
    <cfRule type="cellIs" dxfId="290" priority="1188" stopIfTrue="1" operator="equal">
      <formula>""</formula>
    </cfRule>
    <cfRule type="cellIs" dxfId="289" priority="1189" operator="greaterThan">
      <formula>500</formula>
    </cfRule>
    <cfRule type="cellIs" dxfId="288" priority="1190" operator="greaterThan">
      <formula>50</formula>
    </cfRule>
    <cfRule type="cellIs" dxfId="287" priority="1191" operator="greaterThan">
      <formula>25</formula>
    </cfRule>
    <cfRule type="cellIs" dxfId="286" priority="1192" operator="greaterThan">
      <formula>5</formula>
    </cfRule>
    <cfRule type="cellIs" dxfId="285" priority="1193" operator="greaterThan">
      <formula>0</formula>
    </cfRule>
  </conditionalFormatting>
  <conditionalFormatting sqref="AG910:AG911">
    <cfRule type="cellIs" dxfId="284" priority="1182" stopIfTrue="1" operator="equal">
      <formula>""</formula>
    </cfRule>
    <cfRule type="cellIs" dxfId="283" priority="1183" operator="greaterThan">
      <formula>500</formula>
    </cfRule>
    <cfRule type="cellIs" dxfId="282" priority="1184" operator="greaterThan">
      <formula>50</formula>
    </cfRule>
    <cfRule type="cellIs" dxfId="281" priority="1185" operator="greaterThan">
      <formula>25</formula>
    </cfRule>
    <cfRule type="cellIs" dxfId="280" priority="1186" operator="greaterThan">
      <formula>5</formula>
    </cfRule>
    <cfRule type="cellIs" dxfId="279" priority="1187" operator="greaterThan">
      <formula>0</formula>
    </cfRule>
  </conditionalFormatting>
  <conditionalFormatting sqref="AG915:AG916">
    <cfRule type="cellIs" dxfId="278" priority="1176" stopIfTrue="1" operator="equal">
      <formula>""</formula>
    </cfRule>
    <cfRule type="cellIs" dxfId="277" priority="1177" operator="greaterThan">
      <formula>500</formula>
    </cfRule>
    <cfRule type="cellIs" dxfId="276" priority="1178" operator="greaterThan">
      <formula>50</formula>
    </cfRule>
    <cfRule type="cellIs" dxfId="275" priority="1179" operator="greaterThan">
      <formula>25</formula>
    </cfRule>
    <cfRule type="cellIs" dxfId="274" priority="1180" operator="greaterThan">
      <formula>5</formula>
    </cfRule>
    <cfRule type="cellIs" dxfId="273" priority="1181" operator="greaterThan">
      <formula>0</formula>
    </cfRule>
  </conditionalFormatting>
  <conditionalFormatting sqref="AG920:AG921">
    <cfRule type="cellIs" dxfId="272" priority="1170" stopIfTrue="1" operator="equal">
      <formula>""</formula>
    </cfRule>
    <cfRule type="cellIs" dxfId="271" priority="1171" operator="greaterThan">
      <formula>500</formula>
    </cfRule>
    <cfRule type="cellIs" dxfId="270" priority="1172" operator="greaterThan">
      <formula>50</formula>
    </cfRule>
    <cfRule type="cellIs" dxfId="269" priority="1173" operator="greaterThan">
      <formula>25</formula>
    </cfRule>
    <cfRule type="cellIs" dxfId="268" priority="1174" operator="greaterThan">
      <formula>5</formula>
    </cfRule>
    <cfRule type="cellIs" dxfId="267" priority="1175" operator="greaterThan">
      <formula>0</formula>
    </cfRule>
  </conditionalFormatting>
  <conditionalFormatting sqref="AG925:AG926">
    <cfRule type="cellIs" dxfId="266" priority="1164" stopIfTrue="1" operator="equal">
      <formula>""</formula>
    </cfRule>
    <cfRule type="cellIs" dxfId="265" priority="1165" operator="greaterThan">
      <formula>500</formula>
    </cfRule>
    <cfRule type="cellIs" dxfId="264" priority="1166" operator="greaterThan">
      <formula>50</formula>
    </cfRule>
    <cfRule type="cellIs" dxfId="263" priority="1167" operator="greaterThan">
      <formula>25</formula>
    </cfRule>
    <cfRule type="cellIs" dxfId="262" priority="1168" operator="greaterThan">
      <formula>5</formula>
    </cfRule>
    <cfRule type="cellIs" dxfId="261" priority="1169" operator="greaterThan">
      <formula>0</formula>
    </cfRule>
  </conditionalFormatting>
  <conditionalFormatting sqref="AG930:AG931">
    <cfRule type="cellIs" dxfId="260" priority="1158" stopIfTrue="1" operator="equal">
      <formula>""</formula>
    </cfRule>
    <cfRule type="cellIs" dxfId="259" priority="1159" operator="greaterThan">
      <formula>500</formula>
    </cfRule>
    <cfRule type="cellIs" dxfId="258" priority="1160" operator="greaterThan">
      <formula>50</formula>
    </cfRule>
    <cfRule type="cellIs" dxfId="257" priority="1161" operator="greaterThan">
      <formula>25</formula>
    </cfRule>
    <cfRule type="cellIs" dxfId="256" priority="1162" operator="greaterThan">
      <formula>5</formula>
    </cfRule>
    <cfRule type="cellIs" dxfId="255" priority="1163" operator="greaterThan">
      <formula>0</formula>
    </cfRule>
  </conditionalFormatting>
  <conditionalFormatting sqref="AG935:AG936">
    <cfRule type="cellIs" dxfId="254" priority="1152" stopIfTrue="1" operator="equal">
      <formula>""</formula>
    </cfRule>
    <cfRule type="cellIs" dxfId="253" priority="1153" operator="greaterThan">
      <formula>500</formula>
    </cfRule>
    <cfRule type="cellIs" dxfId="252" priority="1154" operator="greaterThan">
      <formula>50</formula>
    </cfRule>
    <cfRule type="cellIs" dxfId="251" priority="1155" operator="greaterThan">
      <formula>25</formula>
    </cfRule>
    <cfRule type="cellIs" dxfId="250" priority="1156" operator="greaterThan">
      <formula>5</formula>
    </cfRule>
    <cfRule type="cellIs" dxfId="249" priority="1157" operator="greaterThan">
      <formula>0</formula>
    </cfRule>
  </conditionalFormatting>
  <conditionalFormatting sqref="AG940:AG941">
    <cfRule type="cellIs" dxfId="248" priority="1146" stopIfTrue="1" operator="equal">
      <formula>""</formula>
    </cfRule>
    <cfRule type="cellIs" dxfId="247" priority="1147" operator="greaterThan">
      <formula>500</formula>
    </cfRule>
    <cfRule type="cellIs" dxfId="246" priority="1148" operator="greaterThan">
      <formula>50</formula>
    </cfRule>
    <cfRule type="cellIs" dxfId="245" priority="1149" operator="greaterThan">
      <formula>25</formula>
    </cfRule>
    <cfRule type="cellIs" dxfId="244" priority="1150" operator="greaterThan">
      <formula>5</formula>
    </cfRule>
    <cfRule type="cellIs" dxfId="243" priority="1151" operator="greaterThan">
      <formula>0</formula>
    </cfRule>
  </conditionalFormatting>
  <conditionalFormatting sqref="AG945:AG946">
    <cfRule type="cellIs" dxfId="242" priority="1140" stopIfTrue="1" operator="equal">
      <formula>""</formula>
    </cfRule>
    <cfRule type="cellIs" dxfId="241" priority="1141" operator="greaterThan">
      <formula>500</formula>
    </cfRule>
    <cfRule type="cellIs" dxfId="240" priority="1142" operator="greaterThan">
      <formula>50</formula>
    </cfRule>
    <cfRule type="cellIs" dxfId="239" priority="1143" operator="greaterThan">
      <formula>25</formula>
    </cfRule>
    <cfRule type="cellIs" dxfId="238" priority="1144" operator="greaterThan">
      <formula>5</formula>
    </cfRule>
    <cfRule type="cellIs" dxfId="237" priority="1145" operator="greaterThan">
      <formula>0</formula>
    </cfRule>
  </conditionalFormatting>
  <conditionalFormatting sqref="AG950:AG951">
    <cfRule type="cellIs" dxfId="236" priority="1134" stopIfTrue="1" operator="equal">
      <formula>""</formula>
    </cfRule>
    <cfRule type="cellIs" dxfId="235" priority="1135" operator="greaterThan">
      <formula>500</formula>
    </cfRule>
    <cfRule type="cellIs" dxfId="234" priority="1136" operator="greaterThan">
      <formula>50</formula>
    </cfRule>
    <cfRule type="cellIs" dxfId="233" priority="1137" operator="greaterThan">
      <formula>25</formula>
    </cfRule>
    <cfRule type="cellIs" dxfId="232" priority="1138" operator="greaterThan">
      <formula>5</formula>
    </cfRule>
    <cfRule type="cellIs" dxfId="231" priority="1139" operator="greaterThan">
      <formula>0</formula>
    </cfRule>
  </conditionalFormatting>
  <conditionalFormatting sqref="AG955:AG956">
    <cfRule type="cellIs" dxfId="230" priority="1128" stopIfTrue="1" operator="equal">
      <formula>""</formula>
    </cfRule>
    <cfRule type="cellIs" dxfId="229" priority="1129" operator="greaterThan">
      <formula>500</formula>
    </cfRule>
    <cfRule type="cellIs" dxfId="228" priority="1130" operator="greaterThan">
      <formula>50</formula>
    </cfRule>
    <cfRule type="cellIs" dxfId="227" priority="1131" operator="greaterThan">
      <formula>25</formula>
    </cfRule>
    <cfRule type="cellIs" dxfId="226" priority="1132" operator="greaterThan">
      <formula>5</formula>
    </cfRule>
    <cfRule type="cellIs" dxfId="225" priority="1133" operator="greaterThan">
      <formula>0</formula>
    </cfRule>
  </conditionalFormatting>
  <conditionalFormatting sqref="AG960:AG961">
    <cfRule type="cellIs" dxfId="224" priority="1122" stopIfTrue="1" operator="equal">
      <formula>""</formula>
    </cfRule>
    <cfRule type="cellIs" dxfId="223" priority="1123" operator="greaterThan">
      <formula>500</formula>
    </cfRule>
    <cfRule type="cellIs" dxfId="222" priority="1124" operator="greaterThan">
      <formula>50</formula>
    </cfRule>
    <cfRule type="cellIs" dxfId="221" priority="1125" operator="greaterThan">
      <formula>25</formula>
    </cfRule>
    <cfRule type="cellIs" dxfId="220" priority="1126" operator="greaterThan">
      <formula>5</formula>
    </cfRule>
    <cfRule type="cellIs" dxfId="219" priority="1127" operator="greaterThan">
      <formula>0</formula>
    </cfRule>
  </conditionalFormatting>
  <conditionalFormatting sqref="AG965:AG966">
    <cfRule type="cellIs" dxfId="218" priority="1116" stopIfTrue="1" operator="equal">
      <formula>""</formula>
    </cfRule>
    <cfRule type="cellIs" dxfId="217" priority="1117" operator="greaterThan">
      <formula>500</formula>
    </cfRule>
    <cfRule type="cellIs" dxfId="216" priority="1118" operator="greaterThan">
      <formula>50</formula>
    </cfRule>
    <cfRule type="cellIs" dxfId="215" priority="1119" operator="greaterThan">
      <formula>25</formula>
    </cfRule>
    <cfRule type="cellIs" dxfId="214" priority="1120" operator="greaterThan">
      <formula>5</formula>
    </cfRule>
    <cfRule type="cellIs" dxfId="213" priority="1121" operator="greaterThan">
      <formula>0</formula>
    </cfRule>
  </conditionalFormatting>
  <conditionalFormatting sqref="AG970:AG971">
    <cfRule type="cellIs" dxfId="212" priority="1110" stopIfTrue="1" operator="equal">
      <formula>""</formula>
    </cfRule>
    <cfRule type="cellIs" dxfId="211" priority="1111" operator="greaterThan">
      <formula>500</formula>
    </cfRule>
    <cfRule type="cellIs" dxfId="210" priority="1112" operator="greaterThan">
      <formula>50</formula>
    </cfRule>
    <cfRule type="cellIs" dxfId="209" priority="1113" operator="greaterThan">
      <formula>25</formula>
    </cfRule>
    <cfRule type="cellIs" dxfId="208" priority="1114" operator="greaterThan">
      <formula>5</formula>
    </cfRule>
    <cfRule type="cellIs" dxfId="207" priority="1115" operator="greaterThan">
      <formula>0</formula>
    </cfRule>
  </conditionalFormatting>
  <conditionalFormatting sqref="AG975:AG976">
    <cfRule type="cellIs" dxfId="206" priority="1104" stopIfTrue="1" operator="equal">
      <formula>""</formula>
    </cfRule>
    <cfRule type="cellIs" dxfId="205" priority="1105" operator="greaterThan">
      <formula>500</formula>
    </cfRule>
    <cfRule type="cellIs" dxfId="204" priority="1106" operator="greaterThan">
      <formula>50</formula>
    </cfRule>
    <cfRule type="cellIs" dxfId="203" priority="1107" operator="greaterThan">
      <formula>25</formula>
    </cfRule>
    <cfRule type="cellIs" dxfId="202" priority="1108" operator="greaterThan">
      <formula>5</formula>
    </cfRule>
    <cfRule type="cellIs" dxfId="201" priority="1109" operator="greaterThan">
      <formula>0</formula>
    </cfRule>
  </conditionalFormatting>
  <conditionalFormatting sqref="AG980:AG981">
    <cfRule type="cellIs" dxfId="200" priority="1098" stopIfTrue="1" operator="equal">
      <formula>""</formula>
    </cfRule>
    <cfRule type="cellIs" dxfId="199" priority="1099" operator="greaterThan">
      <formula>500</formula>
    </cfRule>
    <cfRule type="cellIs" dxfId="198" priority="1100" operator="greaterThan">
      <formula>50</formula>
    </cfRule>
    <cfRule type="cellIs" dxfId="197" priority="1101" operator="greaterThan">
      <formula>25</formula>
    </cfRule>
    <cfRule type="cellIs" dxfId="196" priority="1102" operator="greaterThan">
      <formula>5</formula>
    </cfRule>
    <cfRule type="cellIs" dxfId="195" priority="1103" operator="greaterThan">
      <formula>0</formula>
    </cfRule>
  </conditionalFormatting>
  <conditionalFormatting sqref="AG985:AG986">
    <cfRule type="cellIs" dxfId="194" priority="1092" stopIfTrue="1" operator="equal">
      <formula>""</formula>
    </cfRule>
    <cfRule type="cellIs" dxfId="193" priority="1093" operator="greaterThan">
      <formula>500</formula>
    </cfRule>
    <cfRule type="cellIs" dxfId="192" priority="1094" operator="greaterThan">
      <formula>50</formula>
    </cfRule>
    <cfRule type="cellIs" dxfId="191" priority="1095" operator="greaterThan">
      <formula>25</formula>
    </cfRule>
    <cfRule type="cellIs" dxfId="190" priority="1096" operator="greaterThan">
      <formula>5</formula>
    </cfRule>
    <cfRule type="cellIs" dxfId="189" priority="1097" operator="greaterThan">
      <formula>0</formula>
    </cfRule>
  </conditionalFormatting>
  <conditionalFormatting sqref="AG990:AG991">
    <cfRule type="cellIs" dxfId="188" priority="1086" stopIfTrue="1" operator="equal">
      <formula>""</formula>
    </cfRule>
    <cfRule type="cellIs" dxfId="187" priority="1087" operator="greaterThan">
      <formula>500</formula>
    </cfRule>
    <cfRule type="cellIs" dxfId="186" priority="1088" operator="greaterThan">
      <formula>50</formula>
    </cfRule>
    <cfRule type="cellIs" dxfId="185" priority="1089" operator="greaterThan">
      <formula>25</formula>
    </cfRule>
    <cfRule type="cellIs" dxfId="184" priority="1090" operator="greaterThan">
      <formula>5</formula>
    </cfRule>
    <cfRule type="cellIs" dxfId="183" priority="1091" operator="greaterThan">
      <formula>0</formula>
    </cfRule>
  </conditionalFormatting>
  <conditionalFormatting sqref="AG995:AG996">
    <cfRule type="cellIs" dxfId="182" priority="1080" stopIfTrue="1" operator="equal">
      <formula>""</formula>
    </cfRule>
    <cfRule type="cellIs" dxfId="181" priority="1081" operator="greaterThan">
      <formula>500</formula>
    </cfRule>
    <cfRule type="cellIs" dxfId="180" priority="1082" operator="greaterThan">
      <formula>50</formula>
    </cfRule>
    <cfRule type="cellIs" dxfId="179" priority="1083" operator="greaterThan">
      <formula>25</formula>
    </cfRule>
    <cfRule type="cellIs" dxfId="178" priority="1084" operator="greaterThan">
      <formula>5</formula>
    </cfRule>
    <cfRule type="cellIs" dxfId="177" priority="1085" operator="greaterThan">
      <formula>0</formula>
    </cfRule>
  </conditionalFormatting>
  <conditionalFormatting sqref="AG1000:AG1001">
    <cfRule type="cellIs" dxfId="176" priority="1074" stopIfTrue="1" operator="equal">
      <formula>""</formula>
    </cfRule>
    <cfRule type="cellIs" dxfId="175" priority="1075" operator="greaterThan">
      <formula>500</formula>
    </cfRule>
    <cfRule type="cellIs" dxfId="174" priority="1076" operator="greaterThan">
      <formula>50</formula>
    </cfRule>
    <cfRule type="cellIs" dxfId="173" priority="1077" operator="greaterThan">
      <formula>25</formula>
    </cfRule>
    <cfRule type="cellIs" dxfId="172" priority="1078" operator="greaterThan">
      <formula>5</formula>
    </cfRule>
    <cfRule type="cellIs" dxfId="171" priority="1079" operator="greaterThan">
      <formula>0</formula>
    </cfRule>
  </conditionalFormatting>
  <conditionalFormatting sqref="AG1005:AG1006">
    <cfRule type="cellIs" dxfId="170" priority="1068" stopIfTrue="1" operator="equal">
      <formula>""</formula>
    </cfRule>
    <cfRule type="cellIs" dxfId="169" priority="1069" operator="greaterThan">
      <formula>500</formula>
    </cfRule>
    <cfRule type="cellIs" dxfId="168" priority="1070" operator="greaterThan">
      <formula>50</formula>
    </cfRule>
    <cfRule type="cellIs" dxfId="167" priority="1071" operator="greaterThan">
      <formula>25</formula>
    </cfRule>
    <cfRule type="cellIs" dxfId="166" priority="1072" operator="greaterThan">
      <formula>5</formula>
    </cfRule>
    <cfRule type="cellIs" dxfId="165" priority="1073" operator="greaterThan">
      <formula>0</formula>
    </cfRule>
  </conditionalFormatting>
  <conditionalFormatting sqref="M55:M56">
    <cfRule type="cellIs" dxfId="135" priority="67" stopIfTrue="1" operator="equal">
      <formula>""</formula>
    </cfRule>
    <cfRule type="cellIs" dxfId="134" priority="68" operator="greaterThan">
      <formula>500</formula>
    </cfRule>
    <cfRule type="cellIs" dxfId="133" priority="69" operator="greaterThan">
      <formula>50</formula>
    </cfRule>
    <cfRule type="cellIs" dxfId="132" priority="70" operator="greaterThan">
      <formula>25</formula>
    </cfRule>
    <cfRule type="cellIs" dxfId="131" priority="71" operator="greaterThan">
      <formula>5</formula>
    </cfRule>
    <cfRule type="cellIs" dxfId="130" priority="72" operator="greaterThan">
      <formula>0</formula>
    </cfRule>
  </conditionalFormatting>
  <conditionalFormatting sqref="X55:X56">
    <cfRule type="cellIs" dxfId="129" priority="61" stopIfTrue="1" operator="equal">
      <formula>""</formula>
    </cfRule>
    <cfRule type="cellIs" dxfId="128" priority="62" operator="greaterThan">
      <formula>500</formula>
    </cfRule>
    <cfRule type="cellIs" dxfId="127" priority="63" operator="greaterThan">
      <formula>50</formula>
    </cfRule>
    <cfRule type="cellIs" dxfId="126" priority="64" operator="greaterThan">
      <formula>25</formula>
    </cfRule>
    <cfRule type="cellIs" dxfId="125" priority="65" operator="greaterThan">
      <formula>5</formula>
    </cfRule>
    <cfRule type="cellIs" dxfId="124" priority="66" operator="greaterThan">
      <formula>0</formula>
    </cfRule>
  </conditionalFormatting>
  <conditionalFormatting sqref="AB55:AB56">
    <cfRule type="cellIs" dxfId="123" priority="55" stopIfTrue="1" operator="equal">
      <formula>""</formula>
    </cfRule>
    <cfRule type="cellIs" dxfId="122" priority="56" operator="greaterThan">
      <formula>500</formula>
    </cfRule>
    <cfRule type="cellIs" dxfId="121" priority="57" operator="greaterThan">
      <formula>50</formula>
    </cfRule>
    <cfRule type="cellIs" dxfId="120" priority="58" operator="greaterThan">
      <formula>25</formula>
    </cfRule>
    <cfRule type="cellIs" dxfId="119" priority="59" operator="greaterThan">
      <formula>5</formula>
    </cfRule>
    <cfRule type="cellIs" dxfId="118" priority="60" operator="greaterThan">
      <formula>0</formula>
    </cfRule>
  </conditionalFormatting>
  <conditionalFormatting sqref="AG55:AG56">
    <cfRule type="cellIs" dxfId="117" priority="49" stopIfTrue="1" operator="equal">
      <formula>""</formula>
    </cfRule>
    <cfRule type="cellIs" dxfId="116" priority="50" operator="greaterThan">
      <formula>500</formula>
    </cfRule>
    <cfRule type="cellIs" dxfId="115" priority="51" operator="greaterThan">
      <formula>50</formula>
    </cfRule>
    <cfRule type="cellIs" dxfId="114" priority="52" operator="greaterThan">
      <formula>25</formula>
    </cfRule>
    <cfRule type="cellIs" dxfId="113" priority="53" operator="greaterThan">
      <formula>5</formula>
    </cfRule>
    <cfRule type="cellIs" dxfId="112" priority="54" operator="greaterThan">
      <formula>0</formula>
    </cfRule>
  </conditionalFormatting>
  <conditionalFormatting sqref="M60:M61">
    <cfRule type="cellIs" dxfId="47" priority="43" stopIfTrue="1" operator="equal">
      <formula>""</formula>
    </cfRule>
    <cfRule type="cellIs" dxfId="46" priority="44" operator="greaterThan">
      <formula>500</formula>
    </cfRule>
    <cfRule type="cellIs" dxfId="45" priority="45" operator="greaterThan">
      <formula>50</formula>
    </cfRule>
    <cfRule type="cellIs" dxfId="44" priority="46" operator="greaterThan">
      <formula>25</formula>
    </cfRule>
    <cfRule type="cellIs" dxfId="43" priority="47" operator="greaterThan">
      <formula>5</formula>
    </cfRule>
    <cfRule type="cellIs" dxfId="42" priority="48" operator="greaterThan">
      <formula>0</formula>
    </cfRule>
  </conditionalFormatting>
  <conditionalFormatting sqref="X60:X61">
    <cfRule type="cellIs" dxfId="41" priority="37" stopIfTrue="1" operator="equal">
      <formula>""</formula>
    </cfRule>
    <cfRule type="cellIs" dxfId="40" priority="38" operator="greaterThan">
      <formula>500</formula>
    </cfRule>
    <cfRule type="cellIs" dxfId="39" priority="39" operator="greaterThan">
      <formula>50</formula>
    </cfRule>
    <cfRule type="cellIs" dxfId="38" priority="40" operator="greaterThan">
      <formula>25</formula>
    </cfRule>
    <cfRule type="cellIs" dxfId="37" priority="41" operator="greaterThan">
      <formula>5</formula>
    </cfRule>
    <cfRule type="cellIs" dxfId="36" priority="42" operator="greaterThan">
      <formula>0</formula>
    </cfRule>
  </conditionalFormatting>
  <conditionalFormatting sqref="AB60:AB61">
    <cfRule type="cellIs" dxfId="35" priority="31" stopIfTrue="1" operator="equal">
      <formula>""</formula>
    </cfRule>
    <cfRule type="cellIs" dxfId="34" priority="32" operator="greaterThan">
      <formula>500</formula>
    </cfRule>
    <cfRule type="cellIs" dxfId="33" priority="33" operator="greaterThan">
      <formula>50</formula>
    </cfRule>
    <cfRule type="cellIs" dxfId="32" priority="34" operator="greaterThan">
      <formula>25</formula>
    </cfRule>
    <cfRule type="cellIs" dxfId="31" priority="35" operator="greaterThan">
      <formula>5</formula>
    </cfRule>
    <cfRule type="cellIs" dxfId="30" priority="36" operator="greaterThan">
      <formula>0</formula>
    </cfRule>
  </conditionalFormatting>
  <conditionalFormatting sqref="AG60:AG61">
    <cfRule type="cellIs" dxfId="29" priority="25" stopIfTrue="1" operator="equal">
      <formula>""</formula>
    </cfRule>
    <cfRule type="cellIs" dxfId="28" priority="26" operator="greaterThan">
      <formula>500</formula>
    </cfRule>
    <cfRule type="cellIs" dxfId="27" priority="27" operator="greaterThan">
      <formula>50</formula>
    </cfRule>
    <cfRule type="cellIs" dxfId="26" priority="28" operator="greaterThan">
      <formula>25</formula>
    </cfRule>
    <cfRule type="cellIs" dxfId="25" priority="29" operator="greaterThan">
      <formula>5</formula>
    </cfRule>
    <cfRule type="cellIs" dxfId="24" priority="30" operator="greaterThan">
      <formula>0</formula>
    </cfRule>
  </conditionalFormatting>
  <conditionalFormatting sqref="M65:M66">
    <cfRule type="cellIs" dxfId="23" priority="19" stopIfTrue="1" operator="equal">
      <formula>""</formula>
    </cfRule>
    <cfRule type="cellIs" dxfId="22" priority="20" operator="greaterThan">
      <formula>500</formula>
    </cfRule>
    <cfRule type="cellIs" dxfId="21" priority="21" operator="greaterThan">
      <formula>50</formula>
    </cfRule>
    <cfRule type="cellIs" dxfId="20" priority="22" operator="greaterThan">
      <formula>25</formula>
    </cfRule>
    <cfRule type="cellIs" dxfId="19" priority="23" operator="greaterThan">
      <formula>5</formula>
    </cfRule>
    <cfRule type="cellIs" dxfId="18" priority="24" operator="greaterThan">
      <formula>0</formula>
    </cfRule>
  </conditionalFormatting>
  <conditionalFormatting sqref="X65:X66">
    <cfRule type="cellIs" dxfId="17" priority="13" stopIfTrue="1" operator="equal">
      <formula>""</formula>
    </cfRule>
    <cfRule type="cellIs" dxfId="16" priority="14" operator="greaterThan">
      <formula>500</formula>
    </cfRule>
    <cfRule type="cellIs" dxfId="15" priority="15" operator="greaterThan">
      <formula>50</formula>
    </cfRule>
    <cfRule type="cellIs" dxfId="14" priority="16" operator="greaterThan">
      <formula>25</formula>
    </cfRule>
    <cfRule type="cellIs" dxfId="13" priority="17" operator="greaterThan">
      <formula>5</formula>
    </cfRule>
    <cfRule type="cellIs" dxfId="12" priority="18" operator="greaterThan">
      <formula>0</formula>
    </cfRule>
  </conditionalFormatting>
  <conditionalFormatting sqref="AB65:AB66">
    <cfRule type="cellIs" dxfId="11" priority="7" stopIfTrue="1" operator="equal">
      <formula>""</formula>
    </cfRule>
    <cfRule type="cellIs" dxfId="10" priority="8" operator="greaterThan">
      <formula>500</formula>
    </cfRule>
    <cfRule type="cellIs" dxfId="9" priority="9" operator="greaterThan">
      <formula>50</formula>
    </cfRule>
    <cfRule type="cellIs" dxfId="8" priority="10" operator="greaterThan">
      <formula>25</formula>
    </cfRule>
    <cfRule type="cellIs" dxfId="7" priority="11" operator="greaterThan">
      <formula>5</formula>
    </cfRule>
    <cfRule type="cellIs" dxfId="6" priority="12" operator="greaterThan">
      <formula>0</formula>
    </cfRule>
  </conditionalFormatting>
  <conditionalFormatting sqref="AG65:AG66">
    <cfRule type="cellIs" dxfId="5" priority="1" stopIfTrue="1" operator="equal">
      <formula>""</formula>
    </cfRule>
    <cfRule type="cellIs" dxfId="4" priority="2" operator="greaterThan">
      <formula>500</formula>
    </cfRule>
    <cfRule type="cellIs" dxfId="3" priority="3" operator="greaterThan">
      <formula>50</formula>
    </cfRule>
    <cfRule type="cellIs" dxfId="2" priority="4" operator="greaterThan">
      <formula>25</formula>
    </cfRule>
    <cfRule type="cellIs" dxfId="1" priority="5" operator="greaterThan">
      <formula>5</formula>
    </cfRule>
    <cfRule type="cellIs" dxfId="0" priority="6" operator="greaterThan">
      <formula>0</formula>
    </cfRule>
  </conditionalFormatting>
  <dataValidations xWindow="908" yWindow="450" count="4">
    <dataValidation type="list" showInputMessage="1" showErrorMessage="1" promptTitle="Degree of Harm" sqref="Z118 Z998 AE23 Z333 Z338 K8 K998 Z73 Z343 V33 Z318 Z183 Z123 AE998 Z163 V53 K28 Z8 Z348 Z313 Z298 K338 Z243 V48 Z923 Z78 Z28 V68 V18 K298 V23 AE38 V13 V43 AE13 Z68 AE53 V38 K73 AE33 Z88 Z38 Z218 Z223 K13 AE43 AE28 AE73 K78 K18 V8 K23 Z93 AE68 V58 Z53 Z48 Z83 K88 V28 AE18 V73 K93 K83 Z103 Z43 Z113 K118 Z133 Z138 K133 AE78 K103 Z108 K108 AE118 Z128 AE133 V133 AE93 Z98 AE83 K98 K113 AE98 AE108 Z13 AE113 K128 AE1003 Z143 K138 Z153 Z253 K153 Z58 AE128 Z158 Z178 K183 AE103 Z148 AE153 K158 AE5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Z33 K348 Z268 K268 AE238 K278 AE248 Z288 K173 Z293 Z303 K313 AE173 K318 AE273 K293 K288 AE298 AE163 K43 AE313 AE278 Z283 AE268 K283 AE288 K303 AE293 K308 V188 AE303 AE283 Z323 AE308 K323 AE318 AE218 AE323 K333 AE333 K343 Z328 AE343 K123 Z23 V988 Z1003 K1003 AE223 V1003 K33 K38 V93 K48 V178 K68 K53 AE48 Z353 K5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V63 Z63 AE63 K63" xr:uid="{BE3F62D1-AFE5-4B66-88F6-485D1605EF31}">
      <formula1>INDEX(DPH,0,1)</formula1>
    </dataValidation>
    <dataValidation type="list" showInputMessage="1" showErrorMessage="1" promptTitle="Degree of harm" sqref="Z119 Z999 Z9 AE19 Z304 K999 V24 V69 K29 V34 Z329 Z184 Z994 K14 K9 Z74 K74 K329 K24 Z319 AE9 Z349 Z244 Z124 Z94 Z79 AE999 K349 V19 Z299 V14 AE39 V49 V44 V39 V54 AE29 AE54 Z69 AE34 Z89 Z39 Z314 K314 Z14 AE44 AE24 AE74 K79 K19 V9 Z24 AE69 Z44 Z29 V59 Z49 Z84 K89 V29 Z54 V74 K94 AE79 Z104 Z114 Z109 K119 Z134 Z139 K134 K84 K104 K109 AE104 AE119 Z129 AE134 V134 AE84 Z99 AE94 K99 AE99 K114 AE109 AE114 K129 AE129 AE1004 Z144 K139 Z154 Z254 K154 Z159 Z219 Z174 Z179 K184 Z189 Z149 AE154 Z59 AE5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Z34 Z339 Z269 K269 AE239 K279 AE274 Z289 K174 Z294 K299 Z309 AE174 AE314 K289 K294 K304 AE299 K164 K44 K319 AE279 Z284 AE269 K284 AE289 AE304 AE294 AE164 V189 Z334 AE284 K324 K309 AE324 AE319 AE219 AE309 K334 Z344 K344 AE329 AE344 K124 Z19 V989 Z1004 K1004 AE224 V1004 K34 K39 V94 K49 V179 K69 K54 AE49 Z354 K5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V64 Z64 AE64 K64" xr:uid="{1FEFD2A2-21E9-461D-BA87-A87F9DCC2DB0}">
      <formula1>INDEX(FE,0,1)</formula1>
    </dataValidation>
    <dataValidation type="list" showInputMessage="1" showErrorMessage="1" promptTitle="Degree of harm" sqref="Z120 Z1000 AE25 K30 V55 K10 K1000 Z75 V15 V35 Z335 Z185 AE1000 Z165 Z995 Z10 Z330 Z350 V20 Z320 Z30 K350 Z245 Z125 Z95 Z80 K15 V70 V25 Z300 V10 AE40 V50 V45 AE15 AE55 AE30 V40 K75 AE35 Z90 Z40 Z315 K315 V30 AE45 Z70 AE75 K80 K20 Z15 K25 AE70 Z45 V60 Z55 Z50 Z85 K90 Z20 AE20 V75 K95 K85 Z105 Z115 Z110 K120 Z135 Z140 K135 AE80 K105 K110 AE105 AE120 Z130 AE135 V135 AE85 Z100 AE95 K100 AE100 K115 AE110 AE115 K130 AE130 AE1005 Z145 K140 Z155 Z255 K155 Z60 Z220 Z175 Z180 K185 Z190 Z150 AE155 Z160 AE6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Z35 Z340 Z270 K270 AE240 K280 AE275 Z290 K175 Z295 K300 K310 AE175 AE315 K290 K295 Z305 AE300 AE165 K45 K320 AE280 Z285 AE270 K285 AE290 K305 AE295 AE305 V190 K335 AE285 Z325 AE310 K325 AE320 AE220 AE325 AE335 Z345 K345 K330 AE345 K125 Z25 V990 Z1005 K1005 AE225 V1005 K35 K40 V95 K50 V180 K70 K55 AE50 Z355 K6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V65 Z65 AE65 K65" xr:uid="{35821B4A-6AD9-4B3B-A08F-8A3D107693AF}">
      <formula1>INDEX(LO,0,1)</formula1>
    </dataValidation>
    <dataValidation type="list" allowBlank="1" showInputMessage="1" showErrorMessage="1" sqref="Z121 Z1001 Z11 K31 AE21 Z166 K16 Z76 V16 V36 Z331 Z186 K1001 Z996 K11 AE1001 Z336 V71 V26 Z321 Z31 Z351 Z176 Z126 K76 Z81 Z96 K351 V21 Z301 K26 AE41 V51 V46 V41 V56 AE31 AE36 Z71 AE56 Z91 Z41 Z316 K316 Z16 AE46 AE11 AE76 K81 K21 V31 V11 AE71 Z46 AE26 V61 Z51 Z86 K91 Z26 Z56 V76 K96 AE81 Z106 Z116 Z111 K121 Z136 Z141 K136 K86 K106 K111 AE106 AE121 Z131 AE136 V136 AE86 Z101 AE96 K101 AE101 K116 AE111 AE116 K131 AE131 AE1006 Z146 K141 Z156 Z256 K156 Z61 Z221 K176 Z181 K186 Z191 Z151 AE156 AE6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Z36 Z341 Z271 K271 AE241 K281 AE276 Z291 AE176 Z296 K301 K311 V176 AE316 K291 K296 Z306 AE301 K306 K46 K321 AE281 Z286 AE271 K286 AE291 AE306 AE296 AE166 V191 K336 AE286 Z326 K326 AE326 AE321 AE221 AE311 AE336 Z346 K346 K331 AE346 K126 Z21 V991 Z1006 K1006 AE226 V1006 K36 K41 V96 K51 V181 K71 K56 AE51 Z356 K6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V66 Z66 AE66 K6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752" operator="equal" id="{10A087E1-4494-440A-9E89-B09A78CC1667}">
            <xm:f>'(Ref) HRN Risk Level'!$C$9</xm:f>
            <x14:dxf>
              <font>
                <color rgb="FF7030A0"/>
              </font>
              <fill>
                <patternFill>
                  <bgColor theme="7" tint="0.59996337778862885"/>
                </patternFill>
              </fill>
            </x14:dxf>
          </x14:cfRule>
          <x14:cfRule type="cellIs" priority="32753" operator="equal" id="{96B4D89F-4808-494E-8957-E50236F0AEE2}">
            <xm:f>'(Ref) HRN Risk Level'!$C$8</xm:f>
            <x14:dxf>
              <font>
                <color rgb="FFC00000"/>
              </font>
              <fill>
                <patternFill>
                  <bgColor theme="5" tint="0.59996337778862885"/>
                </patternFill>
              </fill>
            </x14:dxf>
          </x14:cfRule>
          <x14:cfRule type="cellIs" priority="32754" operator="equal" id="{BF9B7379-05C4-457F-97CE-3E93A0E8AB34}">
            <xm:f>'(Ref) HRN Risk Level'!$C$7</xm:f>
            <x14:dxf>
              <font>
                <color theme="9" tint="-0.24994659260841701"/>
              </font>
              <fill>
                <patternFill>
                  <bgColor theme="9" tint="0.59996337778862885"/>
                </patternFill>
              </fill>
            </x14:dxf>
          </x14:cfRule>
          <x14:cfRule type="cellIs" priority="32755" operator="equal" id="{08D79587-C59C-4291-BB34-45ABA5DB654C}">
            <xm:f>'(Ref) HRN Risk Level'!$C$6</xm:f>
            <x14:dxf>
              <font>
                <color rgb="FF663300"/>
              </font>
              <fill>
                <patternFill>
                  <bgColor rgb="FFFFFFCC"/>
                </patternFill>
              </fill>
            </x14:dxf>
          </x14:cfRule>
          <x14:cfRule type="cellIs" priority="32756" operator="equal" id="{5CAD7FAB-D312-45F6-9479-41A881098C6C}">
            <xm:f>'(Ref) HRN Risk Level'!$C$5</xm:f>
            <x14:dxf>
              <font>
                <color rgb="FF006600"/>
              </font>
              <fill>
                <patternFill>
                  <bgColor theme="6"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M68:M69 X68:X69 AB68:AB69 AG68:AG69 M43:M44 X43:X44 AB43:AB44 AG43:AG44 M48:M49 X48:X49 AB48:AB49 AG48:AG49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 M53:M54 X53:X54 AB53:AB54 AG53:AG54 M58:M59 X58:X59 AB58:AB59 AG58:AG59 M63:M64 X63:X64 AB63:AB64 AG63:AG64</xm:sqref>
        </x14:conditionalFormatting>
      </x14:conditionalFormattings>
    </ext>
    <ext xmlns:x14="http://schemas.microsoft.com/office/spreadsheetml/2009/9/main" uri="{CCE6A557-97BC-4b89-ADB6-D9C93CAAB3DF}">
      <x14:dataValidations xmlns:xm="http://schemas.microsoft.com/office/excel/2006/main" xWindow="908" yWindow="450"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D178:D187 D203:D217 D193:D197 D8:D172</xm:sqref>
        </x14:dataValidation>
        <x14:dataValidation type="list" showInputMessage="1" showErrorMessage="1" prompt="1. Use of machine by:" xr:uid="{6CB602C0-C04F-4A62-ABFE-7282F7511ADC}">
          <x14:formula1>
            <xm:f>'(Linked) PLr Probability Factor'!$B$5:$B$8</xm:f>
          </x14:formula1>
          <xm:sqref>N13 N18 N38 N998 N28 N33 N23 N68 N43 N48 N53 N58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N63</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N39 N999 N29 N34 N24 N69 N44 N49 N54 N59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N64</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N42 V17 N32 N37 N27 N47 N52 N12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N57:N59 N67:N69 N62:N64 N72</xm:sqref>
        </x14:dataValidation>
        <x14:dataValidation type="list" showInputMessage="1" showErrorMessage="1" prompt="3. Spatial possibility to escape from the hazard" xr:uid="{E0597527-8DD2-4A5F-8954-1A260813A551}">
          <x14:formula1>
            <xm:f>'(Linked) PLr Probability Factor'!$B$17:$B$20</xm:f>
          </x14:formula1>
          <xm:sqref>N15 N20 N40 N1000 N30 N35 N25 N65 N45 N50 N55 N60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N70</xm:sqref>
        </x14:dataValidation>
        <x14:dataValidation type="list" showInputMessage="1" showErrorMessage="1" prompt="4. Possibility of recognition/awareness of the hazard" xr:uid="{C63DEDE0-B277-4570-BEE7-F305C5161197}">
          <x14:formula1>
            <xm:f>'(Linked) PLr Probability Factor'!$B$23:$B$26</xm:f>
          </x14:formula1>
          <xm:sqref>N16 N21 N41 N1001 N31 N36 N26 N66 N46 N51 N61 N56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N71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444" t="s">
        <v>286</v>
      </c>
      <c r="I1" s="449"/>
      <c r="J1" s="153" t="s">
        <v>56</v>
      </c>
      <c r="K1" s="444" t="s">
        <v>287</v>
      </c>
      <c r="L1" s="445"/>
      <c r="M1" s="446"/>
      <c r="N1" s="447" t="s">
        <v>288</v>
      </c>
      <c r="O1" s="448"/>
      <c r="P1" s="448"/>
      <c r="Q1" s="442" t="s">
        <v>290</v>
      </c>
      <c r="R1" s="443"/>
      <c r="S1" s="443"/>
    </row>
    <row r="2" spans="1:19" ht="153.75" customHeight="1" thickTop="1" thickBot="1">
      <c r="A2" s="78" t="s">
        <v>271</v>
      </c>
      <c r="B2" s="222" t="s">
        <v>302</v>
      </c>
      <c r="C2" s="222" t="s">
        <v>273</v>
      </c>
      <c r="D2" s="78" t="s">
        <v>15</v>
      </c>
      <c r="E2" s="78" t="s">
        <v>279</v>
      </c>
      <c r="F2" s="78" t="s">
        <v>16</v>
      </c>
      <c r="G2" s="78" t="s">
        <v>281</v>
      </c>
      <c r="H2" s="78" t="s">
        <v>303</v>
      </c>
      <c r="I2" s="78" t="s">
        <v>304</v>
      </c>
      <c r="J2" s="78" t="s">
        <v>74</v>
      </c>
      <c r="K2" s="81" t="s">
        <v>293</v>
      </c>
      <c r="L2" s="78" t="s">
        <v>294</v>
      </c>
      <c r="M2" s="78" t="s">
        <v>295</v>
      </c>
      <c r="N2" s="81" t="s">
        <v>296</v>
      </c>
      <c r="O2" s="78" t="s">
        <v>305</v>
      </c>
      <c r="P2" s="78" t="s">
        <v>306</v>
      </c>
      <c r="Q2" s="81" t="s">
        <v>24</v>
      </c>
      <c r="R2" s="78" t="s">
        <v>25</v>
      </c>
      <c r="S2" s="78" t="s">
        <v>26</v>
      </c>
    </row>
    <row r="3" spans="1:19" ht="55.2" customHeight="1" thickBot="1">
      <c r="A3" s="82">
        <f>IF(ISBLANK('MRA Evaluacion completa'!B8),"",'MRA Evaluacion completa'!B8)</f>
        <v>1</v>
      </c>
      <c r="B3" s="97" t="s">
        <v>254</v>
      </c>
      <c r="C3" s="82" t="str">
        <f>IF(ISBLANK('MRA Evaluacion completa'!D8),"",'MRA Evaluacion completa'!D8)</f>
        <v>Mecánica: transmisión; pinchazo/aplastamiento/enredamiento.</v>
      </c>
      <c r="D3" s="82" t="str">
        <f>IF(ISBLANK('MRA Evaluacion completa'!G8),"",'MRA Evaluacion completa'!G8)</f>
        <v>X</v>
      </c>
      <c r="E3" s="82" t="str">
        <f>IF(ISBLANK('MRA Evaluacion completa'!H8),"",'MRA Evaluacion completa'!H8)</f>
        <v>X</v>
      </c>
      <c r="F3" s="82" t="str">
        <f>IF(ISBLANK('MRA Evaluacion completa'!I8),"",'MRA Evaluacion completa'!I8)</f>
        <v/>
      </c>
      <c r="G3" s="82" t="str">
        <f>IF(ISBLANK('MRA Evaluacion completa'!J8),"",'MRA Evaluacion completa'!J8)</f>
        <v/>
      </c>
      <c r="H3" s="84">
        <f>'MRA Evaluacion completa'!$M$10</f>
        <v>200</v>
      </c>
      <c r="I3" s="84" t="str">
        <f>'MRA Evaluacion completa'!$M$8</f>
        <v>Riesgo Alto</v>
      </c>
      <c r="J3" s="84" t="str">
        <f>'MRA Evaluacion completa'!$T$10</f>
        <v>PLd</v>
      </c>
      <c r="K3" s="83" t="str">
        <f>IF(ISBLANK('MRA Evaluacion completa'!$U$8),"",'MRA Evaluacion completa'!$U$8)</f>
        <v>Detección de presencia: Añadir cortina de luz</v>
      </c>
      <c r="L3" s="84">
        <f>'MRA Evaluacion completa'!$X$10</f>
        <v>1.6500000000000001E-2</v>
      </c>
      <c r="M3" s="84" t="str">
        <f>'MRA Evaluacion completa'!$X$8</f>
        <v>Insignificante</v>
      </c>
      <c r="N3" s="83" t="str">
        <f>IF(ISBLANK('MRA Evaluacion completa'!$Y$8),"",'MRA Evaluacion completa'!$Y$8)</f>
        <v>Mantenimiento: Procedimiento/SOP/LOTO</v>
      </c>
      <c r="O3" s="84">
        <f>'MRA Evaluacion completa'!$AB$10</f>
        <v>4.9500000000000013E-3</v>
      </c>
      <c r="P3" s="84" t="str">
        <f>'MRA Evaluacion completa'!$AB$8</f>
        <v>Insignificante</v>
      </c>
      <c r="Q3" s="92" t="str">
        <f>IF(ISBLANK('MRA Evaluacion completa'!$AC$8),"",'MRA Evaluacion completa'!$AC$8)</f>
        <v>Detección de presencia: Añadir cortina de luz</v>
      </c>
      <c r="R3" s="84">
        <f>'MRA Evaluacion completa'!$AG$10</f>
        <v>1.6500000000000001E-2</v>
      </c>
      <c r="S3" s="84" t="str">
        <f>IF(ISBLANK('MRA Evaluacion completa'!$AG$8),"",'MRA Evaluacion completa'!$AG$8)</f>
        <v>Insignificante</v>
      </c>
    </row>
    <row r="4" spans="1:19" ht="55.2" customHeight="1" thickBot="1">
      <c r="A4" s="82">
        <f>IF(ISBLANK('MRA Evaluacion completa'!B13),"",'MRA Evaluacion completa'!B13)</f>
        <v>2</v>
      </c>
      <c r="B4" s="97" t="str">
        <f>IF(ISBLANK('MRA Evaluacion completa'!C13),"",'MRA Evaluacion completa'!C13)</f>
        <v>Mantenimiento preventivo</v>
      </c>
      <c r="C4" s="82" t="str">
        <f>IF(ISBLANK('MRA Evaluacion completa'!D13),"",'MRA Evaluacion completa'!D13)</f>
        <v>Mecánico: ciclo automático/arranque repentino</v>
      </c>
      <c r="D4" s="82" t="str">
        <f>IF(ISBLANK('MRA Evaluacion completa'!G13),"",'MRA Evaluacion completa'!G13)</f>
        <v/>
      </c>
      <c r="E4" s="82" t="str">
        <f>IF(ISBLANK('MRA Evaluacion completa'!H13),"",'MRA Evaluacion completa'!H13)</f>
        <v>X</v>
      </c>
      <c r="F4" s="82" t="str">
        <f>IF(ISBLANK('MRA Evaluacion completa'!I13),"",'MRA Evaluacion completa'!I13)</f>
        <v/>
      </c>
      <c r="G4" s="82" t="str">
        <f>IF(ISBLANK('MRA Evaluacion completa'!J13),"",'MRA Evaluacion completa'!J13)</f>
        <v/>
      </c>
      <c r="H4" s="84">
        <f>'MRA Evaluacion completa'!$M$15</f>
        <v>60</v>
      </c>
      <c r="I4" s="84" t="str">
        <f>'MRA Evaluacion completa'!$M$13</f>
        <v>Riesgo Alto</v>
      </c>
      <c r="J4" s="84" t="str">
        <f>'MRA Evaluacion completa'!$T$15</f>
        <v>PLc</v>
      </c>
      <c r="K4" s="83" t="str">
        <f>IF(ISBLANK('MRA Evaluacion completa'!$U$13),"",'MRA Evaluacion completa'!$U$13)</f>
        <v>Detección de presencia: Añadir cortina de luz</v>
      </c>
      <c r="L4" s="84">
        <f>'MRA Evaluacion completa'!$X$15</f>
        <v>4.9500000000000013E-3</v>
      </c>
      <c r="M4" s="84" t="str">
        <f>'MRA Evaluacion completa'!$X$13</f>
        <v>Insignificante</v>
      </c>
      <c r="N4" s="83" t="str">
        <f>IF(ISBLANK('MRA Evaluacion completa'!$Y$13),"",'MRA Evaluacion completa'!$Y$13)</f>
        <v>Mantenimiento: Procedimiento/SOP/LOTO</v>
      </c>
      <c r="O4" s="84">
        <f>'MRA Evaluacion completa'!$AB$15</f>
        <v>4.9500000000000013E-3</v>
      </c>
      <c r="P4" s="84" t="str">
        <f>'MRA Evaluacion completa'!$AB$13</f>
        <v>Insignificante</v>
      </c>
      <c r="Q4" s="92" t="str">
        <f>IF(ISBLANK('MRA Evaluacion completa'!$AC$13),"",'MRA Evaluacion completa'!$AC$13)</f>
        <v>Detección de presencia: Añadir cortina de luz</v>
      </c>
      <c r="R4" s="84">
        <f>'MRA Evaluacion completa'!$AG$15</f>
        <v>4.9500000000000013E-3</v>
      </c>
      <c r="S4" s="84" t="str">
        <f>IF(ISBLANK('MRA Evaluacion completa'!$AG$13),"",'MRA Evaluacion completa'!$AG$13)</f>
        <v>Insignificante</v>
      </c>
    </row>
    <row r="5" spans="1:19" ht="55.2" customHeight="1" thickBot="1">
      <c r="A5" s="82">
        <f>IF(ISBLANK('MRA Evaluacion completa'!B18),"",'MRA Evaluacion completa'!B18)</f>
        <v>3</v>
      </c>
      <c r="B5" s="97" t="str">
        <f>IF(ISBLANK('MRA Evaluacion completa'!C18),"",'MRA Evaluacion completa'!C18)</f>
        <v>Operación normal</v>
      </c>
      <c r="C5" s="82" t="str">
        <f>IF(ISBLANK('MRA Evaluacion completa'!D18),"",'MRA Evaluacion completa'!D18)</f>
        <v>Mecánica: transmisión; pinchazo/aplastamiento/enredamiento.</v>
      </c>
      <c r="D5" s="82" t="str">
        <f>IF(ISBLANK('MRA Evaluacion completa'!G18),"",'MRA Evaluacion completa'!G18)</f>
        <v>X</v>
      </c>
      <c r="E5" s="82" t="str">
        <f>IF(ISBLANK('MRA Evaluacion completa'!H18),"",'MRA Evaluacion completa'!H18)</f>
        <v>X</v>
      </c>
      <c r="F5" s="82" t="str">
        <f>IF(ISBLANK('MRA Evaluacion completa'!I18),"",'MRA Evaluacion completa'!I18)</f>
        <v/>
      </c>
      <c r="G5" s="82" t="str">
        <f>IF(ISBLANK('MRA Evaluacion completa'!J18),"",'MRA Evaluacion completa'!J18)</f>
        <v/>
      </c>
      <c r="H5" s="84">
        <f>'MRA Evaluacion completa'!$M$20</f>
        <v>200</v>
      </c>
      <c r="I5" s="84" t="str">
        <f>'MRA Evaluacion completa'!$M$18</f>
        <v>Riesgo Alto</v>
      </c>
      <c r="J5" s="84" t="str">
        <f>'MRA Evaluacion completa'!$T$20</f>
        <v>PLd</v>
      </c>
      <c r="K5" s="83" t="str">
        <f>IF(ISBLANK('MRA Evaluacion completa'!$U$18),"",'MRA Evaluacion completa'!$U$18)</f>
        <v>Detección de presencia: Añadir cortina de luz</v>
      </c>
      <c r="L5" s="84">
        <f>'MRA Evaluacion completa'!$X$20</f>
        <v>1.6500000000000001E-2</v>
      </c>
      <c r="M5" s="84" t="str">
        <f>'MRA Evaluacion completa'!$X$18</f>
        <v>Insignificante</v>
      </c>
      <c r="N5" s="83" t="str">
        <f>IF(ISBLANK('MRA Evaluacion completa'!$Y$18),"",'MRA Evaluacion completa'!$Y$18)</f>
        <v>Mantenimiento: Procedimiento/SOP/LOTO</v>
      </c>
      <c r="O5" s="84">
        <f>'MRA Evaluacion completa'!$AB$20</f>
        <v>1.6500000000000001E-2</v>
      </c>
      <c r="P5" s="84" t="str">
        <f>'MRA Evaluacion completa'!$AB$18</f>
        <v>Insignificante</v>
      </c>
      <c r="Q5" s="92" t="str">
        <f>IF(ISBLANK('MRA Evaluacion completa'!$AC$18),"",'MRA Evaluacion completa'!$AC$18)</f>
        <v>Detección de presencia: Añadir cortina de luz</v>
      </c>
      <c r="R5" s="84">
        <f>'MRA Evaluacion completa'!$AG$20</f>
        <v>1.6500000000000001E-2</v>
      </c>
      <c r="S5" s="84" t="str">
        <f>IF(ISBLANK('MRA Evaluacion completa'!$AG$18),"",'MRA Evaluacion completa'!$AG$18)</f>
        <v>Insignificante</v>
      </c>
    </row>
    <row r="6" spans="1:19" ht="55.2" customHeight="1" thickBot="1">
      <c r="A6" s="82">
        <f>IF(ISBLANK('MRA Evaluacion completa'!B23),"",'MRA Evaluacion completa'!B23)</f>
        <v>4</v>
      </c>
      <c r="B6" s="97" t="str">
        <f>IF(ISBLANK('MRA Evaluacion completa'!C23),"",'MRA Evaluacion completa'!C23)</f>
        <v>Mantenimiento preventivo</v>
      </c>
      <c r="C6" s="82" t="str">
        <f>IF(ISBLANK('MRA Evaluacion completa'!D23),"",'MRA Evaluacion completa'!D23)</f>
        <v>Sistema de control: ciclo automático/arranque inesperado</v>
      </c>
      <c r="D6" s="82" t="str">
        <f>IF(ISBLANK('MRA Evaluacion completa'!G23),"",'MRA Evaluacion completa'!G23)</f>
        <v/>
      </c>
      <c r="E6" s="82" t="str">
        <f>IF(ISBLANK('MRA Evaluacion completa'!H23),"",'MRA Evaluacion completa'!H23)</f>
        <v>X</v>
      </c>
      <c r="F6" s="82" t="str">
        <f>IF(ISBLANK('MRA Evaluacion completa'!I23),"",'MRA Evaluacion completa'!I23)</f>
        <v/>
      </c>
      <c r="G6" s="82" t="str">
        <f>IF(ISBLANK('MRA Evaluacion completa'!J23),"",'MRA Evaluacion completa'!J23)</f>
        <v/>
      </c>
      <c r="H6" s="84">
        <f>'MRA Evaluacion completa'!$M$25</f>
        <v>60</v>
      </c>
      <c r="I6" s="84" t="str">
        <f>'MRA Evaluacion completa'!$M$23</f>
        <v>Riesgo Alto</v>
      </c>
      <c r="J6" s="84" t="str">
        <f>'MRA Evaluacion completa'!$T$25</f>
        <v>PLc</v>
      </c>
      <c r="K6" s="83" t="str">
        <f>IF(ISBLANK('MRA Evaluacion completa'!$U$23),"",'MRA Evaluacion completa'!$U$23)</f>
        <v>Detección de presencia: Añadir cortina de luz</v>
      </c>
      <c r="L6" s="84">
        <f>'MRA Evaluacion completa'!$X$25</f>
        <v>4.9500000000000013E-3</v>
      </c>
      <c r="M6" s="84" t="str">
        <f>'MRA Evaluacion completa'!$X$23</f>
        <v>Insignificante</v>
      </c>
      <c r="N6" s="83" t="str">
        <f>IF(ISBLANK('MRA Evaluacion completa'!$Y$23),"",'MRA Evaluacion completa'!$Y$23)</f>
        <v>Mantenimiento: Procedimiento/SOP/LOTO</v>
      </c>
      <c r="O6" s="84">
        <f>'MRA Evaluacion completa'!$AB$25</f>
        <v>4.9500000000000013E-3</v>
      </c>
      <c r="P6" s="84" t="str">
        <f>'MRA Evaluacion completa'!$AB$23</f>
        <v>Insignificante</v>
      </c>
      <c r="Q6" s="92" t="str">
        <f>IF(ISBLANK('MRA Evaluacion completa'!$AC$23),"",'MRA Evaluacion completa'!$AC$23)</f>
        <v>Detección de presencia: Añadir cortina de luz</v>
      </c>
      <c r="R6" s="84">
        <f>'MRA Evaluacion completa'!$AG$25</f>
        <v>4.9500000000000013E-3</v>
      </c>
      <c r="S6" s="84" t="str">
        <f>IF(ISBLANK('MRA Evaluacion completa'!$AG$23),"",'MRA Evaluacion completa'!$AG$23)</f>
        <v>Insignificante</v>
      </c>
    </row>
    <row r="7" spans="1:19" ht="55.2" customHeight="1" thickBot="1">
      <c r="A7" s="82">
        <f>IF(ISBLANK('MRA Evaluacion completa'!B28),"",'MRA Evaluacion completa'!B28)</f>
        <v>5</v>
      </c>
      <c r="B7" s="97" t="str">
        <f>IF(ISBLANK('MRA Evaluacion completa'!C28),"",'MRA Evaluacion completa'!C28)</f>
        <v>Operación normal</v>
      </c>
      <c r="C7" s="82" t="str">
        <f>IF(ISBLANK('MRA Evaluacion completa'!D28),"",'MRA Evaluacion completa'!D28)</f>
        <v>Sistema de control: ciclo automático/arranque inesperado</v>
      </c>
      <c r="D7" s="82" t="str">
        <f>IF(ISBLANK('MRA Evaluacion completa'!G28),"",'MRA Evaluacion completa'!G28)</f>
        <v/>
      </c>
      <c r="E7" s="82" t="str">
        <f>IF(ISBLANK('MRA Evaluacion completa'!H28),"",'MRA Evaluacion completa'!H28)</f>
        <v>X</v>
      </c>
      <c r="F7" s="82" t="str">
        <f>IF(ISBLANK('MRA Evaluacion completa'!I28),"",'MRA Evaluacion completa'!I28)</f>
        <v/>
      </c>
      <c r="G7" s="82" t="str">
        <f>IF(ISBLANK('MRA Evaluacion completa'!J28),"",'MRA Evaluacion completa'!J28)</f>
        <v/>
      </c>
      <c r="H7" s="84">
        <f>'MRA Evaluacion completa'!$M$30</f>
        <v>300</v>
      </c>
      <c r="I7" s="84" t="str">
        <f>'MRA Evaluacion completa'!$M$28</f>
        <v>Riesgo Alto</v>
      </c>
      <c r="J7" s="84" t="str">
        <f>'MRA Evaluacion completa'!$T$30</f>
        <v>PLe</v>
      </c>
      <c r="K7" s="83" t="str">
        <f>IF(ISBLANK('MRA Evaluacion completa'!$U$28),"",'MRA Evaluacion completa'!$U$28)</f>
        <v>Protección/puerta móvil: Añadir nueva, con Interlocked</v>
      </c>
      <c r="L7" s="84">
        <f>'MRA Evaluacion completa'!$X$30</f>
        <v>1.6500000000000001E-2</v>
      </c>
      <c r="M7" s="84" t="str">
        <f>'MRA Evaluacion completa'!$X$28</f>
        <v>Insignificante</v>
      </c>
      <c r="N7" s="83" t="str">
        <f>IF(ISBLANK('MRA Evaluacion completa'!$Y$28),"",'MRA Evaluacion completa'!$Y$28)</f>
        <v>Mantenimiento: Procedimiento/SOP/LOTO</v>
      </c>
      <c r="O7" s="84">
        <f>'MRA Evaluacion completa'!$AB$30</f>
        <v>1.6500000000000001E-2</v>
      </c>
      <c r="P7" s="84" t="str">
        <f>'MRA Evaluacion completa'!$AB$28</f>
        <v>Insignificante</v>
      </c>
      <c r="Q7" s="92" t="str">
        <f>IF(ISBLANK('MRA Evaluacion completa'!$AC$28),"",'MRA Evaluacion completa'!$AC$28)</f>
        <v>Detección de presencia: Añadir cortina de luz</v>
      </c>
      <c r="R7" s="84">
        <f>'MRA Evaluacion completa'!$AG$30</f>
        <v>1.6500000000000001E-2</v>
      </c>
      <c r="S7" s="84" t="str">
        <f>IF(ISBLANK('MRA Evaluacion completa'!$AG$28),"",'MRA Evaluacion completa'!$AG$28)</f>
        <v>Insignificante</v>
      </c>
    </row>
    <row r="8" spans="1:19" ht="55.2" customHeight="1" thickBot="1">
      <c r="A8" s="82">
        <f>IF(ISBLANK('MRA Evaluacion completa'!B33),"",'MRA Evaluacion completa'!B33)</f>
        <v>6</v>
      </c>
      <c r="B8" s="97" t="str">
        <f>IF(ISBLANK('MRA Evaluacion completa'!C33),"",'MRA Evaluacion completa'!C33)</f>
        <v>Mantenimiento preventivo</v>
      </c>
      <c r="C8" s="82" t="str">
        <f>IF(ISBLANK('MRA Evaluacion completa'!D33),"",'MRA Evaluacion completa'!D33)</f>
        <v>Sistema de control: ciclo automático/arranque inesperado</v>
      </c>
      <c r="D8" s="82" t="str">
        <f>IF(ISBLANK('MRA Evaluacion completa'!G33),"",'MRA Evaluacion completa'!G33)</f>
        <v/>
      </c>
      <c r="E8" s="82" t="str">
        <f>IF(ISBLANK('MRA Evaluacion completa'!H33),"",'MRA Evaluacion completa'!H33)</f>
        <v>X</v>
      </c>
      <c r="F8" s="82" t="str">
        <f>IF(ISBLANK('MRA Evaluacion completa'!I33),"",'MRA Evaluacion completa'!I33)</f>
        <v/>
      </c>
      <c r="G8" s="82" t="str">
        <f>IF(ISBLANK('MRA Evaluacion completa'!J33),"",'MRA Evaluacion completa'!J33)</f>
        <v/>
      </c>
      <c r="H8" s="84">
        <f>'MRA Evaluacion completa'!$M$35</f>
        <v>90</v>
      </c>
      <c r="I8" s="84" t="str">
        <f>'MRA Evaluacion completa'!$M$33</f>
        <v>Riesgo Alto</v>
      </c>
      <c r="J8" s="84" t="str">
        <f>'MRA Evaluacion completa'!$T$35</f>
        <v>PLd</v>
      </c>
      <c r="K8" s="83" t="str">
        <f>IF(ISBLANK('MRA Evaluacion completa'!$U$33),"",'MRA Evaluacion completa'!$U$33)</f>
        <v>Protección/puerta móvil: Añadir nueva, con Interlocked</v>
      </c>
      <c r="L8" s="84">
        <f>'MRA Evaluacion completa'!$X$35</f>
        <v>4.9500000000000013E-3</v>
      </c>
      <c r="M8" s="84" t="str">
        <f>'MRA Evaluacion completa'!$X$33</f>
        <v>Insignificante</v>
      </c>
      <c r="N8" s="83" t="str">
        <f>IF(ISBLANK('MRA Evaluacion completa'!$Y$33),"",'MRA Evaluacion completa'!$Y$33)</f>
        <v>Mantenimiento: Procedimiento/SOP/LOTO</v>
      </c>
      <c r="O8" s="84">
        <f>'MRA Evaluacion completa'!$AB$35</f>
        <v>4.9500000000000013E-3</v>
      </c>
      <c r="P8" s="84" t="str">
        <f>'MRA Evaluacion completa'!$AB$33</f>
        <v>Insignificante</v>
      </c>
      <c r="Q8" s="223"/>
      <c r="R8" s="84">
        <f>'MRA Evaluacion completa'!$AG$35</f>
        <v>4.9500000000000013E-3</v>
      </c>
      <c r="S8" s="84" t="str">
        <f>IF(ISBLANK('MRA Evaluacion completa'!$AG$33),"",'MRA Evaluacion completa'!$AG$33)</f>
        <v>Insignificante</v>
      </c>
    </row>
    <row r="9" spans="1:19" ht="55.2" customHeight="1" thickBot="1">
      <c r="A9" s="82">
        <f>IF(ISBLANK('MRA Evaluacion completa'!B38),"",'MRA Evaluacion completa'!B38)</f>
        <v>7</v>
      </c>
      <c r="B9" s="97" t="str">
        <f>IF(ISBLANK('MRA Evaluacion completa'!C38),"",'MRA Evaluacion completa'!C38)</f>
        <v>Mantenimiento correctivo/Solución de problemas</v>
      </c>
      <c r="C9" s="82" t="str">
        <f>IF(ISBLANK('MRA Evaluacion completa'!D38),"",'MRA Evaluacion completa'!D38)</f>
        <v>Sistema de control: ciclo automático/arranque inesperado</v>
      </c>
      <c r="D9" s="82" t="str">
        <f>IF(ISBLANK('MRA Evaluacion completa'!G38),"",'MRA Evaluacion completa'!G38)</f>
        <v/>
      </c>
      <c r="E9" s="82" t="str">
        <f>IF(ISBLANK('MRA Evaluacion completa'!H38),"",'MRA Evaluacion completa'!H38)</f>
        <v>X</v>
      </c>
      <c r="F9" s="82" t="str">
        <f>IF(ISBLANK('MRA Evaluacion completa'!I38),"",'MRA Evaluacion completa'!I38)</f>
        <v/>
      </c>
      <c r="G9" s="82" t="str">
        <f>IF(ISBLANK('MRA Evaluacion completa'!J38),"",'MRA Evaluacion completa'!J38)</f>
        <v/>
      </c>
      <c r="H9" s="84">
        <f>'MRA Evaluacion completa'!$M$40</f>
        <v>150</v>
      </c>
      <c r="I9" s="84" t="str">
        <f>'MRA Evaluacion completa'!$M$38</f>
        <v>Riesgo Alto</v>
      </c>
      <c r="J9" s="84" t="str">
        <f>'MRA Evaluacion completa'!$T$40</f>
        <v>PLd</v>
      </c>
      <c r="K9" s="83" t="str">
        <f>IF(ISBLANK('MRA Evaluacion completa'!$U$38),"",'MRA Evaluacion completa'!$U$38)</f>
        <v>Protección/puerta móvil: Añadir nueva, con Interlocked</v>
      </c>
      <c r="L9" s="84">
        <f>'MRA Evaluacion completa'!$X$40</f>
        <v>8.2500000000000004E-3</v>
      </c>
      <c r="M9" s="84" t="str">
        <f>'MRA Evaluacion completa'!$X$38</f>
        <v>Insignificante</v>
      </c>
      <c r="N9" s="83" t="str">
        <f>IF(ISBLANK('MRA Evaluacion completa'!$Y$38),"",'MRA Evaluacion completa'!$Y$38)</f>
        <v>Mantenimiento: Procedimiento/SOP/LOTO</v>
      </c>
      <c r="O9" s="84">
        <f>'MRA Evaluacion completa'!$AB$40</f>
        <v>8.2500000000000004E-3</v>
      </c>
      <c r="P9" s="84" t="str">
        <f>'MRA Evaluacion completa'!$AB$38</f>
        <v>Insignificante</v>
      </c>
      <c r="Q9" s="92" t="str">
        <f>IF(ISBLANK('MRA Evaluacion completa'!$AC$38),"",'MRA Evaluacion completa'!$AC$38)</f>
        <v>Protección/puerta móvil: Añadir nueva, con Interlocked</v>
      </c>
      <c r="R9" s="84">
        <f>'MRA Evaluacion completa'!$AG$40</f>
        <v>8.2500000000000004E-3</v>
      </c>
      <c r="S9" s="84" t="str">
        <f>IF(ISBLANK('MRA Evaluacion completa'!$AG$38),"",'MRA Evaluacion completa'!$AG$38)</f>
        <v>Insignificante</v>
      </c>
    </row>
    <row r="10" spans="1:19" ht="55.2" customHeight="1" thickBot="1">
      <c r="A10" s="82">
        <f>IF(ISBLANK('MRA Evaluacion completa'!B68),"",'MRA Evaluacion completa'!B68)</f>
        <v>13</v>
      </c>
      <c r="B10" s="97" t="str">
        <f>IF(ISBLANK('MRA Evaluacion completa'!C68),"",'MRA Evaluacion completa'!C68)</f>
        <v>Mantenimiento preventivo</v>
      </c>
      <c r="C10" s="82" t="str">
        <f>IF(ISBLANK('MRA Evaluacion completa'!D68),"",'MRA Evaluacion completa'!D68)</f>
        <v>Mecánica: transmisión; pinchazo/aplastamiento/enredamiento.</v>
      </c>
      <c r="D10" s="82" t="str">
        <f>IF(ISBLANK('MRA Evaluacion completa'!G68),"",'MRA Evaluacion completa'!G68)</f>
        <v/>
      </c>
      <c r="E10" s="82" t="str">
        <f>IF(ISBLANK('MRA Evaluacion completa'!H68),"",'MRA Evaluacion completa'!H68)</f>
        <v>X</v>
      </c>
      <c r="F10" s="82" t="str">
        <f>IF(ISBLANK('MRA Evaluacion completa'!I68),"",'MRA Evaluacion completa'!I68)</f>
        <v/>
      </c>
      <c r="G10" s="82" t="str">
        <f>IF(ISBLANK('MRA Evaluacion completa'!J68),"",'MRA Evaluacion completa'!J68)</f>
        <v/>
      </c>
      <c r="H10" s="84">
        <f>'MRA Evaluacion completa'!$M$70</f>
        <v>90</v>
      </c>
      <c r="I10" s="84" t="str">
        <f>'MRA Evaluacion completa'!$M$68</f>
        <v>Riesgo Alto</v>
      </c>
      <c r="J10" s="84" t="str">
        <f>'MRA Evaluacion completa'!$T$70</f>
        <v>PLd</v>
      </c>
      <c r="K10" s="83" t="str">
        <f>IF(ISBLANK('MRA Evaluacion completa'!$U$68),"",'MRA Evaluacion completa'!$U$68)</f>
        <v>Protección/puerta móvil: Añadir nueva, con Interlocked</v>
      </c>
      <c r="L10" s="84">
        <f>'MRA Evaluacion completa'!$X$70</f>
        <v>4.9500000000000013E-3</v>
      </c>
      <c r="M10" s="84" t="str">
        <f>'MRA Evaluacion completa'!$X$68</f>
        <v>Insignificante</v>
      </c>
      <c r="N10" s="83" t="str">
        <f>IF(ISBLANK('MRA Evaluacion completa'!$Y$68),"",'MRA Evaluacion completa'!$Y$68)</f>
        <v>Mantenimiento: Procedimiento/SOP/LOTO</v>
      </c>
      <c r="O10" s="84">
        <f>'MRA Evaluacion completa'!$AB$70</f>
        <v>4.9500000000000013E-3</v>
      </c>
      <c r="P10" s="84" t="str">
        <f>'MRA Evaluacion completa'!$AB$68</f>
        <v>Insignificante</v>
      </c>
      <c r="Q10" s="92" t="str">
        <f>IF(ISBLANK('MRA Evaluacion completa'!$AC$68),"",'MRA Evaluacion completa'!$AC$68)</f>
        <v>Protección/puerta móvil: Añadir nueva, con Interlocked</v>
      </c>
      <c r="R10" s="84">
        <f>'MRA Evaluacion completa'!$AG$70</f>
        <v>4.9500000000000013E-3</v>
      </c>
      <c r="S10" s="84" t="str">
        <f>IF(ISBLANK('MRA Evaluacion completa'!$AG$38),"",'MRA Evaluacion completa'!$AG$38)</f>
        <v>Insignificante</v>
      </c>
    </row>
    <row r="11" spans="1:19" ht="55.2" customHeight="1" thickBot="1">
      <c r="A11" s="82">
        <f>IF(ISBLANK('MRA Evaluacion completa'!B43),"",'MRA Evaluacion completa'!B43)</f>
        <v>8</v>
      </c>
      <c r="B11" s="83" t="str">
        <f>IF(ISBLANK('MRA Evaluacion completa'!C43),"",'MRA Evaluacion completa'!C43)</f>
        <v>Mantenimiento correctivo/Solución de problemas</v>
      </c>
      <c r="C11" s="82" t="str">
        <f>IF(ISBLANK('MRA Evaluacion completa'!D43),"",'MRA Evaluacion completa'!D43)</f>
        <v>Sistema de control: ciclo automático/arranque inesperado</v>
      </c>
      <c r="D11" s="82" t="str">
        <f>IF(ISBLANK('MRA Evaluacion completa'!G43),"",'MRA Evaluacion completa'!G43)</f>
        <v/>
      </c>
      <c r="E11" s="82" t="str">
        <f>IF(ISBLANK('MRA Evaluacion completa'!H43),"",'MRA Evaluacion completa'!H43)</f>
        <v>X</v>
      </c>
      <c r="F11" s="82" t="str">
        <f>IF(ISBLANK('MRA Evaluacion completa'!I43),"",'MRA Evaluacion completa'!I43)</f>
        <v/>
      </c>
      <c r="G11" s="82" t="str">
        <f>IF(ISBLANK('MRA Evaluacion completa'!J43),"",'MRA Evaluacion completa'!J43)</f>
        <v/>
      </c>
      <c r="H11" s="84">
        <f>'MRA Evaluacion completa'!$M$45</f>
        <v>250</v>
      </c>
      <c r="I11" s="84" t="str">
        <f>'MRA Evaluacion completa'!$M$43</f>
        <v>Riesgo Alto</v>
      </c>
      <c r="J11" s="84" t="str">
        <f>'MRA Evaluacion completa'!$T$45</f>
        <v>PLd</v>
      </c>
      <c r="K11" s="83" t="str">
        <f>IF(ISBLANK('MRA Evaluacion completa'!$U$43),"",'MRA Evaluacion completa'!$U$43)</f>
        <v>Protección/puerta móvil: Añadir nueva, con Interlocked</v>
      </c>
      <c r="L11" s="84">
        <f>'MRA Evaluacion completa'!$X$45</f>
        <v>8.2500000000000004E-3</v>
      </c>
      <c r="M11" s="84" t="str">
        <f>'MRA Evaluacion completa'!$X$43</f>
        <v>Insignificante</v>
      </c>
      <c r="N11" s="83" t="str">
        <f>IF(ISBLANK('MRA Evaluacion completa'!$Y$43),"",'MRA Evaluacion completa'!$Y$43)</f>
        <v>Mantenimiento: Procedimiento/SOP/LOTO</v>
      </c>
      <c r="O11" s="84">
        <f>'MRA Evaluacion completa'!$AB$45</f>
        <v>8.2500000000000004E-3</v>
      </c>
      <c r="P11" s="84" t="str">
        <f>'MRA Evaluacion completa'!$AB$43</f>
        <v>Insignificante</v>
      </c>
      <c r="Q11" s="92" t="str">
        <f>IF(ISBLANK('MRA Evaluacion completa'!$AC$43),"",'MRA Evaluacion completa'!$AC$38)</f>
        <v>Protección/puerta móvil: Añadir nueva, con Interlocked</v>
      </c>
      <c r="R11" s="84">
        <f>'MRA Evaluacion completa'!$AG$45</f>
        <v>8.2500000000000004E-3</v>
      </c>
      <c r="S11" s="84" t="str">
        <f>IF(ISBLANK('MRA Evaluacion completa'!$AG$43),"",'MRA Evaluacion completa'!$AG$43)</f>
        <v>Insignificante</v>
      </c>
    </row>
    <row r="12" spans="1:19" ht="55.2" customHeight="1" thickBot="1">
      <c r="A12" s="82">
        <f>IF(ISBLANK('MRA Evaluacion completa'!B48),"",'MRA Evaluacion completa'!B48)</f>
        <v>9</v>
      </c>
      <c r="B12" s="83" t="str">
        <f>IF(ISBLANK('MRA Evaluacion completa'!C48),"",'MRA Evaluacion completa'!C48)</f>
        <v>Mantenimiento correctivo/Solución de problemas</v>
      </c>
      <c r="C12" s="82" t="str">
        <f>IF(ISBLANK('MRA Evaluacion completa'!D48),"",'MRA Evaluacion completa'!D48)</f>
        <v>Sistema de control: ciclo automático/arranque inesperado</v>
      </c>
      <c r="D12" s="82" t="str">
        <f>IF(ISBLANK('MRA Evaluacion completa'!G48),"",'MRA Evaluacion completa'!G48)</f>
        <v/>
      </c>
      <c r="E12" s="82" t="str">
        <f>IF(ISBLANK('MRA Evaluacion completa'!H48),"",'MRA Evaluacion completa'!H48)</f>
        <v>X</v>
      </c>
      <c r="F12" s="82" t="str">
        <f>IF(ISBLANK('MRA Evaluacion completa'!I48),"",'MRA Evaluacion completa'!I48)</f>
        <v/>
      </c>
      <c r="G12" s="82" t="str">
        <f>IF(ISBLANK('MRA Evaluacion completa'!J48),"",'MRA Evaluacion completa'!J48)</f>
        <v/>
      </c>
      <c r="H12" s="84">
        <f>'MRA Evaluacion completa'!$M$50</f>
        <v>375</v>
      </c>
      <c r="I12" s="84" t="str">
        <f>'MRA Evaluacion completa'!$M$48</f>
        <v>Riesgo Alto</v>
      </c>
      <c r="J12" s="84" t="str">
        <f>'MRA Evaluacion completa'!$T$50</f>
        <v>PLd</v>
      </c>
      <c r="K12" s="83" t="str">
        <f>IF(ISBLANK('MRA Evaluacion completa'!$U$48),"",'MRA Evaluacion completa'!$U$48)</f>
        <v>Protección/puerta móvil: Añadir nueva, con Interlocked</v>
      </c>
      <c r="L12" s="84">
        <f>'MRA Evaluacion completa'!$X$50</f>
        <v>8.2500000000000004E-3</v>
      </c>
      <c r="M12" s="84" t="str">
        <f>'MRA Evaluacion completa'!$X$48</f>
        <v>Insignificante</v>
      </c>
      <c r="N12" s="83" t="str">
        <f>IF(ISBLANK('MRA Evaluacion completa'!$Y$48),"",'MRA Evaluacion completa'!$Y$48)</f>
        <v>Mantenimiento: Procedimiento/SOP/LOTO</v>
      </c>
      <c r="O12" s="84">
        <f>'MRA Evaluacion completa'!$AB$50</f>
        <v>8.2500000000000004E-3</v>
      </c>
      <c r="P12" s="84" t="str">
        <f>'MRA Evaluacion completa'!$AB$48</f>
        <v>Insignificante</v>
      </c>
      <c r="Q12" s="92" t="str">
        <f>IF(ISBLANK('MRA Evaluacion completa'!$AC$48),"",'MRA Evaluacion completa'!$AC$48)</f>
        <v>Protección/puerta móvil: Añadir nueva, con Interlocked</v>
      </c>
      <c r="R12" s="84">
        <f>'MRA Evaluacion completa'!$AG$50</f>
        <v>8.2500000000000004E-3</v>
      </c>
      <c r="S12" s="84" t="str">
        <f>IF(ISBLANK('MRA Evaluacion completa'!$AG$48),"",'MRA Evaluacion completa'!$AG$48)</f>
        <v>Insignificante</v>
      </c>
    </row>
    <row r="13" spans="1:19" ht="55.2" customHeight="1" thickBot="1">
      <c r="A13" s="82">
        <f>IF(ISBLANK('MRA Evaluacion completa'!B53),"",'MRA Evaluacion completa'!B53)</f>
        <v>10</v>
      </c>
      <c r="B13" s="83" t="str">
        <f>IF(ISBLANK('MRA Evaluacion completa'!C53),"",'MRA Evaluacion completa'!C53)</f>
        <v>Mantenimiento correctivo/Solución de problemas</v>
      </c>
      <c r="C13" s="82" t="str">
        <f>IF(ISBLANK('MRA Evaluacion completa'!D53),"",'MRA Evaluacion completa'!D53)</f>
        <v>Sistema de control: ciclo automático/arranque inesperado</v>
      </c>
      <c r="D13" s="82" t="str">
        <f>IF(ISBLANK('MRA Evaluacion completa'!G53),"",'MRA Evaluacion completa'!G53)</f>
        <v/>
      </c>
      <c r="E13" s="82" t="str">
        <f>IF(ISBLANK('MRA Evaluacion completa'!H53),"",'MRA Evaluacion completa'!H53)</f>
        <v>X</v>
      </c>
      <c r="F13" s="82" t="str">
        <f>IF(ISBLANK('MRA Evaluacion completa'!I53),"",'MRA Evaluacion completa'!I53)</f>
        <v/>
      </c>
      <c r="G13" s="82" t="str">
        <f>IF(ISBLANK('MRA Evaluacion completa'!J53),"",'MRA Evaluacion completa'!J53)</f>
        <v/>
      </c>
      <c r="H13" s="84">
        <f>'MRA Evaluacion completa'!$M$55</f>
        <v>250</v>
      </c>
      <c r="I13" s="84" t="str">
        <f>'MRA Evaluacion completa'!$M$53</f>
        <v>Riesgo Alto</v>
      </c>
      <c r="J13" s="84" t="str">
        <f>'MRA Evaluacion completa'!$T$55</f>
        <v>PLd</v>
      </c>
      <c r="K13" s="83" t="str">
        <f>IF(ISBLANK('MRA Evaluacion completa'!$U$48),"",'MRA Evaluacion completa'!$U$48)</f>
        <v>Protección/puerta móvil: Añadir nueva, con Interlocked</v>
      </c>
      <c r="L13" s="84">
        <f>'MRA Evaluacion completa'!$X$55</f>
        <v>8.2500000000000004E-3</v>
      </c>
      <c r="M13" s="84" t="str">
        <f>'MRA Evaluacion completa'!$X$53</f>
        <v>Insignificante</v>
      </c>
      <c r="N13" s="83" t="str">
        <f>IF(ISBLANK('MRA Evaluacion completa'!$Y$48),"",'MRA Evaluacion completa'!$Y$48)</f>
        <v>Mantenimiento: Procedimiento/SOP/LOTO</v>
      </c>
      <c r="O13" s="84">
        <f>'MRA Evaluacion completa'!$AB$55</f>
        <v>8.2500000000000004E-3</v>
      </c>
      <c r="P13" s="84" t="str">
        <f>'MRA Evaluacion completa'!$AB$53</f>
        <v>Insignificante</v>
      </c>
      <c r="Q13" s="92" t="str">
        <f>IF(ISBLANK('MRA Evaluacion completa'!$AC$53),"",'MRA Evaluacion completa'!$AC$53)</f>
        <v>Protección/puerta móvil: Añadir nueva, con Interlocked</v>
      </c>
      <c r="R13" s="84">
        <f>'MRA Evaluacion completa'!$AG$55</f>
        <v>8.2500000000000004E-3</v>
      </c>
      <c r="S13" s="84" t="str">
        <f>IF(ISBLANK('MRA Evaluacion completa'!$AG$53),"",'MRA Evaluacion completa'!$AG$53)</f>
        <v>Insignificante</v>
      </c>
    </row>
    <row r="14" spans="1:19" ht="55.2" customHeight="1" thickBot="1">
      <c r="A14" s="82">
        <f>IF(ISBLANK('MRA Evaluacion completa'!B58),"",'MRA Evaluacion completa'!B58)</f>
        <v>11</v>
      </c>
      <c r="B14" s="97" t="str">
        <f>IF(ISBLANK('MRA Evaluacion completa'!C58),"",'MRA Evaluacion completa'!C58)</f>
        <v>Mantenimiento preventivo</v>
      </c>
      <c r="C14" s="82" t="str">
        <f>IF(ISBLANK('MRA Evaluacion completa'!D58),"",'MRA Evaluacion completa'!D58)</f>
        <v>Mecánica: transmisión; pinchazo/aplastamiento/enredamiento.</v>
      </c>
      <c r="D14" s="82" t="str">
        <f>IF(ISBLANK('MRA Evaluacion completa'!G58),"",'MRA Evaluacion completa'!G58)</f>
        <v/>
      </c>
      <c r="E14" s="82" t="str">
        <f>IF(ISBLANK('MRA Evaluacion completa'!H58),"",'MRA Evaluacion completa'!H58)</f>
        <v>X</v>
      </c>
      <c r="F14" s="82" t="str">
        <f>IF(ISBLANK('MRA Evaluacion completa'!I58),"",'MRA Evaluacion completa'!I58)</f>
        <v/>
      </c>
      <c r="G14" s="82" t="str">
        <f>IF(ISBLANK('MRA Evaluacion completa'!J58),"",'MRA Evaluacion completa'!J58)</f>
        <v/>
      </c>
      <c r="H14" s="84">
        <f>'MRA Evaluacion completa'!$M$60</f>
        <v>90</v>
      </c>
      <c r="I14" s="84" t="str">
        <f>'MRA Evaluacion completa'!$M$58</f>
        <v>Riesgo Alto</v>
      </c>
      <c r="J14" s="84" t="str">
        <f>'MRA Evaluacion completa'!$T$60</f>
        <v>PLd</v>
      </c>
      <c r="K14" s="83" t="str">
        <f>IF(ISBLANK('MRA Evaluacion completa'!$U$58),"",'MRA Evaluacion completa'!$U$58)</f>
        <v>Protección/puerta móvil: Añadir nueva, con Interlocked</v>
      </c>
      <c r="L14" s="84">
        <f>'MRA Evaluacion completa'!$X$60</f>
        <v>4.9500000000000013E-3</v>
      </c>
      <c r="M14" s="84" t="str">
        <f>'MRA Evaluacion completa'!$X$58</f>
        <v>Insignificante</v>
      </c>
      <c r="N14" s="83" t="str">
        <f>IF(ISBLANK('MRA Evaluacion completa'!$Y$58),"",'MRA Evaluacion completa'!$Y$58)</f>
        <v>Mantenimiento: Procedimiento/SOP/LOTO</v>
      </c>
      <c r="O14" s="84">
        <f>'MRA Evaluacion completa'!$AB$60</f>
        <v>4.9500000000000013E-3</v>
      </c>
      <c r="P14" s="84" t="str">
        <f>'MRA Evaluacion completa'!$AB$58</f>
        <v>Insignificante</v>
      </c>
      <c r="Q14" s="92" t="str">
        <f>IF(ISBLANK('MRA Evaluacion completa'!$AC$58),"",'MRA Evaluacion completa'!$AC$58)</f>
        <v>Protección/puerta móvil: Añadir nueva, con Interlocked</v>
      </c>
      <c r="R14" s="84">
        <f>'MRA Evaluacion completa'!$AG$60</f>
        <v>4.9500000000000013E-3</v>
      </c>
      <c r="S14" s="84" t="str">
        <f>IF(ISBLANK('MRA Evaluacion completa'!$AG$58),"",'MRA Evaluacion completa'!$AG$58)</f>
        <v>Insignificante</v>
      </c>
    </row>
    <row r="15" spans="1:19" ht="55.2" customHeight="1" thickBot="1">
      <c r="A15" s="82">
        <f>IF(ISBLANK('MRA Evaluacion completa'!B63),"",'MRA Evaluacion completa'!B63)</f>
        <v>12</v>
      </c>
      <c r="B15" s="97" t="str">
        <f>IF(ISBLANK('MRA Evaluacion completa'!C63),"",'MRA Evaluacion completa'!C63)</f>
        <v>Mantenimiento preventivo</v>
      </c>
      <c r="C15" s="82" t="str">
        <f>IF(ISBLANK('MRA Evaluacion completa'!D63),"",'MRA Evaluacion completa'!D63)</f>
        <v>Sistema de control: fallo al detenerse.</v>
      </c>
      <c r="D15" s="82" t="str">
        <f>IF(ISBLANK('MRA Evaluacion completa'!G63),"",'MRA Evaluacion completa'!G63)</f>
        <v/>
      </c>
      <c r="E15" s="82" t="str">
        <f>IF(ISBLANK('MRA Evaluacion completa'!H63),"",'MRA Evaluacion completa'!H63)</f>
        <v>X</v>
      </c>
      <c r="F15" s="82" t="str">
        <f>IF(ISBLANK('MRA Evaluacion completa'!I63),"",'MRA Evaluacion completa'!I63)</f>
        <v/>
      </c>
      <c r="G15" s="82" t="str">
        <f>IF(ISBLANK('MRA Evaluacion completa'!J63),"",'MRA Evaluacion completa'!J63)</f>
        <v/>
      </c>
      <c r="H15" s="84">
        <f>'MRA Evaluacion completa'!$M$65</f>
        <v>90</v>
      </c>
      <c r="I15" s="84" t="str">
        <f>'MRA Evaluacion completa'!$M$63</f>
        <v>Riesgo Alto</v>
      </c>
      <c r="J15" s="84" t="str">
        <f>'MRA Evaluacion completa'!$T$65</f>
        <v>PLd</v>
      </c>
      <c r="K15" s="83" t="str">
        <f>IF(ISBLANK('MRA Evaluacion completa'!$U$63),"",'MRA Evaluacion completa'!$U$63)</f>
        <v>Protección/puerta móvil: Añadir nueva, con Interlocked</v>
      </c>
      <c r="L15" s="84">
        <f>'MRA Evaluacion completa'!$X$65</f>
        <v>4.9500000000000013E-3</v>
      </c>
      <c r="M15" s="84" t="str">
        <f>'MRA Evaluacion completa'!$X$63</f>
        <v>Insignificante</v>
      </c>
      <c r="N15" s="83" t="str">
        <f>IF(ISBLANK('MRA Evaluacion completa'!$Y$63),"",'MRA Evaluacion completa'!$Y$63)</f>
        <v>Mantenimiento: Procedimiento/SOP/LOTO</v>
      </c>
      <c r="O15" s="84">
        <f>'MRA Evaluacion completa'!$AB$65</f>
        <v>4.9500000000000013E-3</v>
      </c>
      <c r="P15" s="84" t="str">
        <f>'MRA Evaluacion completa'!$AB$63</f>
        <v>Insignificante</v>
      </c>
      <c r="Q15" s="92" t="str">
        <f>IF(ISBLANK('MRA Evaluacion completa'!$AC$63),"",'MRA Evaluacion completa'!$AC$63)</f>
        <v>Protección/puerta móvil: Añadir nueva, con Interlocked</v>
      </c>
      <c r="R15" s="84">
        <f>'MRA Evaluacion completa'!$AG$65</f>
        <v>4.9500000000000013E-3</v>
      </c>
      <c r="S15" s="84" t="str">
        <f>IF(ISBLANK('MRA Evaluacion completa'!$AG$63),"",'MRA Evaluacion completa'!$AG$63)</f>
        <v>Insignificante</v>
      </c>
    </row>
    <row r="16" spans="1:19" ht="55.2" customHeight="1" thickBot="1">
      <c r="A16" s="82">
        <f>IF(ISBLANK('MRA Evaluacion completa'!B73),"",'MRA Evaluacion completa'!B73)</f>
        <v>14</v>
      </c>
      <c r="B16" s="97" t="str">
        <f>IF(ISBLANK('MRA Evaluacion completa'!C73),"",'MRA Evaluacion completa'!C73)</f>
        <v/>
      </c>
      <c r="C16" s="82" t="str">
        <f>IF(ISBLANK('MRA Evaluacion completa'!D73),"",'MRA Evaluacion completa'!D73)</f>
        <v/>
      </c>
      <c r="D16" s="82" t="str">
        <f>IF(ISBLANK('MRA Evaluacion completa'!G73),"",'MRA Evaluacion completa'!G73)</f>
        <v/>
      </c>
      <c r="E16" s="82" t="str">
        <f>IF(ISBLANK('MRA Evaluacion completa'!H73),"",'MRA Evaluacion completa'!H73)</f>
        <v/>
      </c>
      <c r="F16" s="82" t="str">
        <f>IF(ISBLANK('MRA Evaluacion completa'!I73),"",'MRA Evaluacion completa'!I73)</f>
        <v/>
      </c>
      <c r="G16" s="82" t="str">
        <f>IF(ISBLANK('MRA Evaluacion completa'!J73),"",'MRA Evaluacion completa'!J73)</f>
        <v/>
      </c>
      <c r="H16" s="84" t="str">
        <f>'MRA Evaluacion completa'!$M$75</f>
        <v/>
      </c>
      <c r="I16" s="84" t="str">
        <f>'MRA Evaluacion completa'!$M$73</f>
        <v/>
      </c>
      <c r="J16" s="84" t="str">
        <f>'MRA Evaluacion completa'!$T$75</f>
        <v/>
      </c>
      <c r="K16" s="83" t="str">
        <f>IF(ISBLANK('MRA Evaluacion completa'!$U$73),"",'MRA Evaluacion completa'!$U$73)</f>
        <v/>
      </c>
      <c r="L16" s="84" t="str">
        <f>'MRA Evaluacion completa'!$X$75</f>
        <v/>
      </c>
      <c r="M16" s="84" t="str">
        <f>'MRA Evaluacion completa'!$X$73</f>
        <v/>
      </c>
      <c r="N16" s="83" t="str">
        <f>IF(ISBLANK('MRA Evaluacion completa'!$Y$73),"",'MRA Evaluacion completa'!$Y$73)</f>
        <v/>
      </c>
      <c r="O16" s="84" t="str">
        <f>'MRA Evaluacion completa'!$AB$75</f>
        <v/>
      </c>
      <c r="P16" s="84" t="str">
        <f>'MRA Evaluacion completa'!$AB$73</f>
        <v/>
      </c>
      <c r="Q16" s="92" t="str">
        <f>IF(ISBLANK('MRA Evaluacion completa'!$AC$73),"",'MRA Evaluacion completa'!$AC$73)</f>
        <v/>
      </c>
      <c r="R16" s="84" t="str">
        <f>'MRA Evaluacion completa'!$AG$75</f>
        <v/>
      </c>
      <c r="S16" s="84" t="str">
        <f>IF(ISBLANK('MRA Evaluacion completa'!$AG$73),"",'MRA Evaluacion completa'!$AG$73)</f>
        <v/>
      </c>
    </row>
    <row r="17" spans="1:19" ht="55.2" customHeight="1" thickBot="1">
      <c r="A17" s="82">
        <f>IF(ISBLANK('MRA Evaluacion completa'!B78),"",'MRA Evaluacion completa'!B78)</f>
        <v>15</v>
      </c>
      <c r="B17" s="97" t="str">
        <f>IF(ISBLANK('MRA Evaluacion completa'!C78),"",'MRA Evaluacion completa'!C78)</f>
        <v/>
      </c>
      <c r="C17" s="82" t="str">
        <f>IF(ISBLANK('MRA Evaluacion completa'!D78),"",'MRA Evaluacion completa'!D78)</f>
        <v/>
      </c>
      <c r="D17" s="82" t="str">
        <f>IF(ISBLANK('MRA Evaluacion completa'!G78),"",'MRA Evaluacion completa'!G78)</f>
        <v/>
      </c>
      <c r="E17" s="82" t="str">
        <f>IF(ISBLANK('MRA Evaluacion completa'!H78),"",'MRA Evaluacion completa'!H78)</f>
        <v/>
      </c>
      <c r="F17" s="82" t="str">
        <f>IF(ISBLANK('MRA Evaluacion completa'!I78),"",'MRA Evaluacion completa'!I78)</f>
        <v/>
      </c>
      <c r="G17" s="82" t="str">
        <f>IF(ISBLANK('MRA Evaluacion completa'!J78),"",'MRA Evaluacion completa'!J78)</f>
        <v/>
      </c>
      <c r="H17" s="84" t="str">
        <f>'MRA Evaluacion completa'!$M$80</f>
        <v/>
      </c>
      <c r="I17" s="84" t="str">
        <f>'MRA Evaluacion completa'!$M$78</f>
        <v/>
      </c>
      <c r="J17" s="84" t="str">
        <f>'MRA Evaluacion completa'!$T$80</f>
        <v/>
      </c>
      <c r="K17" s="83" t="str">
        <f>IF(ISBLANK('MRA Evaluacion completa'!$U$78),"",'MRA Evaluacion completa'!$U$78)</f>
        <v/>
      </c>
      <c r="L17" s="84" t="str">
        <f>'MRA Evaluacion completa'!$X$80</f>
        <v/>
      </c>
      <c r="M17" s="84" t="str">
        <f>'MRA Evaluacion completa'!$X$78</f>
        <v/>
      </c>
      <c r="N17" s="83" t="str">
        <f>IF(ISBLANK('MRA Evaluacion completa'!$Y$78),"",'MRA Evaluacion completa'!$Y$78)</f>
        <v/>
      </c>
      <c r="O17" s="84" t="str">
        <f>'MRA Evaluacion completa'!$AB$80</f>
        <v/>
      </c>
      <c r="P17" s="84" t="str">
        <f>'MRA Evaluacion completa'!$AB$78</f>
        <v/>
      </c>
      <c r="Q17" s="92" t="str">
        <f>IF(ISBLANK('MRA Evaluacion completa'!$AC$78),"",'MRA Evaluacion completa'!$AC$78)</f>
        <v/>
      </c>
      <c r="R17" s="84" t="str">
        <f>'MRA Evaluacion completa'!$AG$80</f>
        <v/>
      </c>
      <c r="S17" s="84" t="str">
        <f>IF(ISBLANK('MRA Evaluacion completa'!$AG$78),"",'MRA Evaluacion completa'!$AG$78)</f>
        <v/>
      </c>
    </row>
    <row r="18" spans="1:19" ht="55.2" customHeight="1" thickBot="1">
      <c r="A18" s="82">
        <f>IF(ISBLANK('MRA Evaluacion completa'!B83),"",'MRA Evaluacion completa'!B83)</f>
        <v>16</v>
      </c>
      <c r="B18" s="97" t="str">
        <f>IF(ISBLANK('MRA Evaluacion completa'!C83),"",'MRA Evaluacion completa'!C83)</f>
        <v/>
      </c>
      <c r="C18" s="82" t="str">
        <f>IF(ISBLANK('MRA Evaluacion completa'!D83),"",'MRA Evaluacion completa'!D83)</f>
        <v/>
      </c>
      <c r="D18" s="82" t="str">
        <f>IF(ISBLANK('MRA Evaluacion completa'!G83),"",'MRA Evaluacion completa'!G83)</f>
        <v/>
      </c>
      <c r="E18" s="82" t="str">
        <f>IF(ISBLANK('MRA Evaluacion completa'!H83),"",'MRA Evaluacion completa'!H83)</f>
        <v/>
      </c>
      <c r="F18" s="82" t="str">
        <f>IF(ISBLANK('MRA Evaluacion completa'!I83),"",'MRA Evaluacion completa'!I83)</f>
        <v/>
      </c>
      <c r="G18" s="82" t="str">
        <f>IF(ISBLANK('MRA Evaluacion completa'!J83),"",'MRA Evaluacion completa'!J83)</f>
        <v/>
      </c>
      <c r="H18" s="84" t="str">
        <f>'MRA Evaluacion completa'!$M$85</f>
        <v/>
      </c>
      <c r="I18" s="84" t="str">
        <f>'MRA Evaluacion completa'!$M$83</f>
        <v/>
      </c>
      <c r="J18" s="84" t="str">
        <f>'MRA Evaluacion completa'!$T$85</f>
        <v/>
      </c>
      <c r="K18" s="83" t="str">
        <f>IF(ISBLANK('MRA Evaluacion completa'!$U$83),"",'MRA Evaluacion completa'!$U$83)</f>
        <v/>
      </c>
      <c r="L18" s="84" t="str">
        <f>'MRA Evaluacion completa'!$X$85</f>
        <v/>
      </c>
      <c r="M18" s="84" t="str">
        <f>'MRA Evaluacion completa'!$X$83</f>
        <v/>
      </c>
      <c r="N18" s="83" t="str">
        <f>IF(ISBLANK('MRA Evaluacion completa'!$Y$83),"",'MRA Evaluacion completa'!$Y$83)</f>
        <v/>
      </c>
      <c r="O18" s="84" t="str">
        <f>'MRA Evaluacion completa'!$AB$85</f>
        <v/>
      </c>
      <c r="P18" s="84" t="str">
        <f>'MRA Evaluacion completa'!$AB$83</f>
        <v/>
      </c>
      <c r="Q18" s="92" t="str">
        <f>IF(ISBLANK('MRA Evaluacion completa'!$AC$83),"",'MRA Evaluacion completa'!$AC$83)</f>
        <v/>
      </c>
      <c r="R18" s="84" t="str">
        <f>'MRA Evaluacion completa'!$AG$85</f>
        <v/>
      </c>
      <c r="S18" s="84" t="str">
        <f>IF(ISBLANK('MRA Evaluacion completa'!$AG$83),"",'MRA Evaluacion completa'!$AG$83)</f>
        <v/>
      </c>
    </row>
    <row r="19" spans="1:19" ht="55.2" customHeight="1" thickBot="1">
      <c r="A19" s="82">
        <f>IF(ISBLANK('MRA Evaluacion completa'!B88),"",'MRA Evaluacion completa'!B88)</f>
        <v>17</v>
      </c>
      <c r="B19" s="97" t="str">
        <f>IF(ISBLANK('MRA Evaluacion completa'!C88),"",'MRA Evaluacion completa'!C88)</f>
        <v/>
      </c>
      <c r="C19" s="82" t="str">
        <f>IF(ISBLANK('MRA Evaluacion completa'!D88),"",'MRA Evaluacion completa'!D88)</f>
        <v/>
      </c>
      <c r="D19" s="82" t="str">
        <f>IF(ISBLANK('MRA Evaluacion completa'!G88),"",'MRA Evaluacion completa'!G88)</f>
        <v/>
      </c>
      <c r="E19" s="82" t="str">
        <f>IF(ISBLANK('MRA Evaluacion completa'!H88),"",'MRA Evaluacion completa'!H88)</f>
        <v/>
      </c>
      <c r="F19" s="82" t="str">
        <f>IF(ISBLANK('MRA Evaluacion completa'!I88),"",'MRA Evaluacion completa'!I88)</f>
        <v/>
      </c>
      <c r="G19" s="82" t="str">
        <f>IF(ISBLANK('MRA Evaluacion completa'!J88),"",'MRA Evaluacion completa'!J88)</f>
        <v/>
      </c>
      <c r="H19" s="84" t="str">
        <f>'MRA Evaluacion completa'!$M$90</f>
        <v/>
      </c>
      <c r="I19" s="84" t="str">
        <f>'MRA Evaluacion completa'!$M$88</f>
        <v/>
      </c>
      <c r="J19" s="84" t="str">
        <f>'MRA Evaluacion completa'!$T$90</f>
        <v/>
      </c>
      <c r="K19" s="83" t="str">
        <f>IF(ISBLANK('MRA Evaluacion completa'!$U$88),"",'MRA Evaluacion completa'!$U$88)</f>
        <v/>
      </c>
      <c r="L19" s="84" t="str">
        <f>'MRA Evaluacion completa'!$X$90</f>
        <v/>
      </c>
      <c r="M19" s="84" t="str">
        <f>'MRA Evaluacion completa'!$X$88</f>
        <v/>
      </c>
      <c r="N19" s="83" t="str">
        <f>IF(ISBLANK('MRA Evaluacion completa'!$Y$88),"",'MRA Evaluacion completa'!$Y$88)</f>
        <v/>
      </c>
      <c r="O19" s="84" t="str">
        <f>'MRA Evaluacion completa'!$AB$90</f>
        <v/>
      </c>
      <c r="P19" s="84" t="str">
        <f>'MRA Evaluacion completa'!$AB$88</f>
        <v/>
      </c>
      <c r="Q19" s="92" t="str">
        <f>IF(ISBLANK('MRA Evaluacion completa'!$AC$88),"",'MRA Evaluacion completa'!$AC$88)</f>
        <v/>
      </c>
      <c r="R19" s="84" t="str">
        <f>'MRA Evaluacion completa'!$AG$90</f>
        <v/>
      </c>
      <c r="S19" s="84" t="str">
        <f>IF(ISBLANK('MRA Evaluacion completa'!$AG$88),"",'MRA Evaluacion completa'!$AG$88)</f>
        <v/>
      </c>
    </row>
    <row r="20" spans="1:19" ht="55.2" customHeight="1" thickBot="1">
      <c r="A20" s="82">
        <f>IF(ISBLANK('MRA Evaluacion completa'!B93),"",'MRA Evaluacion completa'!B93)</f>
        <v>18</v>
      </c>
      <c r="B20" s="97" t="str">
        <f>IF(ISBLANK('MRA Evaluacion completa'!C93),"",'MRA Evaluacion completa'!C93)</f>
        <v/>
      </c>
      <c r="C20" s="82" t="str">
        <f>IF(ISBLANK('MRA Evaluacion completa'!D93),"",'MRA Evaluacion completa'!D93)</f>
        <v/>
      </c>
      <c r="D20" s="82" t="str">
        <f>IF(ISBLANK('MRA Evaluacion completa'!G93),"",'MRA Evaluacion completa'!G93)</f>
        <v/>
      </c>
      <c r="E20" s="82" t="str">
        <f>IF(ISBLANK('MRA Evaluacion completa'!H93),"",'MRA Evaluacion completa'!H93)</f>
        <v/>
      </c>
      <c r="F20" s="82" t="str">
        <f>IF(ISBLANK('MRA Evaluacion completa'!I93),"",'MRA Evaluacion completa'!I93)</f>
        <v/>
      </c>
      <c r="G20" s="82" t="str">
        <f>IF(ISBLANK('MRA Evaluacion completa'!J93),"",'MRA Evaluacion completa'!J93)</f>
        <v/>
      </c>
      <c r="H20" s="84" t="str">
        <f>'MRA Evaluacion completa'!$M$95</f>
        <v/>
      </c>
      <c r="I20" s="84" t="str">
        <f>'MRA Evaluacion completa'!$M$93</f>
        <v/>
      </c>
      <c r="J20" s="84" t="str">
        <f>'MRA Evaluacion completa'!$T$95</f>
        <v/>
      </c>
      <c r="K20" s="83" t="str">
        <f>IF(ISBLANK('MRA Evaluacion completa'!$U$93),"",'MRA Evaluacion completa'!$U$93)</f>
        <v/>
      </c>
      <c r="L20" s="84" t="str">
        <f>'MRA Evaluacion completa'!$X$95</f>
        <v/>
      </c>
      <c r="M20" s="84" t="str">
        <f>'MRA Evaluacion completa'!$X$93</f>
        <v/>
      </c>
      <c r="N20" s="83" t="str">
        <f>IF(ISBLANK('MRA Evaluacion completa'!$Y$93),"",'MRA Evaluacion completa'!$Y$93)</f>
        <v/>
      </c>
      <c r="O20" s="84" t="str">
        <f>'MRA Evaluacion completa'!$AB$95</f>
        <v/>
      </c>
      <c r="P20" s="84" t="str">
        <f>'MRA Evaluacion completa'!$AB$93</f>
        <v/>
      </c>
      <c r="Q20" s="92" t="str">
        <f>IF(ISBLANK('MRA Evaluacion completa'!$AC$93),"",'MRA Evaluacion completa'!$AC$93)</f>
        <v/>
      </c>
      <c r="R20" s="84" t="str">
        <f>'MRA Evaluacion completa'!$AG$95</f>
        <v/>
      </c>
      <c r="S20" s="84" t="str">
        <f>IF(ISBLANK('MRA Evaluacion completa'!$AG$93),"",'MRA Evaluacion completa'!$AG$93)</f>
        <v/>
      </c>
    </row>
    <row r="21" spans="1:19" ht="55.2" customHeight="1" thickBot="1">
      <c r="A21" s="82">
        <f>IF(ISBLANK('MRA Evaluacion completa'!B98),"",'MRA Evaluacion completa'!B98)</f>
        <v>19</v>
      </c>
      <c r="B21" s="97" t="str">
        <f>IF(ISBLANK('MRA Evaluacion completa'!C98),"",'MRA Evaluacion completa'!C98)</f>
        <v/>
      </c>
      <c r="C21" s="82" t="str">
        <f>IF(ISBLANK('MRA Evaluacion completa'!D98),"",'MRA Evaluacion completa'!D98)</f>
        <v/>
      </c>
      <c r="D21" s="82" t="str">
        <f>IF(ISBLANK('MRA Evaluacion completa'!H98),"",'MRA Evaluacion completa'!H98)</f>
        <v/>
      </c>
      <c r="E21" s="82" t="str">
        <f>IF(ISBLANK('MRA Evaluacion completa'!I98),"",'MRA Evaluacion completa'!I98)</f>
        <v/>
      </c>
      <c r="F21" s="82" t="str">
        <f>IF(ISBLANK('MRA Evaluacion completa'!J98),"",'MRA Evaluacion completa'!J98)</f>
        <v/>
      </c>
      <c r="G21" s="82" t="str">
        <f>IF(ISBLANK('MRA Evaluacion completa'!J98),"",'MRA Evaluacion completa'!J98)</f>
        <v/>
      </c>
      <c r="H21" s="84" t="str">
        <f>'MRA Evaluacion completa'!$M$100</f>
        <v/>
      </c>
      <c r="I21" s="84" t="str">
        <f>'MRA Evaluacion completa'!$M$98</f>
        <v/>
      </c>
      <c r="J21" s="84" t="str">
        <f>'MRA Evaluacion completa'!$T$100</f>
        <v/>
      </c>
      <c r="K21" s="83" t="str">
        <f>IF(ISBLANK('MRA Evaluacion completa'!$U$98),"",'MRA Evaluacion completa'!$U$98)</f>
        <v/>
      </c>
      <c r="L21" s="84" t="str">
        <f>'MRA Evaluacion completa'!$X$100</f>
        <v/>
      </c>
      <c r="M21" s="84" t="str">
        <f>'MRA Evaluacion completa'!$X$98</f>
        <v/>
      </c>
      <c r="N21" s="83" t="str">
        <f>IF(ISBLANK('MRA Evaluacion completa'!$Y$98),"",'MRA Evaluacion completa'!$Y$98)</f>
        <v/>
      </c>
      <c r="O21" s="84" t="str">
        <f>'MRA Evaluacion completa'!$AB$100</f>
        <v/>
      </c>
      <c r="P21" s="84" t="str">
        <f>'MRA Evaluacion completa'!$AB$98</f>
        <v/>
      </c>
      <c r="Q21" s="92" t="str">
        <f>IF(ISBLANK('MRA Evaluacion completa'!$AC$98),"",'MRA Evaluacion completa'!$AC$98)</f>
        <v/>
      </c>
      <c r="R21" s="84" t="str">
        <f>'MRA Evaluacion completa'!$AG$100</f>
        <v/>
      </c>
      <c r="S21" s="84" t="str">
        <f>IF(ISBLANK('MRA Evaluacion completa'!$AG$98),"",'MRA Evaluacion completa'!$AG$98)</f>
        <v/>
      </c>
    </row>
    <row r="22" spans="1:19" ht="55.2" customHeight="1" thickBot="1">
      <c r="A22" s="91">
        <f>IF(ISBLANK('MRA Evaluacion completa'!B103),"",'MRA Evaluacion completa'!B103)</f>
        <v>20</v>
      </c>
      <c r="B22" s="98" t="str">
        <f>IF(ISBLANK('MRA Evaluacion completa'!C103),"",'MRA Evaluacion completa'!C103)</f>
        <v/>
      </c>
      <c r="C22" s="91" t="str">
        <f>IF(ISBLANK('MRA Evaluacion completa'!D103),"",'MRA Evaluacion completa'!D103)</f>
        <v/>
      </c>
      <c r="D22" s="91" t="str">
        <f>IF(ISBLANK('MRA Evaluacion completa'!G103),"",'MRA Evaluacion completa'!G103)</f>
        <v/>
      </c>
      <c r="E22" s="91" t="str">
        <f>IF(ISBLANK('MRA Evaluacion completa'!H103),"",'MRA Evaluacion completa'!H103)</f>
        <v/>
      </c>
      <c r="F22" s="91" t="str">
        <f>IF(ISBLANK('MRA Evaluacion completa'!I103),"",'MRA Evaluacion completa'!I103)</f>
        <v/>
      </c>
      <c r="G22" s="91" t="str">
        <f>IF(ISBLANK('MRA Evaluacion completa'!J103),"",'MRA Evaluacion completa'!J103)</f>
        <v/>
      </c>
      <c r="H22" s="84" t="str">
        <f>'MRA Evaluacion completa'!$M$105</f>
        <v/>
      </c>
      <c r="I22" s="84" t="str">
        <f>'MRA Evaluacion completa'!$M$103</f>
        <v/>
      </c>
      <c r="J22" s="84" t="str">
        <f>'MRA Evaluacion completa'!$T$105</f>
        <v/>
      </c>
      <c r="K22" s="83" t="str">
        <f>IF(ISBLANK('MRA Evaluacion completa'!$U$103),"",'MRA Evaluacion completa'!$U$103)</f>
        <v/>
      </c>
      <c r="L22" s="84" t="str">
        <f>'MRA Evaluacion completa'!$X$105</f>
        <v/>
      </c>
      <c r="M22" s="84" t="str">
        <f>'MRA Evaluacion completa'!$X$103</f>
        <v/>
      </c>
      <c r="N22" s="83" t="str">
        <f>IF(ISBLANK('MRA Evaluacion completa'!$Y$103),"",'MRA Evaluacion completa'!$Y$103)</f>
        <v/>
      </c>
      <c r="O22" s="84" t="str">
        <f>'MRA Evaluacion completa'!$AB$105</f>
        <v/>
      </c>
      <c r="P22" s="84" t="str">
        <f>'MRA Evaluacion completa'!$AB$103</f>
        <v/>
      </c>
      <c r="Q22" s="92" t="str">
        <f>IF(ISBLANK('MRA Evaluacion completa'!$AC$103),"",'MRA Evaluacion completa'!$AC$103)</f>
        <v/>
      </c>
      <c r="R22" s="84" t="str">
        <f>'MRA Evaluacion completa'!$AG$105</f>
        <v/>
      </c>
      <c r="S22" s="84" t="str">
        <f>IF(ISBLANK('MRA Evaluacion completa'!$AG$103),"",'MRA Evaluacion completa'!$AG$103)</f>
        <v/>
      </c>
    </row>
    <row r="23" spans="1:19" ht="55.2" customHeight="1" thickBot="1">
      <c r="A23" s="82">
        <f>IF(ISBLANK('MRA Evaluacion completa'!B108),"",'MRA Evaluacion completa'!B108)</f>
        <v>21</v>
      </c>
      <c r="B23" s="97" t="str">
        <f>IF(ISBLANK('MRA Evaluacion completa'!C108),"",'MRA Evaluacion completa'!C108)</f>
        <v/>
      </c>
      <c r="C23" s="82" t="str">
        <f>IF(ISBLANK('MRA Evaluacion completa'!D108),"",'MRA Evaluacion completa'!D108)</f>
        <v/>
      </c>
      <c r="D23" s="82" t="str">
        <f>IF(ISBLANK('MRA Evaluacion completa'!G108),"",'MRA Evaluacion completa'!G108)</f>
        <v/>
      </c>
      <c r="E23" s="82" t="str">
        <f>IF(ISBLANK('MRA Evaluacion completa'!H108),"",'MRA Evaluacion completa'!H108)</f>
        <v/>
      </c>
      <c r="F23" s="82" t="str">
        <f>IF(ISBLANK('MRA Evaluacion completa'!I108),"",'MRA Evaluacion completa'!I108)</f>
        <v/>
      </c>
      <c r="G23" s="82" t="str">
        <f>IF(ISBLANK('MRA Evaluacion completa'!J108),"",'MRA Evaluacion completa'!J108)</f>
        <v/>
      </c>
      <c r="H23" s="84" t="str">
        <f>'MRA Evaluacion completa'!$M$110</f>
        <v/>
      </c>
      <c r="I23" s="84" t="str">
        <f>'MRA Evaluacion completa'!$M$108</f>
        <v/>
      </c>
      <c r="J23" s="84" t="str">
        <f>'MRA Evaluacion completa'!$T$110</f>
        <v/>
      </c>
      <c r="K23" s="83" t="str">
        <f>IF(ISBLANK('MRA Evaluacion completa'!$U$108),"",'MRA Evaluacion completa'!$U$108)</f>
        <v/>
      </c>
      <c r="L23" s="84" t="str">
        <f>'MRA Evaluacion completa'!$X$110</f>
        <v/>
      </c>
      <c r="M23" s="84" t="str">
        <f>'MRA Evaluacion completa'!$X$108</f>
        <v/>
      </c>
      <c r="N23" s="83" t="str">
        <f>IF(ISBLANK('MRA Evaluacion completa'!$Y$108),"",'MRA Evaluacion completa'!$Y$108)</f>
        <v/>
      </c>
      <c r="O23" s="84" t="str">
        <f>'MRA Evaluacion completa'!$AB$110</f>
        <v/>
      </c>
      <c r="P23" s="84" t="str">
        <f>'MRA Evaluacion completa'!$AB$108</f>
        <v/>
      </c>
      <c r="Q23" s="92" t="str">
        <f>IF(ISBLANK('MRA Evaluacion completa'!$AC$108),"",'MRA Evaluacion completa'!$AC$108)</f>
        <v/>
      </c>
      <c r="R23" s="84" t="str">
        <f>'MRA Evaluacion completa'!$AG$110</f>
        <v/>
      </c>
      <c r="S23" s="84" t="str">
        <f>IF(ISBLANK('MRA Evaluacion completa'!$AG$108),"",'MRA Evaluacion completa'!$AG$108)</f>
        <v/>
      </c>
    </row>
    <row r="24" spans="1:19" ht="55.2" customHeight="1" thickBot="1">
      <c r="A24" s="82">
        <f>IF(ISBLANK('MRA Evaluacion completa'!B113),"",'MRA Evaluacion completa'!B113)</f>
        <v>22</v>
      </c>
      <c r="B24" s="82" t="str">
        <f>IF(ISBLANK('MRA Evaluacion completa'!C113),"",'MRA Evaluacion completa'!C113)</f>
        <v/>
      </c>
      <c r="C24" s="82" t="str">
        <f>IF(ISBLANK('MRA Evaluacion completa'!D113),"",'MRA Evaluacion completa'!D113)</f>
        <v/>
      </c>
      <c r="D24" s="82" t="str">
        <f>IF(ISBLANK('MRA Evaluacion completa'!G113),"",'MRA Evaluacion completa'!G113)</f>
        <v/>
      </c>
      <c r="E24" s="82" t="str">
        <f>IF(ISBLANK('MRA Evaluacion completa'!H113),"",'MRA Evaluacion completa'!H113)</f>
        <v/>
      </c>
      <c r="F24" s="82" t="str">
        <f>IF(ISBLANK('MRA Evaluacion completa'!I113),"",'MRA Evaluacion completa'!I113)</f>
        <v/>
      </c>
      <c r="G24" s="82" t="str">
        <f>IF(ISBLANK('MRA Evaluacion completa'!J113),"",'MRA Evaluacion completa'!J113)</f>
        <v/>
      </c>
      <c r="H24" s="84" t="str">
        <f>'MRA Evaluacion completa'!$M$115</f>
        <v/>
      </c>
      <c r="I24" s="84" t="str">
        <f>'MRA Evaluacion completa'!$M$113</f>
        <v/>
      </c>
      <c r="J24" s="84" t="str">
        <f>'MRA Evaluacion completa'!$T$115</f>
        <v/>
      </c>
      <c r="K24" s="83" t="str">
        <f>IF(ISBLANK('MRA Evaluacion completa'!$U$113),"",'MRA Evaluacion completa'!$U$113)</f>
        <v/>
      </c>
      <c r="L24" s="84" t="str">
        <f>'MRA Evaluacion completa'!$X$115</f>
        <v/>
      </c>
      <c r="M24" s="84" t="str">
        <f>'MRA Evaluacion completa'!$X$113</f>
        <v/>
      </c>
      <c r="N24" s="83" t="str">
        <f>IF(ISBLANK('MRA Evaluacion completa'!$Y$113),"",'MRA Evaluacion completa'!$Y$113)</f>
        <v/>
      </c>
      <c r="O24" s="84" t="str">
        <f>'MRA Evaluacion completa'!$AB$115</f>
        <v/>
      </c>
      <c r="P24" s="84" t="str">
        <f>'MRA Evaluacion completa'!$AB$113</f>
        <v/>
      </c>
      <c r="Q24" s="92" t="str">
        <f>IF(ISBLANK('MRA Evaluacion completa'!$AC$113),"",'MRA Evaluacion completa'!$AC$113)</f>
        <v/>
      </c>
      <c r="R24" s="84" t="str">
        <f>'MRA Evaluacion completa'!$AG$115</f>
        <v/>
      </c>
      <c r="S24" s="84" t="str">
        <f>IF(ISBLANK('MRA Evaluacion completa'!$AG$113),"",'MRA Evaluacion completa'!$AG$113)</f>
        <v/>
      </c>
    </row>
    <row r="25" spans="1:19" ht="55.2" customHeight="1" thickBot="1">
      <c r="A25" s="82">
        <f>IF(ISBLANK('MRA Evaluacion completa'!B118),"",'MRA Evaluacion completa'!B118)</f>
        <v>23</v>
      </c>
      <c r="B25" s="97" t="str">
        <f>IF(ISBLANK('MRA Evaluacion completa'!C118),"",'MRA Evaluacion completa'!C118)</f>
        <v/>
      </c>
      <c r="C25" s="82" t="str">
        <f>IF(ISBLANK('MRA Evaluacion completa'!D118),"",'MRA Evaluacion completa'!D118)</f>
        <v/>
      </c>
      <c r="D25" s="82" t="str">
        <f>IF(ISBLANK('MRA Evaluacion completa'!G118),"",'MRA Evaluacion completa'!G118)</f>
        <v/>
      </c>
      <c r="E25" s="82" t="str">
        <f>IF(ISBLANK('MRA Evaluacion completa'!H118),"",'MRA Evaluacion completa'!H118)</f>
        <v/>
      </c>
      <c r="F25" s="82" t="str">
        <f>IF(ISBLANK('MRA Evaluacion completa'!I118),"",'MRA Evaluacion completa'!I118)</f>
        <v/>
      </c>
      <c r="G25" s="82" t="str">
        <f>IF(ISBLANK('MRA Evaluacion completa'!J118),"",'MRA Evaluacion completa'!J118)</f>
        <v/>
      </c>
      <c r="H25" s="84" t="str">
        <f>'MRA Evaluacion completa'!$M$120</f>
        <v/>
      </c>
      <c r="I25" s="84" t="str">
        <f>'MRA Evaluacion completa'!$M$118</f>
        <v/>
      </c>
      <c r="J25" s="84" t="str">
        <f>'MRA Evaluacion completa'!$T$120</f>
        <v/>
      </c>
      <c r="K25" s="83" t="str">
        <f>IF(ISBLANK('MRA Evaluacion completa'!$U$118),"",'MRA Evaluacion completa'!$U$118)</f>
        <v/>
      </c>
      <c r="L25" s="84" t="str">
        <f>'MRA Evaluacion completa'!$X$120</f>
        <v/>
      </c>
      <c r="M25" s="84" t="str">
        <f>'MRA Evaluacion completa'!$X$118</f>
        <v/>
      </c>
      <c r="N25" s="83" t="str">
        <f>IF(ISBLANK('MRA Evaluacion completa'!$Y$118),"",'MRA Evaluacion completa'!$Y$118)</f>
        <v/>
      </c>
      <c r="O25" s="84" t="str">
        <f>'MRA Evaluacion completa'!$AB$120</f>
        <v/>
      </c>
      <c r="P25" s="84" t="str">
        <f>'MRA Evaluacion completa'!$AB$118</f>
        <v/>
      </c>
      <c r="Q25" s="92" t="str">
        <f>IF(ISBLANK('MRA Evaluacion completa'!$AC$118),"",'MRA Evaluacion completa'!$AC$118)</f>
        <v/>
      </c>
      <c r="R25" s="84" t="str">
        <f>'MRA Evaluacion completa'!$AG$120</f>
        <v/>
      </c>
      <c r="S25" s="84" t="str">
        <f>IF(ISBLANK('MRA Evaluacion completa'!$AG$118),"",'MRA Evaluacion completa'!$AG$118)</f>
        <v/>
      </c>
    </row>
    <row r="26" spans="1:19" ht="55.2" customHeight="1" thickBot="1">
      <c r="A26" s="82">
        <f>IF(ISBLANK('MRA Evaluacion completa'!B123),"",'MRA Evaluacion completa'!B123)</f>
        <v>24</v>
      </c>
      <c r="B26" s="83" t="str">
        <f>IF(ISBLANK('MRA Evaluacion completa'!C123),"",'MRA Evaluacion completa'!C123)</f>
        <v/>
      </c>
      <c r="C26" s="82" t="str">
        <f>IF(ISBLANK('MRA Evaluacion completa'!D123),"",'MRA Evaluacion completa'!D123)</f>
        <v/>
      </c>
      <c r="D26" s="82" t="str">
        <f>IF(ISBLANK('MRA Evaluacion completa'!G123),"",'MRA Evaluacion completa'!G123)</f>
        <v/>
      </c>
      <c r="E26" s="82" t="str">
        <f>IF(ISBLANK('MRA Evaluacion completa'!H123),"",'MRA Evaluacion completa'!H123)</f>
        <v/>
      </c>
      <c r="F26" s="82" t="str">
        <f>IF(ISBLANK('MRA Evaluacion completa'!I123),"",'MRA Evaluacion completa'!I123)</f>
        <v/>
      </c>
      <c r="G26" s="82" t="str">
        <f>IF(ISBLANK('MRA Evaluacion completa'!J123),"",'MRA Evaluacion completa'!J123)</f>
        <v/>
      </c>
      <c r="H26" s="84" t="str">
        <f>'MRA Evaluacion completa'!$M$125</f>
        <v/>
      </c>
      <c r="I26" s="84" t="str">
        <f>'MRA Evaluacion completa'!$M$123</f>
        <v/>
      </c>
      <c r="J26" s="84" t="str">
        <f>'MRA Evaluacion completa'!$T$125</f>
        <v/>
      </c>
      <c r="K26" s="83" t="str">
        <f>IF(ISBLANK('MRA Evaluacion completa'!$U$123),"",'MRA Evaluacion completa'!$U$123)</f>
        <v/>
      </c>
      <c r="L26" s="84" t="str">
        <f>'MRA Evaluacion completa'!$X$125</f>
        <v/>
      </c>
      <c r="M26" s="84" t="str">
        <f>'MRA Evaluacion completa'!$X$123</f>
        <v/>
      </c>
      <c r="N26" s="83" t="str">
        <f>IF(ISBLANK('MRA Evaluacion completa'!$Y$123),"",'MRA Evaluacion completa'!$Y$123)</f>
        <v/>
      </c>
      <c r="O26" s="84" t="str">
        <f>'MRA Evaluacion completa'!$AB$125</f>
        <v/>
      </c>
      <c r="P26" s="84" t="str">
        <f>'MRA Evaluacion completa'!$AB$123</f>
        <v/>
      </c>
      <c r="Q26" s="92" t="str">
        <f>IF(ISBLANK('MRA Evaluacion completa'!$AC$123),"",'MRA Evaluacion completa'!$AC$123)</f>
        <v/>
      </c>
      <c r="R26" s="84" t="str">
        <f>'MRA Evaluacion completa'!$AG$125</f>
        <v/>
      </c>
      <c r="S26" s="84" t="str">
        <f>IF(ISBLANK('MRA Evaluacion completa'!$AG$123),"",'MRA Evaluacion completa'!$AG$123)</f>
        <v/>
      </c>
    </row>
    <row r="27" spans="1:19" ht="55.2" customHeight="1" thickBot="1">
      <c r="A27" s="82">
        <f>IF(ISBLANK('MRA Evaluacion completa'!B128),"",'MRA Evaluacion completa'!B128)</f>
        <v>25</v>
      </c>
      <c r="B27" s="97" t="str">
        <f>IF(ISBLANK('MRA Evaluacion completa'!C128),"",'MRA Evaluacion completa'!C128)</f>
        <v/>
      </c>
      <c r="C27" s="82" t="str">
        <f>IF(ISBLANK('MRA Evaluacion completa'!D128),"",'MRA Evaluacion completa'!D128)</f>
        <v/>
      </c>
      <c r="D27" s="82" t="str">
        <f>IF(ISBLANK('MRA Evaluacion completa'!G128),"",'MRA Evaluacion completa'!G128)</f>
        <v/>
      </c>
      <c r="E27" s="82" t="str">
        <f>IF(ISBLANK('MRA Evaluacion completa'!H128),"",'MRA Evaluacion completa'!H128)</f>
        <v/>
      </c>
      <c r="F27" s="82" t="str">
        <f>IF(ISBLANK('MRA Evaluacion completa'!I128),"",'MRA Evaluacion completa'!I128)</f>
        <v/>
      </c>
      <c r="G27" s="82" t="str">
        <f>IF(ISBLANK('MRA Evaluacion completa'!J128),"",'MRA Evaluacion completa'!J128)</f>
        <v/>
      </c>
      <c r="H27" s="84" t="str">
        <f>'MRA Evaluacion completa'!$M$130</f>
        <v/>
      </c>
      <c r="I27" s="84" t="str">
        <f>'MRA Evaluacion completa'!$M$128</f>
        <v/>
      </c>
      <c r="J27" s="84" t="str">
        <f>'MRA Evaluacion completa'!$T$130</f>
        <v/>
      </c>
      <c r="K27" s="83" t="str">
        <f>IF(ISBLANK('MRA Evaluacion completa'!$U$128),"",'MRA Evaluacion completa'!$U$128)</f>
        <v/>
      </c>
      <c r="L27" s="84" t="str">
        <f>'MRA Evaluacion completa'!$X$130</f>
        <v/>
      </c>
      <c r="M27" s="84" t="str">
        <f>'MRA Evaluacion completa'!$X$128</f>
        <v/>
      </c>
      <c r="N27" s="83" t="str">
        <f>IF(ISBLANK('MRA Evaluacion completa'!$Y$128),"",'MRA Evaluacion completa'!$Y$128)</f>
        <v/>
      </c>
      <c r="O27" s="84" t="str">
        <f>'MRA Evaluacion completa'!$AB$130</f>
        <v/>
      </c>
      <c r="P27" s="84" t="str">
        <f>'MRA Evaluacion completa'!$AB$128</f>
        <v/>
      </c>
      <c r="Q27" s="92" t="str">
        <f>IF(ISBLANK('MRA Evaluacion completa'!$AC$128),"",'MRA Evaluacion completa'!$AC$128)</f>
        <v/>
      </c>
      <c r="R27" s="84" t="str">
        <f>'MRA Evaluacion completa'!$AG$130</f>
        <v/>
      </c>
      <c r="S27" s="84" t="str">
        <f>IF(ISBLANK('MRA Evaluacion completa'!$AG$128),"",'MRA Evaluacion completa'!$AG$128)</f>
        <v/>
      </c>
    </row>
    <row r="28" spans="1:19" ht="55.2" customHeight="1" thickBot="1">
      <c r="A28" s="82">
        <f>IF(ISBLANK('MRA Evaluacion completa'!B133),"",'MRA Evaluacion completa'!B133)</f>
        <v>26</v>
      </c>
      <c r="B28" s="82" t="str">
        <f>IF(ISBLANK('MRA Evaluacion completa'!C133),"",'MRA Evaluacion completa'!C133)</f>
        <v/>
      </c>
      <c r="C28" s="82" t="str">
        <f>IF(ISBLANK('MRA Evaluacion completa'!D133),"",'MRA Evaluacion completa'!D133)</f>
        <v/>
      </c>
      <c r="D28" s="82" t="str">
        <f>IF(ISBLANK('MRA Evaluacion completa'!G133),"",'MRA Evaluacion completa'!G133)</f>
        <v/>
      </c>
      <c r="E28" s="82" t="str">
        <f>IF(ISBLANK('MRA Evaluacion completa'!H133),"",'MRA Evaluacion completa'!H133)</f>
        <v/>
      </c>
      <c r="F28" s="82" t="str">
        <f>IF(ISBLANK('MRA Evaluacion completa'!I133),"",'MRA Evaluacion completa'!I133)</f>
        <v/>
      </c>
      <c r="G28" s="82" t="str">
        <f>IF(ISBLANK('MRA Evaluacion completa'!J133),"",'MRA Evaluacion completa'!J133)</f>
        <v/>
      </c>
      <c r="H28" s="84" t="str">
        <f>'MRA Evaluacion completa'!$M$135</f>
        <v/>
      </c>
      <c r="I28" s="84" t="str">
        <f>'MRA Evaluacion completa'!$M$133</f>
        <v/>
      </c>
      <c r="J28" s="84" t="str">
        <f>'MRA Evaluacion completa'!$T$135</f>
        <v/>
      </c>
      <c r="K28" s="83" t="str">
        <f>IF(ISBLANK('MRA Evaluacion completa'!$U$133),"",'MRA Evaluacion completa'!$U$133)</f>
        <v/>
      </c>
      <c r="L28" s="84" t="str">
        <f>'MRA Evaluacion completa'!$X$135</f>
        <v/>
      </c>
      <c r="M28" s="84" t="str">
        <f>'MRA Evaluacion completa'!$X$133</f>
        <v/>
      </c>
      <c r="N28" s="83" t="str">
        <f>IF(ISBLANK('MRA Evaluacion completa'!$Y$133),"",'MRA Evaluacion completa'!$Y$133)</f>
        <v/>
      </c>
      <c r="O28" s="84" t="str">
        <f>'MRA Evaluacion completa'!$AB$135</f>
        <v/>
      </c>
      <c r="P28" s="84" t="str">
        <f>'MRA Evaluacion completa'!$AB$133</f>
        <v/>
      </c>
      <c r="Q28" s="92" t="str">
        <f>IF(ISBLANK('MRA Evaluacion completa'!$AC$133),"",'MRA Evaluacion completa'!$AC$133)</f>
        <v/>
      </c>
      <c r="R28" s="84" t="str">
        <f>'MRA Evaluacion completa'!$AG$135</f>
        <v/>
      </c>
      <c r="S28" s="84" t="str">
        <f>IF(ISBLANK('MRA Evaluacion completa'!$AG$133),"",'MRA Evaluacion completa'!$AG$133)</f>
        <v/>
      </c>
    </row>
    <row r="29" spans="1:19" ht="55.2" customHeight="1" thickBot="1">
      <c r="A29" s="82">
        <f>IF(ISBLANK('MRA Evaluacion completa'!B138),"",'MRA Evaluacion completa'!B138)</f>
        <v>27</v>
      </c>
      <c r="B29" s="82" t="str">
        <f>IF(ISBLANK('MRA Evaluacion completa'!C138),"",'MRA Evaluacion completa'!C138)</f>
        <v/>
      </c>
      <c r="C29" s="82" t="str">
        <f>IF(ISBLANK('MRA Evaluacion completa'!D138),"",'MRA Evaluacion completa'!D138)</f>
        <v/>
      </c>
      <c r="D29" s="82" t="str">
        <f>IF(ISBLANK('MRA Evaluacion completa'!G138),"",'MRA Evaluacion completa'!G138)</f>
        <v/>
      </c>
      <c r="E29" s="82" t="str">
        <f>IF(ISBLANK('MRA Evaluacion completa'!H138),"",'MRA Evaluacion completa'!H138)</f>
        <v/>
      </c>
      <c r="F29" s="82" t="str">
        <f>IF(ISBLANK('MRA Evaluacion completa'!I138),"",'MRA Evaluacion completa'!I138)</f>
        <v/>
      </c>
      <c r="G29" s="82" t="str">
        <f>IF(ISBLANK('MRA Evaluacion completa'!J138),"",'MRA Evaluacion completa'!J138)</f>
        <v/>
      </c>
      <c r="H29" s="84" t="str">
        <f>'MRA Evaluacion completa'!$M$140</f>
        <v/>
      </c>
      <c r="I29" s="84" t="str">
        <f>'MRA Evaluacion completa'!$M$138</f>
        <v/>
      </c>
      <c r="J29" s="84" t="str">
        <f>'MRA Evaluacion completa'!$T$140</f>
        <v/>
      </c>
      <c r="K29" s="83" t="str">
        <f>IF(ISBLANK('MRA Evaluacion completa'!$U$138),"",'MRA Evaluacion completa'!$U$138)</f>
        <v/>
      </c>
      <c r="L29" s="84" t="str">
        <f>'MRA Evaluacion completa'!$X$140</f>
        <v/>
      </c>
      <c r="M29" s="84" t="str">
        <f>'MRA Evaluacion completa'!$X$138</f>
        <v/>
      </c>
      <c r="N29" s="83" t="str">
        <f>IF(ISBLANK('MRA Evaluacion completa'!$Y$138),"",'MRA Evaluacion completa'!$Y$138)</f>
        <v/>
      </c>
      <c r="O29" s="84" t="str">
        <f>'MRA Evaluacion completa'!$AB$140</f>
        <v/>
      </c>
      <c r="P29" s="84" t="str">
        <f>'MRA Evaluacion completa'!$AB$138</f>
        <v/>
      </c>
      <c r="Q29" s="92" t="str">
        <f>IF(ISBLANK('MRA Evaluacion completa'!$AC$138),"",'MRA Evaluacion completa'!$AC$138)</f>
        <v/>
      </c>
      <c r="R29" s="84" t="str">
        <f>'MRA Evaluacion completa'!$AG$140</f>
        <v/>
      </c>
      <c r="S29" s="84" t="str">
        <f>IF(ISBLANK('MRA Evaluacion completa'!$AG$138),"",'MRA Evaluacion completa'!$AG$138)</f>
        <v/>
      </c>
    </row>
    <row r="30" spans="1:19" ht="55.2" customHeight="1" thickBot="1">
      <c r="A30" s="82">
        <f>IF(ISBLANK('MRA Evaluacion completa'!B143),"",'MRA Evaluacion completa'!B143)</f>
        <v>28</v>
      </c>
      <c r="B30" s="82" t="str">
        <f>IF(ISBLANK('MRA Evaluacion completa'!C143),"",'MRA Evaluacion completa'!C143)</f>
        <v/>
      </c>
      <c r="C30" s="82" t="str">
        <f>IF(ISBLANK('MRA Evaluacion completa'!D143),"",'MRA Evaluacion completa'!D143)</f>
        <v/>
      </c>
      <c r="D30" s="82" t="str">
        <f>IF(ISBLANK('MRA Evaluacion completa'!G143),"",'MRA Evaluacion completa'!G143)</f>
        <v/>
      </c>
      <c r="E30" s="82" t="str">
        <f>IF(ISBLANK('MRA Evaluacion completa'!H143),"",'MRA Evaluacion completa'!H143)</f>
        <v/>
      </c>
      <c r="F30" s="82" t="str">
        <f>IF(ISBLANK('MRA Evaluacion completa'!I143),"",'MRA Evaluacion completa'!I143)</f>
        <v/>
      </c>
      <c r="G30" s="82" t="str">
        <f>IF(ISBLANK('MRA Evaluacion completa'!J143),"",'MRA Evaluacion completa'!J143)</f>
        <v/>
      </c>
      <c r="H30" s="84" t="str">
        <f>'MRA Evaluacion completa'!$M$145</f>
        <v/>
      </c>
      <c r="I30" s="84" t="str">
        <f>'MRA Evaluacion completa'!$M$143</f>
        <v/>
      </c>
      <c r="J30" s="84" t="str">
        <f>'MRA Evaluacion completa'!$T$145</f>
        <v/>
      </c>
      <c r="K30" s="83" t="str">
        <f>IF(ISBLANK('MRA Evaluacion completa'!$U$143),"",'MRA Evaluacion completa'!$U$143)</f>
        <v/>
      </c>
      <c r="L30" s="84" t="str">
        <f>'MRA Evaluacion completa'!$X$145</f>
        <v/>
      </c>
      <c r="M30" s="84" t="str">
        <f>'MRA Evaluacion completa'!$X$143</f>
        <v/>
      </c>
      <c r="N30" s="83" t="str">
        <f>IF(ISBLANK('MRA Evaluacion completa'!$Y$143),"",'MRA Evaluacion completa'!$Y$143)</f>
        <v/>
      </c>
      <c r="O30" s="84" t="str">
        <f>'MRA Evaluacion completa'!$AB$145</f>
        <v/>
      </c>
      <c r="P30" s="84" t="str">
        <f>'MRA Evaluacion completa'!$AB$143</f>
        <v/>
      </c>
      <c r="Q30" s="92" t="str">
        <f>IF(ISBLANK('MRA Evaluacion completa'!$AC$143),"",'MRA Evaluacion completa'!$AC$143)</f>
        <v/>
      </c>
      <c r="R30" s="84" t="str">
        <f>'MRA Evaluacion completa'!$AG$145</f>
        <v/>
      </c>
      <c r="S30" s="84" t="str">
        <f>IF(ISBLANK('MRA Evaluacion completa'!$AG$143),"",'MRA Evaluacion completa'!$AG$143)</f>
        <v/>
      </c>
    </row>
    <row r="31" spans="1:19" ht="55.2" customHeight="1" thickBot="1">
      <c r="A31" s="82">
        <f>IF(ISBLANK('MRA Evaluacion completa'!B148),"",'MRA Evaluacion completa'!B148)</f>
        <v>29</v>
      </c>
      <c r="B31" s="82" t="str">
        <f>IF(ISBLANK('MRA Evaluacion completa'!C148),"",'MRA Evaluacion completa'!C148)</f>
        <v/>
      </c>
      <c r="C31" s="82" t="str">
        <f>IF(ISBLANK('MRA Evaluacion completa'!D148),"",'MRA Evaluacion completa'!D148)</f>
        <v/>
      </c>
      <c r="D31" s="82" t="str">
        <f>IF(ISBLANK('MRA Evaluacion completa'!G148),"",'MRA Evaluacion completa'!G148)</f>
        <v/>
      </c>
      <c r="E31" s="82" t="str">
        <f>IF(ISBLANK('MRA Evaluacion completa'!H148),"",'MRA Evaluacion completa'!H148)</f>
        <v/>
      </c>
      <c r="F31" s="82" t="str">
        <f>IF(ISBLANK('MRA Evaluacion completa'!I148),"",'MRA Evaluacion completa'!I148)</f>
        <v/>
      </c>
      <c r="G31" s="82" t="str">
        <f>IF(ISBLANK('MRA Evaluacion completa'!J148),"",'MRA Evaluacion completa'!J148)</f>
        <v/>
      </c>
      <c r="H31" s="84" t="str">
        <f>'MRA Evaluacion completa'!$M$150</f>
        <v/>
      </c>
      <c r="I31" s="84" t="str">
        <f>'MRA Evaluacion completa'!$M$148</f>
        <v/>
      </c>
      <c r="J31" s="84" t="str">
        <f>'MRA Evaluacion completa'!$T$150</f>
        <v/>
      </c>
      <c r="K31" s="83" t="str">
        <f>IF(ISBLANK('MRA Evaluacion completa'!$U$148),"",'MRA Evaluacion completa'!$U$148)</f>
        <v/>
      </c>
      <c r="L31" s="84" t="str">
        <f>'MRA Evaluacion completa'!$X$150</f>
        <v/>
      </c>
      <c r="M31" s="84" t="str">
        <f>'MRA Evaluacion completa'!$X$148</f>
        <v/>
      </c>
      <c r="N31" s="83" t="str">
        <f>IF(ISBLANK('MRA Evaluacion completa'!$Y$148),"",'MRA Evaluacion completa'!$Y$148)</f>
        <v/>
      </c>
      <c r="O31" s="84" t="str">
        <f>'MRA Evaluacion completa'!$AB$150</f>
        <v/>
      </c>
      <c r="P31" s="84" t="str">
        <f>'MRA Evaluacion completa'!$AB$148</f>
        <v/>
      </c>
      <c r="Q31" s="92" t="str">
        <f>IF(ISBLANK('MRA Evaluacion completa'!$AC$148),"",'MRA Evaluacion completa'!$AC$148)</f>
        <v/>
      </c>
      <c r="R31" s="84" t="str">
        <f>'MRA Evaluacion completa'!$AG$150</f>
        <v/>
      </c>
      <c r="S31" s="84" t="str">
        <f>IF(ISBLANK('MRA Evaluacion completa'!$AG$148),"",'MRA Evaluacion completa'!$AG$148)</f>
        <v/>
      </c>
    </row>
    <row r="32" spans="1:19" ht="55.2" customHeight="1" thickBot="1">
      <c r="A32" s="82">
        <f>IF(ISBLANK('MRA Evaluacion completa'!B153),"",'MRA Evaluacion completa'!B153)</f>
        <v>30</v>
      </c>
      <c r="B32" s="82" t="str">
        <f>IF(ISBLANK('MRA Evaluacion completa'!C153),"",'MRA Evaluacion completa'!C153)</f>
        <v/>
      </c>
      <c r="C32" s="82" t="str">
        <f>IF(ISBLANK('MRA Evaluacion completa'!D153),"",'MRA Evaluacion completa'!D153)</f>
        <v/>
      </c>
      <c r="D32" s="82" t="str">
        <f>IF(ISBLANK('MRA Evaluacion completa'!G153),"",'MRA Evaluacion completa'!G153)</f>
        <v/>
      </c>
      <c r="E32" s="82" t="str">
        <f>IF(ISBLANK('MRA Evaluacion completa'!H153),"",'MRA Evaluacion completa'!H153)</f>
        <v/>
      </c>
      <c r="F32" s="82" t="str">
        <f>IF(ISBLANK('MRA Evaluacion completa'!I153),"",'MRA Evaluacion completa'!I153)</f>
        <v/>
      </c>
      <c r="G32" s="82" t="str">
        <f>IF(ISBLANK('MRA Evaluacion completa'!J153),"",'MRA Evaluacion completa'!J153)</f>
        <v/>
      </c>
      <c r="H32" s="84" t="str">
        <f>'MRA Evaluacion completa'!$M$155</f>
        <v/>
      </c>
      <c r="I32" s="84" t="str">
        <f>'MRA Evaluacion completa'!$M$153</f>
        <v/>
      </c>
      <c r="J32" s="84" t="str">
        <f>'MRA Evaluacion completa'!$T$155</f>
        <v/>
      </c>
      <c r="K32" s="83" t="str">
        <f>IF(ISBLANK('MRA Evaluacion completa'!$U$153),"",'MRA Evaluacion completa'!$U$153)</f>
        <v/>
      </c>
      <c r="L32" s="84" t="str">
        <f>'MRA Evaluacion completa'!$X$155</f>
        <v/>
      </c>
      <c r="M32" s="84" t="str">
        <f>'MRA Evaluacion completa'!$X$153</f>
        <v/>
      </c>
      <c r="N32" s="83" t="str">
        <f>IF(ISBLANK('MRA Evaluacion completa'!$Y$153),"",'MRA Evaluacion completa'!$Y$153)</f>
        <v/>
      </c>
      <c r="O32" s="84" t="str">
        <f>'MRA Evaluacion completa'!$AB$155</f>
        <v/>
      </c>
      <c r="P32" s="84" t="str">
        <f>'MRA Evaluacion completa'!$AB$153</f>
        <v/>
      </c>
      <c r="Q32" s="92" t="str">
        <f>IF(ISBLANK('MRA Evaluacion completa'!$AC$153),"",'MRA Evaluacion completa'!$AC$153)</f>
        <v/>
      </c>
      <c r="R32" s="84" t="str">
        <f>'MRA Evaluacion completa'!$AG$155</f>
        <v/>
      </c>
      <c r="S32" s="84" t="str">
        <f>IF(ISBLANK('MRA Evaluacion completa'!$AG$153),"",'MRA Evaluacion completa'!$AG$153)</f>
        <v/>
      </c>
    </row>
    <row r="33" spans="1:19" ht="55.2" customHeight="1" thickBot="1">
      <c r="A33" s="82">
        <f>IF(ISBLANK('MRA Evaluacion completa'!B158),"",'MRA Evaluacion completa'!B158)</f>
        <v>31</v>
      </c>
      <c r="B33" s="82" t="str">
        <f>IF(ISBLANK('MRA Evaluacion completa'!C158),"",'MRA Evaluacion completa'!C158)</f>
        <v/>
      </c>
      <c r="C33" s="82" t="str">
        <f>IF(ISBLANK('MRA Evaluacion completa'!D158),"",'MRA Evaluacion completa'!D158)</f>
        <v/>
      </c>
      <c r="D33" s="82" t="str">
        <f>IF(ISBLANK('MRA Evaluacion completa'!G158),"",'MRA Evaluacion completa'!G158)</f>
        <v/>
      </c>
      <c r="E33" s="82" t="str">
        <f>IF(ISBLANK('MRA Evaluacion completa'!H158),"",'MRA Evaluacion completa'!H158)</f>
        <v/>
      </c>
      <c r="F33" s="82" t="str">
        <f>IF(ISBLANK('MRA Evaluacion completa'!I158),"",'MRA Evaluacion completa'!I158)</f>
        <v/>
      </c>
      <c r="G33" s="82" t="str">
        <f>IF(ISBLANK('MRA Evaluacion completa'!J158),"",'MRA Evaluacion completa'!J158)</f>
        <v/>
      </c>
      <c r="H33" s="84" t="str">
        <f>'MRA Evaluacion completa'!$M$160</f>
        <v/>
      </c>
      <c r="I33" s="84" t="str">
        <f>'MRA Evaluacion completa'!$M$158</f>
        <v/>
      </c>
      <c r="J33" s="84" t="str">
        <f>'MRA Evaluacion completa'!$T$160</f>
        <v/>
      </c>
      <c r="K33" s="83" t="str">
        <f>IF(ISBLANK('MRA Evaluacion completa'!$U$158),"",'MRA Evaluacion completa'!$U$158)</f>
        <v/>
      </c>
      <c r="L33" s="84" t="str">
        <f>'MRA Evaluacion completa'!$X$160</f>
        <v/>
      </c>
      <c r="M33" s="84" t="str">
        <f>'MRA Evaluacion completa'!$X$158</f>
        <v/>
      </c>
      <c r="N33" s="83" t="str">
        <f>IF(ISBLANK('MRA Evaluacion completa'!$Y$158),"",'MRA Evaluacion completa'!$Y$158)</f>
        <v/>
      </c>
      <c r="O33" s="84" t="str">
        <f>'MRA Evaluacion completa'!$AB$160</f>
        <v/>
      </c>
      <c r="P33" s="84" t="str">
        <f>'MRA Evaluacion completa'!$AB$158</f>
        <v/>
      </c>
      <c r="Q33" s="92" t="str">
        <f>IF(ISBLANK('MRA Evaluacion completa'!$AC$158),"",'MRA Evaluacion completa'!$AC$158)</f>
        <v/>
      </c>
      <c r="R33" s="84" t="str">
        <f>'MRA Evaluacion completa'!$AG$160</f>
        <v/>
      </c>
      <c r="S33" s="84" t="str">
        <f>IF(ISBLANK('MRA Evaluacion completa'!$AG$158),"",'MRA Evaluacion completa'!$AG$158)</f>
        <v/>
      </c>
    </row>
    <row r="34" spans="1:19" ht="55.2" customHeight="1" thickBot="1">
      <c r="A34" s="82">
        <f>IF(ISBLANK('MRA Evaluacion completa'!B163),"",'MRA Evaluacion completa'!B163)</f>
        <v>32</v>
      </c>
      <c r="B34" s="82" t="str">
        <f>IF(ISBLANK('MRA Evaluacion completa'!C163),"",'MRA Evaluacion completa'!C163)</f>
        <v/>
      </c>
      <c r="C34" s="82" t="str">
        <f>IF(ISBLANK('MRA Evaluacion completa'!D163),"",'MRA Evaluacion completa'!D163)</f>
        <v/>
      </c>
      <c r="D34" s="82" t="str">
        <f>IF(ISBLANK('MRA Evaluacion completa'!G163),"",'MRA Evaluacion completa'!G163)</f>
        <v/>
      </c>
      <c r="E34" s="82" t="str">
        <f>IF(ISBLANK('MRA Evaluacion completa'!H163),"",'MRA Evaluacion completa'!H163)</f>
        <v/>
      </c>
      <c r="F34" s="82" t="str">
        <f>IF(ISBLANK('MRA Evaluacion completa'!I163),"",'MRA Evaluacion completa'!I163)</f>
        <v/>
      </c>
      <c r="G34" s="82" t="str">
        <f>IF(ISBLANK('MRA Evaluacion completa'!J163),"",'MRA Evaluacion completa'!J163)</f>
        <v/>
      </c>
      <c r="H34" s="84" t="str">
        <f>'MRA Evaluacion completa'!$M$165</f>
        <v/>
      </c>
      <c r="I34" s="84" t="str">
        <f>'MRA Evaluacion completa'!$M$163</f>
        <v/>
      </c>
      <c r="J34" s="84" t="str">
        <f>'MRA Evaluacion completa'!$T$165</f>
        <v/>
      </c>
      <c r="K34" s="83" t="str">
        <f>IF(ISBLANK('MRA Evaluacion completa'!$U$163),"",'MRA Evaluacion completa'!$U$163)</f>
        <v/>
      </c>
      <c r="L34" s="84" t="str">
        <f>'MRA Evaluacion completa'!$X$165</f>
        <v/>
      </c>
      <c r="M34" s="84" t="str">
        <f>'MRA Evaluacion completa'!$X$163</f>
        <v/>
      </c>
      <c r="N34" s="83" t="str">
        <f>IF(ISBLANK('MRA Evaluacion completa'!$Y$163),"",'MRA Evaluacion completa'!$Y$163)</f>
        <v/>
      </c>
      <c r="O34" s="84" t="str">
        <f>'MRA Evaluacion completa'!$AB$165</f>
        <v/>
      </c>
      <c r="P34" s="84" t="str">
        <f>'MRA Evaluacion completa'!$AB$163</f>
        <v/>
      </c>
      <c r="Q34" s="92" t="str">
        <f>IF(ISBLANK('MRA Evaluacion completa'!$AC$163),"",'MRA Evaluacion completa'!$AC$163)</f>
        <v/>
      </c>
      <c r="R34" s="84" t="str">
        <f>'MRA Evaluacion completa'!$AG$165</f>
        <v/>
      </c>
      <c r="S34" s="84" t="str">
        <f>IF(ISBLANK('MRA Evaluacion completa'!$AG$163),"",'MRA Evaluacion completa'!$AG$163)</f>
        <v/>
      </c>
    </row>
    <row r="35" spans="1:19" ht="55.2" customHeight="1" thickBot="1">
      <c r="A35" s="82">
        <f>IF(ISBLANK('MRA Evaluacion completa'!B168),"",'MRA Evaluacion completa'!B168)</f>
        <v>33</v>
      </c>
      <c r="B35" s="82" t="str">
        <f>IF(ISBLANK('MRA Evaluacion completa'!C168),"",'MRA Evaluacion completa'!C168)</f>
        <v/>
      </c>
      <c r="C35" s="82" t="str">
        <f>IF(ISBLANK('MRA Evaluacion completa'!D168),"",'MRA Evaluacion completa'!D168)</f>
        <v/>
      </c>
      <c r="D35" s="82" t="str">
        <f>IF(ISBLANK('MRA Evaluacion completa'!G168),"",'MRA Evaluacion completa'!G168)</f>
        <v/>
      </c>
      <c r="E35" s="82" t="str">
        <f>IF(ISBLANK('MRA Evaluacion completa'!H168),"",'MRA Evaluacion completa'!H168)</f>
        <v/>
      </c>
      <c r="F35" s="82" t="str">
        <f>IF(ISBLANK('MRA Evaluacion completa'!I168),"",'MRA Evaluacion completa'!I168)</f>
        <v/>
      </c>
      <c r="G35" s="82" t="str">
        <f>IF(ISBLANK('MRA Evaluacion completa'!J168),"",'MRA Evaluacion completa'!J168)</f>
        <v/>
      </c>
      <c r="H35" s="84" t="str">
        <f>'MRA Evaluacion completa'!$M$170</f>
        <v/>
      </c>
      <c r="I35" s="84" t="str">
        <f>'MRA Evaluacion completa'!$M$168</f>
        <v/>
      </c>
      <c r="J35" s="84" t="str">
        <f>'MRA Evaluacion completa'!$T$170</f>
        <v/>
      </c>
      <c r="K35" s="83" t="str">
        <f>IF(ISBLANK('MRA Evaluacion completa'!$U$168),"",'MRA Evaluacion completa'!$U$168)</f>
        <v/>
      </c>
      <c r="L35" s="84" t="str">
        <f>'MRA Evaluacion completa'!$X$170</f>
        <v/>
      </c>
      <c r="M35" s="84" t="str">
        <f>'MRA Evaluacion completa'!$X$168</f>
        <v/>
      </c>
      <c r="N35" s="83" t="str">
        <f>IF(ISBLANK('MRA Evaluacion completa'!$Y$168),"",'MRA Evaluacion completa'!$Y$168)</f>
        <v/>
      </c>
      <c r="O35" s="84" t="str">
        <f>'MRA Evaluacion completa'!$AB$170</f>
        <v/>
      </c>
      <c r="P35" s="84" t="str">
        <f>'MRA Evaluacion completa'!$AB$168</f>
        <v/>
      </c>
      <c r="Q35" s="92" t="str">
        <f>IF(ISBLANK('MRA Evaluacion completa'!$AC$168),"",'MRA Evaluacion completa'!$AC$168)</f>
        <v/>
      </c>
      <c r="R35" s="84" t="str">
        <f>'MRA Evaluacion completa'!$AG$170</f>
        <v/>
      </c>
      <c r="S35" s="84" t="str">
        <f>IF(ISBLANK('MRA Evaluacion completa'!$AG$168),"",'MRA Evaluacion completa'!$AG$168)</f>
        <v/>
      </c>
    </row>
    <row r="36" spans="1:19" ht="55.2" customHeight="1" thickBot="1">
      <c r="A36" s="82">
        <f>IF(ISBLANK('MRA Evaluacion completa'!B173),"",'MRA Evaluacion completa'!B173)</f>
        <v>34</v>
      </c>
      <c r="B36" s="82" t="str">
        <f>IF(ISBLANK('MRA Evaluacion completa'!C173),"",'MRA Evaluacion completa'!C173)</f>
        <v/>
      </c>
      <c r="C36" s="82" t="str">
        <f>IF(ISBLANK('MRA Evaluacion completa'!D173),"",'MRA Evaluacion completa'!D173)</f>
        <v/>
      </c>
      <c r="D36" s="82" t="str">
        <f>IF(ISBLANK('MRA Evaluacion completa'!G173),"",'MRA Evaluacion completa'!G173)</f>
        <v/>
      </c>
      <c r="E36" s="82" t="str">
        <f>IF(ISBLANK('MRA Evaluacion completa'!H173),"",'MRA Evaluacion completa'!H173)</f>
        <v/>
      </c>
      <c r="F36" s="82" t="str">
        <f>IF(ISBLANK('MRA Evaluacion completa'!I173),"",'MRA Evaluacion completa'!I173)</f>
        <v/>
      </c>
      <c r="G36" s="82" t="str">
        <f>IF(ISBLANK('MRA Evaluacion completa'!J173),"",'MRA Evaluacion completa'!J173)</f>
        <v/>
      </c>
      <c r="H36" s="84" t="str">
        <f>'MRA Evaluacion completa'!$M$175</f>
        <v/>
      </c>
      <c r="I36" s="84" t="str">
        <f>'MRA Evaluacion completa'!$M$173</f>
        <v/>
      </c>
      <c r="J36" s="84" t="str">
        <f>'MRA Evaluacion completa'!$T$175</f>
        <v/>
      </c>
      <c r="K36" s="83" t="str">
        <f>IF(ISBLANK('MRA Evaluacion completa'!$U$173),"",'MRA Evaluacion completa'!$U$173)</f>
        <v/>
      </c>
      <c r="L36" s="84" t="str">
        <f>'MRA Evaluacion completa'!$X$175</f>
        <v/>
      </c>
      <c r="M36" s="84" t="str">
        <f>'MRA Evaluacion completa'!$X$173</f>
        <v/>
      </c>
      <c r="N36" s="83" t="str">
        <f>IF(ISBLANK('MRA Evaluacion completa'!$Y$173),"",'MRA Evaluacion completa'!$Y$173)</f>
        <v/>
      </c>
      <c r="O36" s="84" t="str">
        <f>'MRA Evaluacion completa'!$AB$175</f>
        <v/>
      </c>
      <c r="P36" s="84" t="str">
        <f>'MRA Evaluacion completa'!$AB$173</f>
        <v/>
      </c>
      <c r="Q36" s="92" t="str">
        <f>IF(ISBLANK('MRA Evaluacion completa'!$AC$173),"",'MRA Evaluacion completa'!$AC$173)</f>
        <v/>
      </c>
      <c r="R36" s="84" t="str">
        <f>'MRA Evaluacion completa'!$AG$175</f>
        <v/>
      </c>
      <c r="S36" s="84" t="str">
        <f>IF(ISBLANK('MRA Evaluacion completa'!$AG$173),"",'MRA Evaluacion completa'!$AG$173)</f>
        <v/>
      </c>
    </row>
    <row r="37" spans="1:19" ht="55.2" customHeight="1" thickBot="1">
      <c r="A37" s="82">
        <f>IF(ISBLANK('MRA Evaluacion completa'!B178),"",'MRA Evaluacion completa'!B178)</f>
        <v>35</v>
      </c>
      <c r="B37" s="82" t="str">
        <f>IF(ISBLANK('MRA Evaluacion completa'!C178),"",'MRA Evaluacion completa'!C178)</f>
        <v/>
      </c>
      <c r="C37" s="82" t="str">
        <f>IF(ISBLANK('MRA Evaluacion completa'!D178),"",'MRA Evaluacion completa'!D178)</f>
        <v/>
      </c>
      <c r="D37" s="82" t="str">
        <f>IF(ISBLANK('MRA Evaluacion completa'!G178),"",'MRA Evaluacion completa'!G178)</f>
        <v/>
      </c>
      <c r="E37" s="82" t="str">
        <f>IF(ISBLANK('MRA Evaluacion completa'!H178),"",'MRA Evaluacion completa'!H178)</f>
        <v/>
      </c>
      <c r="F37" s="82" t="str">
        <f>IF(ISBLANK('MRA Evaluacion completa'!I178),"",'MRA Evaluacion completa'!I178)</f>
        <v/>
      </c>
      <c r="G37" s="82" t="str">
        <f>IF(ISBLANK('MRA Evaluacion completa'!J178),"",'MRA Evaluacion completa'!J178)</f>
        <v/>
      </c>
      <c r="H37" s="84" t="str">
        <f>'MRA Evaluacion completa'!$M$180</f>
        <v/>
      </c>
      <c r="I37" s="84" t="str">
        <f>'MRA Evaluacion completa'!$M$178</f>
        <v/>
      </c>
      <c r="J37" s="84" t="str">
        <f>'MRA Evaluacion completa'!$T$180</f>
        <v/>
      </c>
      <c r="K37" s="83" t="str">
        <f>IF(ISBLANK('MRA Evaluacion completa'!$U$178),"",'MRA Evaluacion completa'!$U$178)</f>
        <v/>
      </c>
      <c r="L37" s="84" t="str">
        <f>'MRA Evaluacion completa'!$X$180</f>
        <v/>
      </c>
      <c r="M37" s="84" t="str">
        <f>'MRA Evaluacion completa'!$X$178</f>
        <v/>
      </c>
      <c r="N37" s="83" t="str">
        <f>IF(ISBLANK('MRA Evaluacion completa'!$Y$178),"",'MRA Evaluacion completa'!$Y$178)</f>
        <v/>
      </c>
      <c r="O37" s="84" t="str">
        <f>'MRA Evaluacion completa'!$AB$180</f>
        <v/>
      </c>
      <c r="P37" s="84" t="str">
        <f>'MRA Evaluacion completa'!$AB$178</f>
        <v/>
      </c>
      <c r="Q37" s="92" t="str">
        <f>IF(ISBLANK('MRA Evaluacion completa'!$AC$178),"",'MRA Evaluacion completa'!$AC$178)</f>
        <v/>
      </c>
      <c r="R37" s="84" t="str">
        <f>'MRA Evaluacion completa'!$AG$180</f>
        <v/>
      </c>
      <c r="S37" s="84" t="str">
        <f>IF(ISBLANK('MRA Evaluacion completa'!$AG$178),"",'MRA Evaluacion completa'!$AG$178)</f>
        <v/>
      </c>
    </row>
    <row r="38" spans="1:19" ht="55.2" customHeight="1" thickBot="1">
      <c r="A38" s="82">
        <f>IF(ISBLANK('MRA Evaluacion completa'!B183),"",'MRA Evaluacion completa'!B183)</f>
        <v>36</v>
      </c>
      <c r="B38" s="82" t="str">
        <f>IF(ISBLANK('MRA Evaluacion completa'!C183),"",'MRA Evaluacion completa'!C183)</f>
        <v/>
      </c>
      <c r="C38" s="82" t="str">
        <f>IF(ISBLANK('MRA Evaluacion completa'!D183),"",'MRA Evaluacion completa'!D183)</f>
        <v/>
      </c>
      <c r="D38" s="82" t="str">
        <f>IF(ISBLANK('MRA Evaluacion completa'!G183),"",'MRA Evaluacion completa'!G183)</f>
        <v/>
      </c>
      <c r="E38" s="82" t="str">
        <f>IF(ISBLANK('MRA Evaluacion completa'!H183),"",'MRA Evaluacion completa'!H183)</f>
        <v/>
      </c>
      <c r="F38" s="82" t="str">
        <f>IF(ISBLANK('MRA Evaluacion completa'!I183),"",'MRA Evaluacion completa'!I183)</f>
        <v/>
      </c>
      <c r="G38" s="82" t="str">
        <f>IF(ISBLANK('MRA Evaluacion completa'!J183),"",'MRA Evaluacion completa'!J183)</f>
        <v/>
      </c>
      <c r="H38" s="84" t="str">
        <f>'MRA Evaluacion completa'!$M$185</f>
        <v/>
      </c>
      <c r="I38" s="84" t="str">
        <f>'MRA Evaluacion completa'!$M$183</f>
        <v/>
      </c>
      <c r="J38" s="84" t="str">
        <f>'MRA Evaluacion completa'!$T$185</f>
        <v/>
      </c>
      <c r="K38" s="83" t="str">
        <f>IF(ISBLANK('MRA Evaluacion completa'!$U$183),"",'MRA Evaluacion completa'!$U$183)</f>
        <v/>
      </c>
      <c r="L38" s="84" t="str">
        <f>'MRA Evaluacion completa'!$X$185</f>
        <v/>
      </c>
      <c r="M38" s="84" t="str">
        <f>'MRA Evaluacion completa'!$X$183</f>
        <v/>
      </c>
      <c r="N38" s="83" t="str">
        <f>IF(ISBLANK('MRA Evaluacion completa'!$Y$183),"",'MRA Evaluacion completa'!$Y$183)</f>
        <v/>
      </c>
      <c r="O38" s="84" t="str">
        <f>'MRA Evaluacion completa'!$AB$185</f>
        <v/>
      </c>
      <c r="P38" s="84" t="str">
        <f>'MRA Evaluacion completa'!$AB$183</f>
        <v/>
      </c>
      <c r="Q38" s="92" t="str">
        <f>IF(ISBLANK('MRA Evaluacion completa'!$AC$183),"",'MRA Evaluacion completa'!$AC$183)</f>
        <v/>
      </c>
      <c r="R38" s="84" t="str">
        <f>'MRA Evaluacion completa'!$AG$185</f>
        <v/>
      </c>
      <c r="S38" s="84" t="str">
        <f>IF(ISBLANK('MRA Evaluacion completa'!$AG$183),"",'MRA Evaluacion completa'!$AG$183)</f>
        <v/>
      </c>
    </row>
    <row r="39" spans="1:19" ht="55.2" customHeight="1" thickBot="1">
      <c r="A39" s="82">
        <f>IF(ISBLANK('MRA Evaluacion completa'!B188),"",'MRA Evaluacion completa'!B188)</f>
        <v>37</v>
      </c>
      <c r="B39" s="82" t="str">
        <f>IF(ISBLANK('MRA Evaluacion completa'!C188),"",'MRA Evaluacion completa'!C188)</f>
        <v/>
      </c>
      <c r="C39" s="82" t="str">
        <f>IF(ISBLANK('MRA Evaluacion completa'!D188),"",'MRA Evaluacion completa'!D188)</f>
        <v/>
      </c>
      <c r="D39" s="82" t="str">
        <f>IF(ISBLANK('MRA Evaluacion completa'!G188),"",'MRA Evaluacion completa'!G188)</f>
        <v/>
      </c>
      <c r="E39" s="82" t="str">
        <f>IF(ISBLANK('MRA Evaluacion completa'!H188),"",'MRA Evaluacion completa'!H188)</f>
        <v/>
      </c>
      <c r="F39" s="82" t="str">
        <f>IF(ISBLANK('MRA Evaluacion completa'!I188),"",'MRA Evaluacion completa'!I188)</f>
        <v/>
      </c>
      <c r="G39" s="82" t="str">
        <f>IF(ISBLANK('MRA Evaluacion completa'!J188),"",'MRA Evaluacion completa'!J188)</f>
        <v/>
      </c>
      <c r="H39" s="84" t="str">
        <f>'MRA Evaluacion completa'!$M$190</f>
        <v/>
      </c>
      <c r="I39" s="84" t="str">
        <f>'MRA Evaluacion completa'!$M$188</f>
        <v/>
      </c>
      <c r="J39" s="84" t="str">
        <f>'MRA Evaluacion completa'!$T$190</f>
        <v/>
      </c>
      <c r="K39" s="83" t="str">
        <f>IF(ISBLANK('MRA Evaluacion completa'!$U$188),"",'MRA Evaluacion completa'!$U$188)</f>
        <v/>
      </c>
      <c r="L39" s="84" t="str">
        <f>'MRA Evaluacion completa'!$X$190</f>
        <v/>
      </c>
      <c r="M39" s="84" t="str">
        <f>'MRA Evaluacion completa'!$X$188</f>
        <v/>
      </c>
      <c r="N39" s="83" t="str">
        <f>IF(ISBLANK('MRA Evaluacion completa'!$Y$188),"",'MRA Evaluacion completa'!$Y$188)</f>
        <v/>
      </c>
      <c r="O39" s="84" t="str">
        <f>'MRA Evaluacion completa'!$AB$190</f>
        <v/>
      </c>
      <c r="P39" s="84" t="str">
        <f>'MRA Evaluacion completa'!$AB$188</f>
        <v/>
      </c>
      <c r="Q39" s="92" t="str">
        <f>IF(ISBLANK('MRA Evaluacion completa'!$AC$188),"",'MRA Evaluacion completa'!$AC$188)</f>
        <v/>
      </c>
      <c r="R39" s="84" t="str">
        <f>'MRA Evaluacion completa'!$AG$190</f>
        <v/>
      </c>
      <c r="S39" s="84" t="str">
        <f>IF(ISBLANK('MRA Evaluacion completa'!$AG$188),"",'MRA Evaluacion completa'!$AG$188)</f>
        <v/>
      </c>
    </row>
    <row r="40" spans="1:19" ht="55.2" customHeight="1" thickBot="1">
      <c r="A40" s="82">
        <f>IF(ISBLANK('MRA Evaluacion completa'!B193),"",'MRA Evaluacion completa'!B193)</f>
        <v>38</v>
      </c>
      <c r="B40" s="82" t="str">
        <f>IF(ISBLANK('MRA Evaluacion completa'!C193),"",'MRA Evaluacion completa'!C193)</f>
        <v/>
      </c>
      <c r="C40" s="82" t="str">
        <f>IF(ISBLANK('MRA Evaluacion completa'!D193),"",'MRA Evaluacion completa'!D193)</f>
        <v/>
      </c>
      <c r="D40" s="82" t="str">
        <f>IF(ISBLANK('MRA Evaluacion completa'!G193),"",'MRA Evaluacion completa'!G193)</f>
        <v/>
      </c>
      <c r="E40" s="82" t="str">
        <f>IF(ISBLANK('MRA Evaluacion completa'!H193),"",'MRA Evaluacion completa'!H193)</f>
        <v/>
      </c>
      <c r="F40" s="82" t="str">
        <f>IF(ISBLANK('MRA Evaluacion completa'!I193),"",'MRA Evaluacion completa'!I193)</f>
        <v/>
      </c>
      <c r="G40" s="82" t="str">
        <f>IF(ISBLANK('MRA Evaluacion completa'!J193),"",'MRA Evaluacion completa'!J193)</f>
        <v/>
      </c>
      <c r="H40" s="84" t="str">
        <f>'MRA Evaluacion completa'!$M$195</f>
        <v/>
      </c>
      <c r="I40" s="84" t="str">
        <f>'MRA Evaluacion completa'!$M$193</f>
        <v/>
      </c>
      <c r="J40" s="84" t="str">
        <f>'MRA Evaluacion completa'!$T$195</f>
        <v/>
      </c>
      <c r="K40" s="83" t="str">
        <f>IF(ISBLANK('MRA Evaluacion completa'!$U$193),"",'MRA Evaluacion completa'!$U$193)</f>
        <v/>
      </c>
      <c r="L40" s="84" t="str">
        <f>'MRA Evaluacion completa'!$X$195</f>
        <v/>
      </c>
      <c r="M40" s="84" t="str">
        <f>'MRA Evaluacion completa'!$X$193</f>
        <v/>
      </c>
      <c r="N40" s="83" t="str">
        <f>IF(ISBLANK('MRA Evaluacion completa'!$Y$193),"",'MRA Evaluacion completa'!$Y$193)</f>
        <v/>
      </c>
      <c r="O40" s="84" t="str">
        <f>'MRA Evaluacion completa'!$AB$195</f>
        <v/>
      </c>
      <c r="P40" s="84" t="str">
        <f>'MRA Evaluacion completa'!$AB$193</f>
        <v/>
      </c>
      <c r="Q40" s="92" t="str">
        <f>IF(ISBLANK('MRA Evaluacion completa'!$AC$193),"",'MRA Evaluacion completa'!$AC$193)</f>
        <v/>
      </c>
      <c r="R40" s="84" t="str">
        <f>'MRA Evaluacion completa'!$AG$195</f>
        <v/>
      </c>
      <c r="S40" s="84" t="str">
        <f>IF(ISBLANK('MRA Evaluacion completa'!$AG$193),"",'MRA Evaluacion completa'!$AG$193)</f>
        <v/>
      </c>
    </row>
    <row r="41" spans="1:19" ht="55.2" customHeight="1" thickBot="1">
      <c r="A41" s="82">
        <f>IF(ISBLANK('MRA Evaluacion completa'!B198),"",'MRA Evaluacion completa'!B198)</f>
        <v>39</v>
      </c>
      <c r="B41" s="82" t="str">
        <f>IF(ISBLANK('MRA Evaluacion completa'!C198),"",'MRA Evaluacion completa'!C198)</f>
        <v/>
      </c>
      <c r="C41" s="82" t="str">
        <f>IF(ISBLANK('MRA Evaluacion completa'!D198),"",'MRA Evaluacion completa'!D198)</f>
        <v/>
      </c>
      <c r="D41" s="82" t="str">
        <f>IF(ISBLANK('MRA Evaluacion completa'!G198),"",'MRA Evaluacion completa'!G198)</f>
        <v/>
      </c>
      <c r="E41" s="82" t="str">
        <f>IF(ISBLANK('MRA Evaluacion completa'!H198),"",'MRA Evaluacion completa'!H198)</f>
        <v/>
      </c>
      <c r="F41" s="82" t="str">
        <f>IF(ISBLANK('MRA Evaluacion completa'!I198),"",'MRA Evaluacion completa'!I198)</f>
        <v/>
      </c>
      <c r="G41" s="82" t="str">
        <f>IF(ISBLANK('MRA Evaluacion completa'!J198),"",'MRA Evaluacion completa'!J198)</f>
        <v/>
      </c>
      <c r="H41" s="84" t="str">
        <f>'MRA Evaluacion completa'!$M$200</f>
        <v/>
      </c>
      <c r="I41" s="84" t="str">
        <f>'MRA Evaluacion completa'!$M$198</f>
        <v/>
      </c>
      <c r="J41" s="84" t="str">
        <f>'MRA Evaluacion completa'!$T$200</f>
        <v/>
      </c>
      <c r="K41" s="83" t="str">
        <f>IF(ISBLANK('MRA Evaluacion completa'!$U$198),"",'MRA Evaluacion completa'!$U$198)</f>
        <v/>
      </c>
      <c r="L41" s="84" t="str">
        <f>'MRA Evaluacion completa'!$X$200</f>
        <v/>
      </c>
      <c r="M41" s="84" t="str">
        <f>'MRA Evaluacion completa'!$X$198</f>
        <v/>
      </c>
      <c r="N41" s="83" t="str">
        <f>IF(ISBLANK('MRA Evaluacion completa'!$Y$198),"",'MRA Evaluacion completa'!$Y$198)</f>
        <v/>
      </c>
      <c r="O41" s="84" t="str">
        <f>'MRA Evaluacion completa'!$AB$200</f>
        <v/>
      </c>
      <c r="P41" s="84" t="str">
        <f>'MRA Evaluacion completa'!$AB$198</f>
        <v/>
      </c>
      <c r="Q41" s="92" t="str">
        <f>IF(ISBLANK('MRA Evaluacion completa'!$AC$198),"",'MRA Evaluacion completa'!$AC$198)</f>
        <v/>
      </c>
      <c r="R41" s="84" t="str">
        <f>'MRA Evaluacion completa'!$AG$200</f>
        <v/>
      </c>
      <c r="S41" s="84" t="str">
        <f>IF(ISBLANK('MRA Evaluacion completa'!$AG$198),"",'MRA Evaluacion completa'!$AG$198)</f>
        <v/>
      </c>
    </row>
    <row r="42" spans="1:19" ht="55.2" customHeight="1" thickBot="1">
      <c r="A42" s="82">
        <f>IF(ISBLANK('MRA Evaluacion completa'!B203),"",'MRA Evaluacion completa'!B203)</f>
        <v>40</v>
      </c>
      <c r="B42" s="82" t="str">
        <f>IF(ISBLANK('MRA Evaluacion completa'!C203),"",'MRA Evaluacion completa'!C203)</f>
        <v/>
      </c>
      <c r="C42" s="82" t="str">
        <f>IF(ISBLANK('MRA Evaluacion completa'!D203),"",'MRA Evaluacion completa'!D203)</f>
        <v/>
      </c>
      <c r="D42" s="82" t="str">
        <f>IF(ISBLANK('MRA Evaluacion completa'!G203),"",'MRA Evaluacion completa'!G203)</f>
        <v/>
      </c>
      <c r="E42" s="82" t="str">
        <f>IF(ISBLANK('MRA Evaluacion completa'!H203),"",'MRA Evaluacion completa'!H203)</f>
        <v/>
      </c>
      <c r="F42" s="82" t="str">
        <f>IF(ISBLANK('MRA Evaluacion completa'!I203),"",'MRA Evaluacion completa'!I203)</f>
        <v/>
      </c>
      <c r="G42" s="82" t="str">
        <f>IF(ISBLANK('MRA Evaluacion completa'!J203),"",'MRA Evaluacion completa'!J203)</f>
        <v/>
      </c>
      <c r="H42" s="84" t="str">
        <f>'MRA Evaluacion completa'!$M$205</f>
        <v/>
      </c>
      <c r="I42" s="84" t="str">
        <f>'MRA Evaluacion completa'!$M$203</f>
        <v/>
      </c>
      <c r="J42" s="84" t="str">
        <f>'MRA Evaluacion completa'!$T$205</f>
        <v/>
      </c>
      <c r="K42" s="83" t="str">
        <f>IF(ISBLANK('MRA Evaluacion completa'!$U$203),"",'MRA Evaluacion completa'!$U$203)</f>
        <v/>
      </c>
      <c r="L42" s="84" t="str">
        <f>'MRA Evaluacion completa'!$X$205</f>
        <v/>
      </c>
      <c r="M42" s="84" t="str">
        <f>'MRA Evaluacion completa'!$X$203</f>
        <v/>
      </c>
      <c r="N42" s="83" t="str">
        <f>IF(ISBLANK('MRA Evaluacion completa'!$Y$203),"",'MRA Evaluacion completa'!$Y$203)</f>
        <v/>
      </c>
      <c r="O42" s="84" t="str">
        <f>'MRA Evaluacion completa'!$AB$205</f>
        <v/>
      </c>
      <c r="P42" s="84" t="str">
        <f>'MRA Evaluacion completa'!$AB$203</f>
        <v/>
      </c>
      <c r="Q42" s="92" t="str">
        <f>IF(ISBLANK('MRA Evaluacion completa'!$AC$203),"",'MRA Evaluacion completa'!$AC$203)</f>
        <v/>
      </c>
      <c r="R42" s="84" t="str">
        <f>'MRA Evaluacion completa'!$AG$205</f>
        <v/>
      </c>
      <c r="S42" s="84" t="str">
        <f>IF(ISBLANK('MRA Evaluacion completa'!$AG$203),"",'MRA Evaluacion completa'!$AG$203)</f>
        <v/>
      </c>
    </row>
    <row r="43" spans="1:19" ht="55.2" customHeight="1" thickBot="1">
      <c r="A43" s="82">
        <f>IF(ISBLANK('MRA Evaluacion completa'!B208),"",'MRA Evaluacion completa'!B208)</f>
        <v>41</v>
      </c>
      <c r="B43" s="82" t="str">
        <f>IF(ISBLANK('MRA Evaluacion completa'!C208),"",'MRA Evaluacion completa'!C208)</f>
        <v/>
      </c>
      <c r="C43" s="82" t="str">
        <f>IF(ISBLANK('MRA Evaluacion completa'!D208),"",'MRA Evaluacion completa'!D208)</f>
        <v/>
      </c>
      <c r="D43" s="82" t="str">
        <f>IF(ISBLANK('MRA Evaluacion completa'!G208),"",'MRA Evaluacion completa'!G208)</f>
        <v/>
      </c>
      <c r="E43" s="82" t="str">
        <f>IF(ISBLANK('MRA Evaluacion completa'!H208),"",'MRA Evaluacion completa'!H208)</f>
        <v/>
      </c>
      <c r="F43" s="82" t="str">
        <f>IF(ISBLANK('MRA Evaluacion completa'!I208),"",'MRA Evaluacion completa'!I208)</f>
        <v/>
      </c>
      <c r="G43" s="82" t="str">
        <f>IF(ISBLANK('MRA Evaluacion completa'!J208),"",'MRA Evaluacion completa'!J208)</f>
        <v/>
      </c>
      <c r="H43" s="84" t="str">
        <f>'MRA Evaluacion completa'!$M$210</f>
        <v/>
      </c>
      <c r="I43" s="84" t="str">
        <f>'MRA Evaluacion completa'!$M$208</f>
        <v/>
      </c>
      <c r="J43" s="84" t="str">
        <f>'MRA Evaluacion completa'!$T$210</f>
        <v/>
      </c>
      <c r="K43" s="83" t="str">
        <f>IF(ISBLANK('MRA Evaluacion completa'!$U$208),"",'MRA Evaluacion completa'!$U$208)</f>
        <v/>
      </c>
      <c r="L43" s="84" t="str">
        <f>'MRA Evaluacion completa'!$X$210</f>
        <v/>
      </c>
      <c r="M43" s="84" t="str">
        <f>'MRA Evaluacion completa'!$X$208</f>
        <v/>
      </c>
      <c r="N43" s="83" t="str">
        <f>IF(ISBLANK('MRA Evaluacion completa'!$Y$208),"",'MRA Evaluacion completa'!$Y$208)</f>
        <v/>
      </c>
      <c r="O43" s="84" t="str">
        <f>'MRA Evaluacion completa'!$AB$210</f>
        <v/>
      </c>
      <c r="P43" s="84" t="str">
        <f>'MRA Evaluacion completa'!$AB$208</f>
        <v/>
      </c>
      <c r="Q43" s="92" t="str">
        <f>IF(ISBLANK('MRA Evaluacion completa'!$AC$208),"",'MRA Evaluacion completa'!$AC$208)</f>
        <v/>
      </c>
      <c r="R43" s="84" t="str">
        <f>'MRA Evaluacion completa'!$AG$210</f>
        <v/>
      </c>
      <c r="S43" s="84" t="str">
        <f>IF(ISBLANK('MRA Evaluacion completa'!$AG$208),"",'MRA Evaluacion completa'!$AG$208)</f>
        <v/>
      </c>
    </row>
    <row r="44" spans="1:19" ht="55.2" customHeight="1" thickBot="1">
      <c r="A44" s="82">
        <f>IF(ISBLANK('MRA Evaluacion completa'!B213),"",'MRA Evaluacion completa'!B213)</f>
        <v>42</v>
      </c>
      <c r="B44" s="82" t="str">
        <f>IF(ISBLANK('MRA Evaluacion completa'!C213),"",'MRA Evaluacion completa'!C213)</f>
        <v/>
      </c>
      <c r="C44" s="82" t="str">
        <f>IF(ISBLANK('MRA Evaluacion completa'!D213),"",'MRA Evaluacion completa'!D213)</f>
        <v/>
      </c>
      <c r="D44" s="82" t="str">
        <f>IF(ISBLANK('MRA Evaluacion completa'!G213),"",'MRA Evaluacion completa'!G213)</f>
        <v/>
      </c>
      <c r="E44" s="82" t="str">
        <f>IF(ISBLANK('MRA Evaluacion completa'!H213),"",'MRA Evaluacion completa'!H213)</f>
        <v/>
      </c>
      <c r="F44" s="82" t="str">
        <f>IF(ISBLANK('MRA Evaluacion completa'!I213),"",'MRA Evaluacion completa'!I213)</f>
        <v/>
      </c>
      <c r="G44" s="82" t="str">
        <f>IF(ISBLANK('MRA Evaluacion completa'!J213),"",'MRA Evaluacion completa'!J213)</f>
        <v/>
      </c>
      <c r="H44" s="84" t="str">
        <f>'MRA Evaluacion completa'!$M$215</f>
        <v/>
      </c>
      <c r="I44" s="84" t="str">
        <f>'MRA Evaluacion completa'!$M$213</f>
        <v/>
      </c>
      <c r="J44" s="84" t="str">
        <f>'MRA Evaluacion completa'!$T$215</f>
        <v/>
      </c>
      <c r="K44" s="83" t="str">
        <f>IF(ISBLANK('MRA Evaluacion completa'!$U$213),"",'MRA Evaluacion completa'!$U$213)</f>
        <v/>
      </c>
      <c r="L44" s="84" t="str">
        <f>'MRA Evaluacion completa'!$X$215</f>
        <v/>
      </c>
      <c r="M44" s="84" t="str">
        <f>'MRA Evaluacion completa'!$X$213</f>
        <v/>
      </c>
      <c r="N44" s="83" t="str">
        <f>IF(ISBLANK('MRA Evaluacion completa'!$Y$213),"",'MRA Evaluacion completa'!$Y$213)</f>
        <v/>
      </c>
      <c r="O44" s="84" t="str">
        <f>'MRA Evaluacion completa'!$AB$215</f>
        <v/>
      </c>
      <c r="P44" s="84" t="str">
        <f>'MRA Evaluacion completa'!$AB$213</f>
        <v/>
      </c>
      <c r="Q44" s="92" t="str">
        <f>IF(ISBLANK('MRA Evaluacion completa'!$AC$213),"",'MRA Evaluacion completa'!$AC$213)</f>
        <v/>
      </c>
      <c r="R44" s="84" t="str">
        <f>'MRA Evaluacion completa'!$AG$215</f>
        <v/>
      </c>
      <c r="S44" s="84" t="str">
        <f>IF(ISBLANK('MRA Evaluacion completa'!$AG$213),"",'MRA Evaluacion completa'!$AG$213)</f>
        <v/>
      </c>
    </row>
    <row r="45" spans="1:19" ht="55.2" customHeight="1" thickBot="1">
      <c r="A45" s="82">
        <f>IF(ISBLANK('MRA Evaluacion completa'!B218),"",'MRA Evaluacion completa'!B218)</f>
        <v>43</v>
      </c>
      <c r="B45" s="82" t="str">
        <f>IF(ISBLANK('MRA Evaluacion completa'!C218),"",'MRA Evaluacion completa'!C218)</f>
        <v/>
      </c>
      <c r="C45" s="82" t="str">
        <f>IF(ISBLANK('MRA Evaluacion completa'!D218),"",'MRA Evaluacion completa'!D218)</f>
        <v/>
      </c>
      <c r="D45" s="82" t="str">
        <f>IF(ISBLANK('MRA Evaluacion completa'!G218),"",'MRA Evaluacion completa'!G218)</f>
        <v/>
      </c>
      <c r="E45" s="82" t="str">
        <f>IF(ISBLANK('MRA Evaluacion completa'!H218),"",'MRA Evaluacion completa'!H218)</f>
        <v/>
      </c>
      <c r="F45" s="82" t="str">
        <f>IF(ISBLANK('MRA Evaluacion completa'!I218),"",'MRA Evaluacion completa'!I218)</f>
        <v/>
      </c>
      <c r="G45" s="82" t="str">
        <f>IF(ISBLANK('MRA Evaluacion completa'!J218),"",'MRA Evaluacion completa'!J218)</f>
        <v/>
      </c>
      <c r="H45" s="84" t="str">
        <f>'MRA Evaluacion completa'!$M$220</f>
        <v/>
      </c>
      <c r="I45" s="84" t="str">
        <f>'MRA Evaluacion completa'!$M$218</f>
        <v/>
      </c>
      <c r="J45" s="84" t="str">
        <f>'MRA Evaluacion completa'!$T$220</f>
        <v/>
      </c>
      <c r="K45" s="83" t="str">
        <f>IF(ISBLANK('MRA Evaluacion completa'!$U$218),"",'MRA Evaluacion completa'!$U$218)</f>
        <v/>
      </c>
      <c r="L45" s="84" t="str">
        <f>'MRA Evaluacion completa'!$X$220</f>
        <v/>
      </c>
      <c r="M45" s="84" t="str">
        <f>'MRA Evaluacion completa'!$X$218</f>
        <v/>
      </c>
      <c r="N45" s="83" t="str">
        <f>IF(ISBLANK('MRA Evaluacion completa'!$Y$218),"",'MRA Evaluacion completa'!$Y$218)</f>
        <v/>
      </c>
      <c r="O45" s="84" t="str">
        <f>'MRA Evaluacion completa'!$AB$220</f>
        <v/>
      </c>
      <c r="P45" s="84" t="str">
        <f>'MRA Evaluacion completa'!$AB$218</f>
        <v/>
      </c>
      <c r="Q45" s="92" t="str">
        <f>IF(ISBLANK('MRA Evaluacion completa'!$AC$218),"",'MRA Evaluacion completa'!$AC$218)</f>
        <v/>
      </c>
      <c r="R45" s="84" t="str">
        <f>'MRA Evaluacion completa'!$AG$220</f>
        <v/>
      </c>
      <c r="S45" s="84" t="str">
        <f>IF(ISBLANK('MRA Evaluacion completa'!$AG$218),"",'MRA Evaluacion completa'!$AG$218)</f>
        <v/>
      </c>
    </row>
    <row r="46" spans="1:19" ht="55.2" customHeight="1" thickBot="1">
      <c r="A46" s="82">
        <f>IF(ISBLANK('MRA Evaluacion completa'!B223),"",'MRA Evaluacion completa'!B223)</f>
        <v>44</v>
      </c>
      <c r="B46" s="82" t="str">
        <f>IF(ISBLANK('MRA Evaluacion completa'!C223),"",'MRA Evaluacion completa'!C223)</f>
        <v/>
      </c>
      <c r="C46" s="82" t="str">
        <f>IF(ISBLANK('MRA Evaluacion completa'!D223),"",'MRA Evaluacion completa'!D223)</f>
        <v/>
      </c>
      <c r="D46" s="82" t="str">
        <f>IF(ISBLANK('MRA Evaluacion completa'!G223),"",'MRA Evaluacion completa'!G223)</f>
        <v/>
      </c>
      <c r="E46" s="82" t="str">
        <f>IF(ISBLANK('MRA Evaluacion completa'!H223),"",'MRA Evaluacion completa'!H223)</f>
        <v/>
      </c>
      <c r="F46" s="82" t="str">
        <f>IF(ISBLANK('MRA Evaluacion completa'!I223),"",'MRA Evaluacion completa'!I223)</f>
        <v/>
      </c>
      <c r="G46" s="82" t="str">
        <f>IF(ISBLANK('MRA Evaluacion completa'!J223),"",'MRA Evaluacion completa'!J223)</f>
        <v/>
      </c>
      <c r="H46" s="84" t="str">
        <f>'MRA Evaluacion completa'!$M$225</f>
        <v/>
      </c>
      <c r="I46" s="84" t="str">
        <f>'MRA Evaluacion completa'!$M$223</f>
        <v/>
      </c>
      <c r="J46" s="84" t="str">
        <f>'MRA Evaluacion completa'!$T$225</f>
        <v/>
      </c>
      <c r="K46" s="83" t="str">
        <f>IF(ISBLANK('MRA Evaluacion completa'!$U$223),"",'MRA Evaluacion completa'!$U$223)</f>
        <v/>
      </c>
      <c r="L46" s="84" t="str">
        <f>'MRA Evaluacion completa'!$X$225</f>
        <v/>
      </c>
      <c r="M46" s="84" t="str">
        <f>'MRA Evaluacion completa'!$X$223</f>
        <v/>
      </c>
      <c r="N46" s="83" t="str">
        <f>IF(ISBLANK('MRA Evaluacion completa'!$Y$223),"",'MRA Evaluacion completa'!$Y$223)</f>
        <v/>
      </c>
      <c r="O46" s="84" t="str">
        <f>'MRA Evaluacion completa'!$AB$225</f>
        <v/>
      </c>
      <c r="P46" s="84" t="str">
        <f>'MRA Evaluacion completa'!$AB$223</f>
        <v/>
      </c>
      <c r="Q46" s="92" t="str">
        <f>IF(ISBLANK('MRA Evaluacion completa'!$AC$223),"",'MRA Evaluacion completa'!$AC$223)</f>
        <v/>
      </c>
      <c r="R46" s="84" t="str">
        <f>'MRA Evaluacion completa'!$AG$225</f>
        <v/>
      </c>
      <c r="S46" s="84" t="str">
        <f>IF(ISBLANK('MRA Evaluacion completa'!$AG$223),"",'MRA Evaluacion completa'!$AG$223)</f>
        <v/>
      </c>
    </row>
    <row r="47" spans="1:19" ht="55.2" customHeight="1" thickBot="1">
      <c r="A47" s="82">
        <f>IF(ISBLANK('MRA Evaluacion completa'!B228),"",'MRA Evaluacion completa'!B228)</f>
        <v>45</v>
      </c>
      <c r="B47" s="82" t="str">
        <f>IF(ISBLANK('MRA Evaluacion completa'!C228),"",'MRA Evaluacion completa'!C228)</f>
        <v/>
      </c>
      <c r="C47" s="82" t="str">
        <f>IF(ISBLANK('MRA Evaluacion completa'!D228),"",'MRA Evaluacion completa'!D228)</f>
        <v/>
      </c>
      <c r="D47" s="82" t="str">
        <f>IF(ISBLANK('MRA Evaluacion completa'!G228),"",'MRA Evaluacion completa'!G228)</f>
        <v/>
      </c>
      <c r="E47" s="82" t="str">
        <f>IF(ISBLANK('MRA Evaluacion completa'!H228),"",'MRA Evaluacion completa'!H228)</f>
        <v/>
      </c>
      <c r="F47" s="82" t="str">
        <f>IF(ISBLANK('MRA Evaluacion completa'!I228),"",'MRA Evaluacion completa'!I228)</f>
        <v/>
      </c>
      <c r="G47" s="82" t="str">
        <f>IF(ISBLANK('MRA Evaluacion completa'!J228),"",'MRA Evaluacion completa'!J228)</f>
        <v/>
      </c>
      <c r="H47" s="84" t="str">
        <f>'MRA Evaluacion completa'!$M$230</f>
        <v/>
      </c>
      <c r="I47" s="84" t="str">
        <f>'MRA Evaluacion completa'!$M$228</f>
        <v/>
      </c>
      <c r="J47" s="84" t="str">
        <f>'MRA Evaluacion completa'!$T$230</f>
        <v/>
      </c>
      <c r="K47" s="83" t="str">
        <f>IF(ISBLANK('MRA Evaluacion completa'!$U$228),"",'MRA Evaluacion completa'!$U$228)</f>
        <v/>
      </c>
      <c r="L47" s="84" t="str">
        <f>'MRA Evaluacion completa'!$X$230</f>
        <v/>
      </c>
      <c r="M47" s="84" t="str">
        <f>'MRA Evaluacion completa'!$X$228</f>
        <v/>
      </c>
      <c r="N47" s="83" t="str">
        <f>IF(ISBLANK('MRA Evaluacion completa'!$Y$228),"",'MRA Evaluacion completa'!$Y$228)</f>
        <v/>
      </c>
      <c r="O47" s="84" t="str">
        <f>'MRA Evaluacion completa'!$AB$230</f>
        <v/>
      </c>
      <c r="P47" s="84" t="str">
        <f>'MRA Evaluacion completa'!$AB$228</f>
        <v/>
      </c>
      <c r="Q47" s="92" t="str">
        <f>IF(ISBLANK('MRA Evaluacion completa'!$AC$228),"",'MRA Evaluacion completa'!$AC$228)</f>
        <v/>
      </c>
      <c r="R47" s="84" t="str">
        <f>'MRA Evaluacion completa'!$AG$230</f>
        <v/>
      </c>
      <c r="S47" s="84" t="str">
        <f>IF(ISBLANK('MRA Evaluacion completa'!$AG$228),"",'MRA Evaluacion completa'!$AG$228)</f>
        <v/>
      </c>
    </row>
    <row r="48" spans="1:19" ht="55.2" customHeight="1" thickBot="1">
      <c r="A48" s="82">
        <f>IF(ISBLANK('MRA Evaluacion completa'!B233),"",'MRA Evaluacion completa'!B233)</f>
        <v>46</v>
      </c>
      <c r="B48" s="82" t="str">
        <f>IF(ISBLANK('MRA Evaluacion completa'!C233),"",'MRA Evaluacion completa'!C233)</f>
        <v/>
      </c>
      <c r="C48" s="82" t="str">
        <f>IF(ISBLANK('MRA Evaluacion completa'!D233),"",'MRA Evaluacion completa'!D233)</f>
        <v/>
      </c>
      <c r="D48" s="82" t="str">
        <f>IF(ISBLANK('MRA Evaluacion completa'!G233),"",'MRA Evaluacion completa'!G233)</f>
        <v/>
      </c>
      <c r="E48" s="82" t="str">
        <f>IF(ISBLANK('MRA Evaluacion completa'!H233),"",'MRA Evaluacion completa'!H233)</f>
        <v/>
      </c>
      <c r="F48" s="82" t="str">
        <f>IF(ISBLANK('MRA Evaluacion completa'!I233),"",'MRA Evaluacion completa'!I233)</f>
        <v/>
      </c>
      <c r="G48" s="82" t="str">
        <f>IF(ISBLANK('MRA Evaluacion completa'!J233),"",'MRA Evaluacion completa'!J233)</f>
        <v/>
      </c>
      <c r="H48" s="84" t="str">
        <f>'MRA Evaluacion completa'!$M$235</f>
        <v/>
      </c>
      <c r="I48" s="84" t="str">
        <f>'MRA Evaluacion completa'!$M$233</f>
        <v/>
      </c>
      <c r="J48" s="84" t="str">
        <f>'MRA Evaluacion completa'!$T$235</f>
        <v/>
      </c>
      <c r="K48" s="83" t="str">
        <f>IF(ISBLANK('MRA Evaluacion completa'!$U$233),"",'MRA Evaluacion completa'!$U$233)</f>
        <v/>
      </c>
      <c r="L48" s="84" t="str">
        <f>'MRA Evaluacion completa'!$X$235</f>
        <v/>
      </c>
      <c r="M48" s="84" t="str">
        <f>'MRA Evaluacion completa'!$X$233</f>
        <v/>
      </c>
      <c r="N48" s="83" t="str">
        <f>IF(ISBLANK('MRA Evaluacion completa'!$Y$233),"",'MRA Evaluacion completa'!$Y$233)</f>
        <v/>
      </c>
      <c r="O48" s="84" t="str">
        <f>'MRA Evaluacion completa'!$AB$235</f>
        <v/>
      </c>
      <c r="P48" s="84" t="str">
        <f>'MRA Evaluacion completa'!$AB$233</f>
        <v/>
      </c>
      <c r="Q48" s="92" t="str">
        <f>IF(ISBLANK('MRA Evaluacion completa'!$AC$233),"",'MRA Evaluacion completa'!$AC$233)</f>
        <v/>
      </c>
      <c r="R48" s="84" t="str">
        <f>'MRA Evaluacion completa'!$AG$235</f>
        <v/>
      </c>
      <c r="S48" s="84" t="str">
        <f>IF(ISBLANK('MRA Evaluacion completa'!$AG$233),"",'MRA Evaluacion completa'!$AG$233)</f>
        <v/>
      </c>
    </row>
    <row r="49" spans="1:19" ht="55.2" customHeight="1" thickBot="1">
      <c r="A49" s="82">
        <f>IF(ISBLANK('MRA Evaluacion completa'!B238),"",'MRA Evaluacion completa'!B238)</f>
        <v>47</v>
      </c>
      <c r="B49" s="82" t="str">
        <f>IF(ISBLANK('MRA Evaluacion completa'!C238),"",'MRA Evaluacion completa'!C238)</f>
        <v/>
      </c>
      <c r="C49" s="82" t="str">
        <f>IF(ISBLANK('MRA Evaluacion completa'!D238),"",'MRA Evaluacion completa'!D238)</f>
        <v/>
      </c>
      <c r="D49" s="82" t="str">
        <f>IF(ISBLANK('MRA Evaluacion completa'!G238),"",'MRA Evaluacion completa'!G238)</f>
        <v/>
      </c>
      <c r="E49" s="82" t="str">
        <f>IF(ISBLANK('MRA Evaluacion completa'!H238),"",'MRA Evaluacion completa'!H238)</f>
        <v/>
      </c>
      <c r="F49" s="82" t="str">
        <f>IF(ISBLANK('MRA Evaluacion completa'!I238),"",'MRA Evaluacion completa'!I238)</f>
        <v/>
      </c>
      <c r="G49" s="82" t="str">
        <f>IF(ISBLANK('MRA Evaluacion completa'!J238),"",'MRA Evaluacion completa'!J238)</f>
        <v/>
      </c>
      <c r="H49" s="84" t="str">
        <f>'MRA Evaluacion completa'!$M$240</f>
        <v/>
      </c>
      <c r="I49" s="84" t="str">
        <f>'MRA Evaluacion completa'!$M$238</f>
        <v/>
      </c>
      <c r="J49" s="84" t="str">
        <f>'MRA Evaluacion completa'!$T$240</f>
        <v/>
      </c>
      <c r="K49" s="83" t="str">
        <f>IF(ISBLANK('MRA Evaluacion completa'!$U$238),"",'MRA Evaluacion completa'!$U$238)</f>
        <v/>
      </c>
      <c r="L49" s="84" t="str">
        <f>'MRA Evaluacion completa'!$X$240</f>
        <v/>
      </c>
      <c r="M49" s="84" t="str">
        <f>'MRA Evaluacion completa'!$X$238</f>
        <v/>
      </c>
      <c r="N49" s="83" t="str">
        <f>IF(ISBLANK('MRA Evaluacion completa'!$Y$238),"",'MRA Evaluacion completa'!$Y$238)</f>
        <v/>
      </c>
      <c r="O49" s="84" t="str">
        <f>'MRA Evaluacion completa'!$AB$240</f>
        <v/>
      </c>
      <c r="P49" s="84" t="str">
        <f>'MRA Evaluacion completa'!$AB$238</f>
        <v/>
      </c>
      <c r="Q49" s="92" t="str">
        <f>IF(ISBLANK('MRA Evaluacion completa'!$AC$238),"",'MRA Evaluacion completa'!$AC$238)</f>
        <v/>
      </c>
      <c r="R49" s="84" t="str">
        <f>'MRA Evaluacion completa'!$AG$240</f>
        <v/>
      </c>
      <c r="S49" s="84" t="str">
        <f>IF(ISBLANK('MRA Evaluacion completa'!$AG$238),"",'MRA Evaluacion completa'!$AG$238)</f>
        <v/>
      </c>
    </row>
    <row r="50" spans="1:19" ht="55.2" customHeight="1" thickBot="1">
      <c r="A50" s="82">
        <f>IF(ISBLANK('MRA Evaluacion completa'!B243),"",'MRA Evaluacion completa'!B243)</f>
        <v>48</v>
      </c>
      <c r="B50" s="82" t="str">
        <f>IF(ISBLANK('MRA Evaluacion completa'!C243),"",'MRA Evaluacion completa'!C243)</f>
        <v/>
      </c>
      <c r="C50" s="82" t="str">
        <f>IF(ISBLANK('MRA Evaluacion completa'!D243),"",'MRA Evaluacion completa'!D243)</f>
        <v/>
      </c>
      <c r="D50" s="82" t="str">
        <f>IF(ISBLANK('MRA Evaluacion completa'!G243),"",'MRA Evaluacion completa'!G243)</f>
        <v/>
      </c>
      <c r="E50" s="82" t="str">
        <f>IF(ISBLANK('MRA Evaluacion completa'!H243),"",'MRA Evaluacion completa'!H243)</f>
        <v/>
      </c>
      <c r="F50" s="82" t="str">
        <f>IF(ISBLANK('MRA Evaluacion completa'!I243),"",'MRA Evaluacion completa'!I243)</f>
        <v/>
      </c>
      <c r="G50" s="82" t="str">
        <f>IF(ISBLANK('MRA Evaluacion completa'!J243),"",'MRA Evaluacion completa'!J243)</f>
        <v/>
      </c>
      <c r="H50" s="84" t="str">
        <f>'MRA Evaluacion completa'!$M$245</f>
        <v/>
      </c>
      <c r="I50" s="84" t="str">
        <f>'MRA Evaluacion completa'!$M$243</f>
        <v/>
      </c>
      <c r="J50" s="84" t="str">
        <f>'MRA Evaluacion completa'!$T$245</f>
        <v/>
      </c>
      <c r="K50" s="83" t="str">
        <f>IF(ISBLANK('MRA Evaluacion completa'!$U$243),"",'MRA Evaluacion completa'!$U$243)</f>
        <v/>
      </c>
      <c r="L50" s="84" t="str">
        <f>'MRA Evaluacion completa'!$X$245</f>
        <v/>
      </c>
      <c r="M50" s="84" t="str">
        <f>'MRA Evaluacion completa'!$X$243</f>
        <v/>
      </c>
      <c r="N50" s="83" t="str">
        <f>IF(ISBLANK('MRA Evaluacion completa'!$Y$243),"",'MRA Evaluacion completa'!$Y$243)</f>
        <v/>
      </c>
      <c r="O50" s="84" t="str">
        <f>'MRA Evaluacion completa'!$AB$245</f>
        <v/>
      </c>
      <c r="P50" s="84" t="str">
        <f>'MRA Evaluacion completa'!$AB$243</f>
        <v/>
      </c>
      <c r="Q50" s="92" t="str">
        <f>IF(ISBLANK('MRA Evaluacion completa'!$AC$243),"",'MRA Evaluacion completa'!$AC$243)</f>
        <v/>
      </c>
      <c r="R50" s="84" t="str">
        <f>'MRA Evaluacion completa'!$AG$245</f>
        <v/>
      </c>
      <c r="S50" s="84" t="str">
        <f>IF(ISBLANK('MRA Evaluacion completa'!$AG$243),"",'MRA Evaluacion completa'!$AG$243)</f>
        <v/>
      </c>
    </row>
    <row r="51" spans="1:19" ht="55.2" customHeight="1" thickBot="1">
      <c r="A51" s="82">
        <f>IF(ISBLANK('MRA Evaluacion completa'!B248),"",'MRA Evaluacion completa'!B248)</f>
        <v>49</v>
      </c>
      <c r="B51" s="82" t="str">
        <f>IF(ISBLANK('MRA Evaluacion completa'!C248),"",'MRA Evaluacion completa'!C248)</f>
        <v/>
      </c>
      <c r="C51" s="82" t="str">
        <f>IF(ISBLANK('MRA Evaluacion completa'!D248),"",'MRA Evaluacion completa'!D248)</f>
        <v/>
      </c>
      <c r="D51" s="82" t="str">
        <f>IF(ISBLANK('MRA Evaluacion completa'!G248),"",'MRA Evaluacion completa'!G248)</f>
        <v/>
      </c>
      <c r="E51" s="82" t="str">
        <f>IF(ISBLANK('MRA Evaluacion completa'!H248),"",'MRA Evaluacion completa'!H248)</f>
        <v/>
      </c>
      <c r="F51" s="82" t="str">
        <f>IF(ISBLANK('MRA Evaluacion completa'!I248),"",'MRA Evaluacion completa'!I248)</f>
        <v/>
      </c>
      <c r="G51" s="82" t="str">
        <f>IF(ISBLANK('MRA Evaluacion completa'!J248),"",'MRA Evaluacion completa'!J248)</f>
        <v/>
      </c>
      <c r="H51" s="84" t="str">
        <f>'MRA Evaluacion completa'!$M$250</f>
        <v/>
      </c>
      <c r="I51" s="84" t="str">
        <f>'MRA Evaluacion completa'!$M$248</f>
        <v/>
      </c>
      <c r="J51" s="84" t="str">
        <f>'MRA Evaluacion completa'!$T$250</f>
        <v/>
      </c>
      <c r="K51" s="83" t="str">
        <f>IF(ISBLANK('MRA Evaluacion completa'!$U$248),"",'MRA Evaluacion completa'!$U$248)</f>
        <v/>
      </c>
      <c r="L51" s="84" t="str">
        <f>'MRA Evaluacion completa'!$X$250</f>
        <v/>
      </c>
      <c r="M51" s="84" t="str">
        <f>'MRA Evaluacion completa'!$X$248</f>
        <v/>
      </c>
      <c r="N51" s="83" t="str">
        <f>IF(ISBLANK('MRA Evaluacion completa'!$Y$248),"",'MRA Evaluacion completa'!$Y$248)</f>
        <v/>
      </c>
      <c r="O51" s="84" t="str">
        <f>'MRA Evaluacion completa'!$AB$250</f>
        <v/>
      </c>
      <c r="P51" s="84" t="str">
        <f>'MRA Evaluacion completa'!$AB$248</f>
        <v/>
      </c>
      <c r="Q51" s="92" t="str">
        <f>IF(ISBLANK('MRA Evaluacion completa'!$AC$248),"",'MRA Evaluacion completa'!$AC$248)</f>
        <v/>
      </c>
      <c r="R51" s="84" t="str">
        <f>'MRA Evaluacion completa'!$AG$250</f>
        <v/>
      </c>
      <c r="S51" s="84" t="str">
        <f>IF(ISBLANK('MRA Evaluacion completa'!$AG$248),"",'MRA Evaluacion completa'!$AG$248)</f>
        <v/>
      </c>
    </row>
    <row r="52" spans="1:19" ht="55.2" customHeight="1" thickBot="1">
      <c r="A52" s="82">
        <f>IF(ISBLANK('MRA Evaluacion completa'!B253),"",'MRA Evaluacion completa'!B253)</f>
        <v>50</v>
      </c>
      <c r="B52" s="82" t="str">
        <f>IF(ISBLANK('MRA Evaluacion completa'!C253),"",'MRA Evaluacion completa'!C253)</f>
        <v/>
      </c>
      <c r="C52" s="82" t="str">
        <f>IF(ISBLANK('MRA Evaluacion completa'!D253),"",'MRA Evaluacion completa'!D253)</f>
        <v/>
      </c>
      <c r="D52" s="82" t="str">
        <f>IF(ISBLANK('MRA Evaluacion completa'!G253),"",'MRA Evaluacion completa'!G253)</f>
        <v/>
      </c>
      <c r="E52" s="82" t="str">
        <f>IF(ISBLANK('MRA Evaluacion completa'!H253),"",'MRA Evaluacion completa'!H253)</f>
        <v/>
      </c>
      <c r="F52" s="82" t="str">
        <f>IF(ISBLANK('MRA Evaluacion completa'!I253),"",'MRA Evaluacion completa'!I253)</f>
        <v/>
      </c>
      <c r="G52" s="82" t="str">
        <f>IF(ISBLANK('MRA Evaluacion completa'!J253),"",'MRA Evaluacion completa'!J253)</f>
        <v/>
      </c>
      <c r="H52" s="84" t="str">
        <f>'MRA Evaluacion completa'!$M$255</f>
        <v/>
      </c>
      <c r="I52" s="84" t="str">
        <f>'MRA Evaluacion completa'!$M$253</f>
        <v/>
      </c>
      <c r="J52" s="84" t="str">
        <f>'MRA Evaluacion completa'!$T$255</f>
        <v/>
      </c>
      <c r="K52" s="83" t="str">
        <f>IF(ISBLANK('MRA Evaluacion completa'!$U$253),"",'MRA Evaluacion completa'!$U$253)</f>
        <v/>
      </c>
      <c r="L52" s="84" t="str">
        <f>'MRA Evaluacion completa'!$X$255</f>
        <v/>
      </c>
      <c r="M52" s="84" t="str">
        <f>'MRA Evaluacion completa'!$X$253</f>
        <v/>
      </c>
      <c r="N52" s="83" t="str">
        <f>IF(ISBLANK('MRA Evaluacion completa'!$Y$253),"",'MRA Evaluacion completa'!$Y$253)</f>
        <v/>
      </c>
      <c r="O52" s="84" t="str">
        <f>'MRA Evaluacion completa'!$AB$255</f>
        <v/>
      </c>
      <c r="P52" s="84" t="str">
        <f>'MRA Evaluacion completa'!$AB$253</f>
        <v/>
      </c>
      <c r="Q52" s="92" t="str">
        <f>IF(ISBLANK('MRA Evaluacion completa'!$AC$253),"",'MRA Evaluacion completa'!$AC$253)</f>
        <v/>
      </c>
      <c r="R52" s="84" t="str">
        <f>'MRA Evaluacion completa'!$AG$255</f>
        <v/>
      </c>
      <c r="S52" s="84" t="str">
        <f>IF(ISBLANK('MRA Evaluacion completa'!$AG$253),"",'MRA Evaluacion completa'!$AG$253)</f>
        <v/>
      </c>
    </row>
    <row r="53" spans="1:19" ht="55.2" customHeight="1" thickBot="1">
      <c r="A53" s="82">
        <f>IF(ISBLANK('MRA Evaluacion completa'!B258),"",'MRA Evaluacion completa'!B258)</f>
        <v>51</v>
      </c>
      <c r="B53" s="82" t="str">
        <f>IF(ISBLANK('MRA Evaluacion completa'!C258),"",'MRA Evaluacion completa'!C258)</f>
        <v/>
      </c>
      <c r="C53" s="82" t="str">
        <f>IF(ISBLANK('MRA Evaluacion completa'!D258),"",'MRA Evaluacion completa'!D258)</f>
        <v/>
      </c>
      <c r="D53" s="82" t="str">
        <f>IF(ISBLANK('MRA Evaluacion completa'!G258),"",'MRA Evaluacion completa'!G258)</f>
        <v/>
      </c>
      <c r="E53" s="82" t="str">
        <f>IF(ISBLANK('MRA Evaluacion completa'!H258),"",'MRA Evaluacion completa'!H258)</f>
        <v/>
      </c>
      <c r="F53" s="82" t="str">
        <f>IF(ISBLANK('MRA Evaluacion completa'!I258),"",'MRA Evaluacion completa'!I258)</f>
        <v/>
      </c>
      <c r="G53" s="82" t="str">
        <f>IF(ISBLANK('MRA Evaluacion completa'!J258),"",'MRA Evaluacion completa'!J258)</f>
        <v/>
      </c>
      <c r="H53" s="84" t="str">
        <f>'MRA Evaluacion completa'!$M$260</f>
        <v/>
      </c>
      <c r="I53" s="84" t="str">
        <f>'MRA Evaluacion completa'!$M$258</f>
        <v/>
      </c>
      <c r="J53" s="84" t="str">
        <f>'MRA Evaluacion completa'!$T$260</f>
        <v/>
      </c>
      <c r="K53" s="83" t="str">
        <f>IF(ISBLANK('MRA Evaluacion completa'!$U$258),"",'MRA Evaluacion completa'!$U$258)</f>
        <v/>
      </c>
      <c r="L53" s="84" t="str">
        <f>'MRA Evaluacion completa'!$X$260</f>
        <v/>
      </c>
      <c r="M53" s="84" t="str">
        <f>'MRA Evaluacion completa'!$X$258</f>
        <v/>
      </c>
      <c r="N53" s="83" t="str">
        <f>IF(ISBLANK('MRA Evaluacion completa'!$Y$258),"",'MRA Evaluacion completa'!$Y$258)</f>
        <v/>
      </c>
      <c r="O53" s="84" t="str">
        <f>'MRA Evaluacion completa'!$AB$260</f>
        <v/>
      </c>
      <c r="P53" s="84" t="str">
        <f>'MRA Evaluacion completa'!$AB$258</f>
        <v/>
      </c>
      <c r="Q53" s="92" t="str">
        <f>IF(ISBLANK('MRA Evaluacion completa'!$AC$258),"",'MRA Evaluacion completa'!$AC$258)</f>
        <v/>
      </c>
      <c r="R53" s="84" t="str">
        <f>'MRA Evaluacion completa'!$AG$260</f>
        <v/>
      </c>
      <c r="S53" s="84" t="str">
        <f>IF(ISBLANK('MRA Evaluacion completa'!$AG$258),"",'MRA Evaluacion completa'!$AG$258)</f>
        <v/>
      </c>
    </row>
    <row r="54" spans="1:19" ht="55.2" customHeight="1" thickBot="1">
      <c r="A54" s="82">
        <f>IF(ISBLANK('MRA Evaluacion completa'!B263),"",'MRA Evaluacion completa'!B263)</f>
        <v>52</v>
      </c>
      <c r="B54" s="82" t="str">
        <f>IF(ISBLANK('MRA Evaluacion completa'!C263),"",'MRA Evaluacion completa'!C263)</f>
        <v/>
      </c>
      <c r="C54" s="82" t="str">
        <f>IF(ISBLANK('MRA Evaluacion completa'!D263),"",'MRA Evaluacion completa'!D263)</f>
        <v/>
      </c>
      <c r="D54" s="82" t="str">
        <f>IF(ISBLANK('MRA Evaluacion completa'!G263),"",'MRA Evaluacion completa'!G263)</f>
        <v/>
      </c>
      <c r="E54" s="82" t="str">
        <f>IF(ISBLANK('MRA Evaluacion completa'!H263),"",'MRA Evaluacion completa'!H263)</f>
        <v/>
      </c>
      <c r="F54" s="82" t="str">
        <f>IF(ISBLANK('MRA Evaluacion completa'!I263),"",'MRA Evaluacion completa'!I263)</f>
        <v/>
      </c>
      <c r="G54" s="82" t="str">
        <f>IF(ISBLANK('MRA Evaluacion completa'!J263),"",'MRA Evaluacion completa'!J263)</f>
        <v/>
      </c>
      <c r="H54" s="84" t="str">
        <f>'MRA Evaluacion completa'!$M$265</f>
        <v/>
      </c>
      <c r="I54" s="84" t="str">
        <f>'MRA Evaluacion completa'!$M$263</f>
        <v/>
      </c>
      <c r="J54" s="84" t="str">
        <f>'MRA Evaluacion completa'!$T$265</f>
        <v/>
      </c>
      <c r="K54" s="83" t="str">
        <f>IF(ISBLANK('MRA Evaluacion completa'!$U$263),"",'MRA Evaluacion completa'!$U$263)</f>
        <v/>
      </c>
      <c r="L54" s="84" t="str">
        <f>'MRA Evaluacion completa'!$X$265</f>
        <v/>
      </c>
      <c r="M54" s="84" t="str">
        <f>'MRA Evaluacion completa'!$X$263</f>
        <v/>
      </c>
      <c r="N54" s="83" t="str">
        <f>IF(ISBLANK('MRA Evaluacion completa'!$Y$263),"",'MRA Evaluacion completa'!$Y$263)</f>
        <v/>
      </c>
      <c r="O54" s="84" t="str">
        <f>'MRA Evaluacion completa'!$AB$265</f>
        <v/>
      </c>
      <c r="P54" s="84" t="str">
        <f>'MRA Evaluacion completa'!$AB$263</f>
        <v/>
      </c>
      <c r="Q54" s="92" t="str">
        <f>IF(ISBLANK('MRA Evaluacion completa'!$AC$263),"",'MRA Evaluacion completa'!$AC$263)</f>
        <v/>
      </c>
      <c r="R54" s="84" t="str">
        <f>'MRA Evaluacion completa'!$AG$265</f>
        <v/>
      </c>
      <c r="S54" s="84" t="str">
        <f>IF(ISBLANK('MRA Evaluacion completa'!$AG$263),"",'MRA Evaluacion completa'!$AG$263)</f>
        <v/>
      </c>
    </row>
    <row r="55" spans="1:19" ht="55.2" customHeight="1" thickBot="1">
      <c r="A55" s="82">
        <f>IF(ISBLANK('MRA Evaluacion completa'!B268),"",'MRA Evaluacion completa'!B268)</f>
        <v>53</v>
      </c>
      <c r="B55" s="82" t="str">
        <f>IF(ISBLANK('MRA Evaluacion completa'!C268),"",'MRA Evaluacion completa'!C268)</f>
        <v/>
      </c>
      <c r="C55" s="82" t="str">
        <f>IF(ISBLANK('MRA Evaluacion completa'!D268),"",'MRA Evaluacion completa'!D268)</f>
        <v/>
      </c>
      <c r="D55" s="82" t="str">
        <f>IF(ISBLANK('MRA Evaluacion completa'!G268),"",'MRA Evaluacion completa'!G268)</f>
        <v/>
      </c>
      <c r="E55" s="82" t="str">
        <f>IF(ISBLANK('MRA Evaluacion completa'!H268),"",'MRA Evaluacion completa'!H268)</f>
        <v/>
      </c>
      <c r="F55" s="82" t="str">
        <f>IF(ISBLANK('MRA Evaluacion completa'!I268),"",'MRA Evaluacion completa'!I268)</f>
        <v/>
      </c>
      <c r="G55" s="82" t="str">
        <f>IF(ISBLANK('MRA Evaluacion completa'!J268),"",'MRA Evaluacion completa'!J268)</f>
        <v/>
      </c>
      <c r="H55" s="84" t="str">
        <f>'MRA Evaluacion completa'!$M$270</f>
        <v/>
      </c>
      <c r="I55" s="84" t="str">
        <f>'MRA Evaluacion completa'!$M$268</f>
        <v/>
      </c>
      <c r="J55" s="84" t="str">
        <f>'MRA Evaluacion completa'!$T$270</f>
        <v/>
      </c>
      <c r="K55" s="83" t="str">
        <f>IF(ISBLANK('MRA Evaluacion completa'!$U$268),"",'MRA Evaluacion completa'!$U$268)</f>
        <v/>
      </c>
      <c r="L55" s="84" t="str">
        <f>'MRA Evaluacion completa'!$X$270</f>
        <v/>
      </c>
      <c r="M55" s="84" t="str">
        <f>'MRA Evaluacion completa'!$X$268</f>
        <v/>
      </c>
      <c r="N55" s="83" t="str">
        <f>IF(ISBLANK('MRA Evaluacion completa'!$Y$268),"",'MRA Evaluacion completa'!$Y$268)</f>
        <v/>
      </c>
      <c r="O55" s="84" t="str">
        <f>'MRA Evaluacion completa'!$AB$270</f>
        <v/>
      </c>
      <c r="P55" s="84" t="str">
        <f>'MRA Evaluacion completa'!$AB$268</f>
        <v/>
      </c>
      <c r="Q55" s="92" t="str">
        <f>IF(ISBLANK('MRA Evaluacion completa'!$AC$268),"",'MRA Evaluacion completa'!$AC$268)</f>
        <v/>
      </c>
      <c r="R55" s="84" t="str">
        <f>'MRA Evaluacion completa'!$AG$270</f>
        <v/>
      </c>
      <c r="S55" s="84" t="str">
        <f>IF(ISBLANK('MRA Evaluacion completa'!$AG$268),"",'MRA Evaluacion completa'!$AG$268)</f>
        <v/>
      </c>
    </row>
    <row r="56" spans="1:19" ht="55.2" customHeight="1" thickBot="1">
      <c r="A56" s="82">
        <f>IF(ISBLANK('MRA Evaluacion completa'!B273),"",'MRA Evaluacion completa'!B273)</f>
        <v>54</v>
      </c>
      <c r="B56" s="82" t="str">
        <f>IF(ISBLANK('MRA Evaluacion completa'!C273),"",'MRA Evaluacion completa'!C273)</f>
        <v/>
      </c>
      <c r="C56" s="82" t="str">
        <f>IF(ISBLANK('MRA Evaluacion completa'!D273),"",'MRA Evaluacion completa'!D273)</f>
        <v/>
      </c>
      <c r="D56" s="82" t="str">
        <f>IF(ISBLANK('MRA Evaluacion completa'!G273),"",'MRA Evaluacion completa'!G273)</f>
        <v/>
      </c>
      <c r="E56" s="82" t="str">
        <f>IF(ISBLANK('MRA Evaluacion completa'!H273),"",'MRA Evaluacion completa'!H273)</f>
        <v/>
      </c>
      <c r="F56" s="82" t="str">
        <f>IF(ISBLANK('MRA Evaluacion completa'!I273),"",'MRA Evaluacion completa'!I273)</f>
        <v/>
      </c>
      <c r="G56" s="82" t="str">
        <f>IF(ISBLANK('MRA Evaluacion completa'!J273),"",'MRA Evaluacion completa'!J273)</f>
        <v/>
      </c>
      <c r="H56" s="84" t="str">
        <f>'MRA Evaluacion completa'!$M$275</f>
        <v/>
      </c>
      <c r="I56" s="84" t="str">
        <f>'MRA Evaluacion completa'!$M$273</f>
        <v/>
      </c>
      <c r="J56" s="84" t="str">
        <f>'MRA Evaluacion completa'!$T$275</f>
        <v/>
      </c>
      <c r="K56" s="83" t="str">
        <f>IF(ISBLANK('MRA Evaluacion completa'!$U$273),"",'MRA Evaluacion completa'!$U$273)</f>
        <v/>
      </c>
      <c r="L56" s="84" t="str">
        <f>'MRA Evaluacion completa'!$X$275</f>
        <v/>
      </c>
      <c r="M56" s="84" t="str">
        <f>'MRA Evaluacion completa'!$X$273</f>
        <v/>
      </c>
      <c r="N56" s="83" t="str">
        <f>IF(ISBLANK('MRA Evaluacion completa'!$Y$273),"",'MRA Evaluacion completa'!$Y$273)</f>
        <v/>
      </c>
      <c r="O56" s="84" t="str">
        <f>'MRA Evaluacion completa'!$AB$275</f>
        <v/>
      </c>
      <c r="P56" s="84" t="str">
        <f>'MRA Evaluacion completa'!$AB$273</f>
        <v/>
      </c>
      <c r="Q56" s="92" t="str">
        <f>IF(ISBLANK('MRA Evaluacion completa'!$AC$273),"",'MRA Evaluacion completa'!$AC$273)</f>
        <v/>
      </c>
      <c r="R56" s="84" t="str">
        <f>'MRA Evaluacion completa'!$AG$275</f>
        <v/>
      </c>
      <c r="S56" s="84" t="str">
        <f>IF(ISBLANK('MRA Evaluacion completa'!$AG$273),"",'MRA Evaluacion completa'!$AG$273)</f>
        <v/>
      </c>
    </row>
    <row r="57" spans="1:19" ht="55.2" customHeight="1" thickBot="1">
      <c r="A57" s="82">
        <f>IF(ISBLANK('MRA Evaluacion completa'!B278),"",'MRA Evaluacion completa'!B278)</f>
        <v>55</v>
      </c>
      <c r="B57" s="82" t="str">
        <f>IF(ISBLANK('MRA Evaluacion completa'!C278),"",'MRA Evaluacion completa'!C278)</f>
        <v/>
      </c>
      <c r="C57" s="82" t="str">
        <f>IF(ISBLANK('MRA Evaluacion completa'!D278),"",'MRA Evaluacion completa'!D278)</f>
        <v/>
      </c>
      <c r="D57" s="82" t="str">
        <f>IF(ISBLANK('MRA Evaluacion completa'!G278),"",'MRA Evaluacion completa'!G278)</f>
        <v/>
      </c>
      <c r="E57" s="82" t="str">
        <f>IF(ISBLANK('MRA Evaluacion completa'!H278),"",'MRA Evaluacion completa'!H278)</f>
        <v/>
      </c>
      <c r="F57" s="82" t="str">
        <f>IF(ISBLANK('MRA Evaluacion completa'!I278),"",'MRA Evaluacion completa'!I278)</f>
        <v/>
      </c>
      <c r="G57" s="82" t="str">
        <f>IF(ISBLANK('MRA Evaluacion completa'!J278),"",'MRA Evaluacion completa'!J278)</f>
        <v/>
      </c>
      <c r="H57" s="84" t="str">
        <f>'MRA Evaluacion completa'!$M$280</f>
        <v/>
      </c>
      <c r="I57" s="84" t="str">
        <f>'MRA Evaluacion completa'!$M$278</f>
        <v/>
      </c>
      <c r="J57" s="84" t="str">
        <f>'MRA Evaluacion completa'!$T$280</f>
        <v/>
      </c>
      <c r="K57" s="83" t="str">
        <f>IF(ISBLANK('MRA Evaluacion completa'!$U$278),"",'MRA Evaluacion completa'!$U$278)</f>
        <v/>
      </c>
      <c r="L57" s="84" t="str">
        <f>'MRA Evaluacion completa'!$X$280</f>
        <v/>
      </c>
      <c r="M57" s="84" t="str">
        <f>'MRA Evaluacion completa'!$X$278</f>
        <v/>
      </c>
      <c r="N57" s="83" t="str">
        <f>IF(ISBLANK('MRA Evaluacion completa'!$Y$278),"",'MRA Evaluacion completa'!$Y$278)</f>
        <v/>
      </c>
      <c r="O57" s="84" t="str">
        <f>'MRA Evaluacion completa'!$AB$280</f>
        <v/>
      </c>
      <c r="P57" s="84" t="str">
        <f>'MRA Evaluacion completa'!$AB$278</f>
        <v/>
      </c>
      <c r="Q57" s="92" t="str">
        <f>IF(ISBLANK('MRA Evaluacion completa'!$AC$278),"",'MRA Evaluacion completa'!$AC$278)</f>
        <v/>
      </c>
      <c r="R57" s="84" t="str">
        <f>'MRA Evaluacion completa'!$AG$280</f>
        <v/>
      </c>
      <c r="S57" s="84" t="str">
        <f>IF(ISBLANK('MRA Evaluacion completa'!$AG$278),"",'MRA Evaluacion completa'!$AG$278)</f>
        <v/>
      </c>
    </row>
    <row r="58" spans="1:19" ht="55.2" customHeight="1" thickBot="1">
      <c r="A58" s="82">
        <f>IF(ISBLANK('MRA Evaluacion completa'!B283),"",'MRA Evaluacion completa'!B283)</f>
        <v>56</v>
      </c>
      <c r="B58" s="82" t="str">
        <f>IF(ISBLANK('MRA Evaluacion completa'!C283),"",'MRA Evaluacion completa'!C283)</f>
        <v/>
      </c>
      <c r="C58" s="82" t="str">
        <f>IF(ISBLANK('MRA Evaluacion completa'!D283),"",'MRA Evaluacion completa'!D283)</f>
        <v/>
      </c>
      <c r="D58" s="82" t="str">
        <f>IF(ISBLANK('MRA Evaluacion completa'!G283),"",'MRA Evaluacion completa'!G283)</f>
        <v/>
      </c>
      <c r="E58" s="82" t="str">
        <f>IF(ISBLANK('MRA Evaluacion completa'!H283),"",'MRA Evaluacion completa'!H283)</f>
        <v/>
      </c>
      <c r="F58" s="82" t="str">
        <f>IF(ISBLANK('MRA Evaluacion completa'!I283),"",'MRA Evaluacion completa'!H283)</f>
        <v/>
      </c>
      <c r="G58" s="82" t="str">
        <f>IF(ISBLANK('MRA Evaluacion completa'!J283),"",'MRA Evaluacion completa'!J283)</f>
        <v/>
      </c>
      <c r="H58" s="84" t="str">
        <f>'MRA Evaluacion completa'!$M$285</f>
        <v/>
      </c>
      <c r="I58" s="84" t="str">
        <f>'MRA Evaluacion completa'!$M$283</f>
        <v/>
      </c>
      <c r="J58" s="84" t="str">
        <f>'MRA Evaluacion completa'!$T$285</f>
        <v/>
      </c>
      <c r="K58" s="83" t="str">
        <f>IF(ISBLANK('MRA Evaluacion completa'!$U$283),"",'MRA Evaluacion completa'!$U$283)</f>
        <v/>
      </c>
      <c r="L58" s="84" t="str">
        <f>'MRA Evaluacion completa'!$X$285</f>
        <v/>
      </c>
      <c r="M58" s="84" t="str">
        <f>'MRA Evaluacion completa'!$X$283</f>
        <v/>
      </c>
      <c r="N58" s="83" t="str">
        <f>IF(ISBLANK('MRA Evaluacion completa'!$Y$283),"",'MRA Evaluacion completa'!$Y$283)</f>
        <v/>
      </c>
      <c r="O58" s="84" t="str">
        <f>'MRA Evaluacion completa'!$AB$285</f>
        <v/>
      </c>
      <c r="P58" s="84" t="str">
        <f>'MRA Evaluacion completa'!$AB$283</f>
        <v/>
      </c>
      <c r="Q58" s="92" t="str">
        <f>IF(ISBLANK('MRA Evaluacion completa'!$AC$283),"",'MRA Evaluacion completa'!$AC$283)</f>
        <v/>
      </c>
      <c r="R58" s="84" t="str">
        <f>'MRA Evaluacion completa'!$AG$285</f>
        <v/>
      </c>
      <c r="S58" s="84" t="str">
        <f>IF(ISBLANK('MRA Evaluacion completa'!$AG$283),"",'MRA Evaluacion completa'!$AG$283)</f>
        <v/>
      </c>
    </row>
    <row r="59" spans="1:19" ht="55.2" customHeight="1" thickBot="1">
      <c r="A59" s="82">
        <f>IF(ISBLANK('MRA Evaluacion completa'!B288),"",'MRA Evaluacion completa'!B288)</f>
        <v>57</v>
      </c>
      <c r="B59" s="82" t="str">
        <f>IF(ISBLANK('MRA Evaluacion completa'!C288),"",'MRA Evaluacion completa'!C288)</f>
        <v/>
      </c>
      <c r="C59" s="82" t="str">
        <f>IF(ISBLANK('MRA Evaluacion completa'!D288),"",'MRA Evaluacion completa'!D288)</f>
        <v/>
      </c>
      <c r="D59" s="82" t="str">
        <f>IF(ISBLANK('MRA Evaluacion completa'!G288),"",'MRA Evaluacion completa'!G288)</f>
        <v/>
      </c>
      <c r="E59" s="82" t="str">
        <f>IF(ISBLANK('MRA Evaluacion completa'!H288),"",'MRA Evaluacion completa'!H288)</f>
        <v/>
      </c>
      <c r="F59" s="82" t="str">
        <f>IF(ISBLANK('MRA Evaluacion completa'!I288),"",'MRA Evaluacion completa'!I288)</f>
        <v/>
      </c>
      <c r="G59" s="82" t="str">
        <f>IF(ISBLANK('MRA Evaluacion completa'!J288),"",'MRA Evaluacion completa'!J288)</f>
        <v/>
      </c>
      <c r="H59" s="84" t="str">
        <f>'MRA Evaluacion completa'!$M$290</f>
        <v/>
      </c>
      <c r="I59" s="84" t="str">
        <f>'MRA Evaluacion completa'!$M$288</f>
        <v/>
      </c>
      <c r="J59" s="84" t="str">
        <f>'MRA Evaluacion completa'!$T$290</f>
        <v/>
      </c>
      <c r="K59" s="83" t="str">
        <f>IF(ISBLANK('MRA Evaluacion completa'!$U$288),"",'MRA Evaluacion completa'!$U$288)</f>
        <v/>
      </c>
      <c r="L59" s="84" t="str">
        <f>'MRA Evaluacion completa'!$X$290</f>
        <v/>
      </c>
      <c r="M59" s="84" t="str">
        <f>'MRA Evaluacion completa'!$X$288</f>
        <v/>
      </c>
      <c r="N59" s="83" t="str">
        <f>IF(ISBLANK('MRA Evaluacion completa'!$Y$288),"",'MRA Evaluacion completa'!$Y$288)</f>
        <v/>
      </c>
      <c r="O59" s="84" t="str">
        <f>'MRA Evaluacion completa'!$AB$290</f>
        <v/>
      </c>
      <c r="P59" s="84" t="str">
        <f>'MRA Evaluacion completa'!$AB$288</f>
        <v/>
      </c>
      <c r="Q59" s="92" t="str">
        <f>IF(ISBLANK('MRA Evaluacion completa'!$AC$288),"",'MRA Evaluacion completa'!$AC$288)</f>
        <v/>
      </c>
      <c r="R59" s="84" t="str">
        <f>'MRA Evaluacion completa'!$AG$290</f>
        <v/>
      </c>
      <c r="S59" s="84" t="str">
        <f>IF(ISBLANK('MRA Evaluacion completa'!$AG$288),"",'MRA Evaluacion completa'!$AG$288)</f>
        <v/>
      </c>
    </row>
    <row r="60" spans="1:19" ht="55.2" customHeight="1" thickBot="1">
      <c r="A60" s="82">
        <f>IF(ISBLANK('MRA Evaluacion completa'!B293),"",'MRA Evaluacion completa'!B293)</f>
        <v>58</v>
      </c>
      <c r="B60" s="82" t="str">
        <f>IF(ISBLANK('MRA Evaluacion completa'!C293),"",'MRA Evaluacion completa'!C293)</f>
        <v/>
      </c>
      <c r="C60" s="82" t="str">
        <f>IF(ISBLANK('MRA Evaluacion completa'!D293),"",'MRA Evaluacion completa'!D293)</f>
        <v/>
      </c>
      <c r="D60" s="82" t="str">
        <f>IF(ISBLANK('MRA Evaluacion completa'!G293),"",'MRA Evaluacion completa'!G293)</f>
        <v/>
      </c>
      <c r="E60" s="82" t="str">
        <f>IF(ISBLANK('MRA Evaluacion completa'!H293),"",'MRA Evaluacion completa'!H293)</f>
        <v/>
      </c>
      <c r="F60" s="82" t="str">
        <f>IF(ISBLANK('MRA Evaluacion completa'!I293),"",'MRA Evaluacion completa'!I293)</f>
        <v/>
      </c>
      <c r="G60" s="82" t="str">
        <f>IF(ISBLANK('MRA Evaluacion completa'!J293),"",'MRA Evaluacion completa'!J293)</f>
        <v/>
      </c>
      <c r="H60" s="84" t="str">
        <f>'MRA Evaluacion completa'!$M$295</f>
        <v/>
      </c>
      <c r="I60" s="84" t="str">
        <f>'MRA Evaluacion completa'!$M$293</f>
        <v/>
      </c>
      <c r="J60" s="84" t="str">
        <f>'MRA Evaluacion completa'!$T$295</f>
        <v/>
      </c>
      <c r="K60" s="83" t="str">
        <f>IF(ISBLANK('MRA Evaluacion completa'!$U$293),"",'MRA Evaluacion completa'!$U$293)</f>
        <v/>
      </c>
      <c r="L60" s="84" t="str">
        <f>'MRA Evaluacion completa'!$X$295</f>
        <v/>
      </c>
      <c r="M60" s="84" t="str">
        <f>'MRA Evaluacion completa'!$X$293</f>
        <v/>
      </c>
      <c r="N60" s="83" t="str">
        <f>IF(ISBLANK('MRA Evaluacion completa'!$Y$293),"",'MRA Evaluacion completa'!$Y$293)</f>
        <v/>
      </c>
      <c r="O60" s="84" t="str">
        <f>'MRA Evaluacion completa'!$AB$295</f>
        <v/>
      </c>
      <c r="P60" s="84" t="str">
        <f>'MRA Evaluacion completa'!$AB$293</f>
        <v/>
      </c>
      <c r="Q60" s="92" t="str">
        <f>IF(ISBLANK('MRA Evaluacion completa'!$AC$293),"",'MRA Evaluacion completa'!$AC$293)</f>
        <v/>
      </c>
      <c r="R60" s="84" t="str">
        <f>'MRA Evaluacion completa'!$AG$295</f>
        <v/>
      </c>
      <c r="S60" s="84" t="str">
        <f>IF(ISBLANK('MRA Evaluacion completa'!$AG$293),"",'MRA Evaluacion completa'!$AG$293)</f>
        <v/>
      </c>
    </row>
    <row r="61" spans="1:19" ht="55.2" customHeight="1" thickBot="1">
      <c r="A61" s="82">
        <f>IF(ISBLANK('MRA Evaluacion completa'!B298),"",'MRA Evaluacion completa'!B298)</f>
        <v>59</v>
      </c>
      <c r="B61" s="82" t="str">
        <f>IF(ISBLANK('MRA Evaluacion completa'!C298),"",'MRA Evaluacion completa'!C298)</f>
        <v/>
      </c>
      <c r="C61" s="82" t="str">
        <f>IF(ISBLANK('MRA Evaluacion completa'!D298),"",'MRA Evaluacion completa'!D298)</f>
        <v/>
      </c>
      <c r="D61" s="82" t="str">
        <f>IF(ISBLANK('MRA Evaluacion completa'!G298),"",'MRA Evaluacion completa'!G298)</f>
        <v/>
      </c>
      <c r="E61" s="82" t="str">
        <f>IF(ISBLANK('MRA Evaluacion completa'!H298),"",'MRA Evaluacion completa'!H298)</f>
        <v/>
      </c>
      <c r="F61" s="82" t="str">
        <f>IF(ISBLANK('MRA Evaluacion completa'!I298),"",'MRA Evaluacion completa'!I298)</f>
        <v/>
      </c>
      <c r="G61" s="82" t="str">
        <f>IF(ISBLANK('MRA Evaluacion completa'!J298),"",'MRA Evaluacion completa'!J298)</f>
        <v/>
      </c>
      <c r="H61" s="84" t="str">
        <f>'MRA Evaluacion completa'!$M$300</f>
        <v/>
      </c>
      <c r="I61" s="84" t="str">
        <f>'MRA Evaluacion completa'!$M$298</f>
        <v/>
      </c>
      <c r="J61" s="84" t="str">
        <f>'MRA Evaluacion completa'!$T$300</f>
        <v/>
      </c>
      <c r="K61" s="83" t="str">
        <f>IF(ISBLANK('MRA Evaluacion completa'!$U$298),"",'MRA Evaluacion completa'!$U$298)</f>
        <v/>
      </c>
      <c r="L61" s="84" t="str">
        <f>'MRA Evaluacion completa'!$X$300</f>
        <v/>
      </c>
      <c r="M61" s="84" t="str">
        <f>'MRA Evaluacion completa'!$X$298</f>
        <v/>
      </c>
      <c r="N61" s="83" t="str">
        <f>IF(ISBLANK('MRA Evaluacion completa'!$Y$298),"",'MRA Evaluacion completa'!$Y$298)</f>
        <v/>
      </c>
      <c r="O61" s="84" t="str">
        <f>'MRA Evaluacion completa'!$AB$300</f>
        <v/>
      </c>
      <c r="P61" s="84" t="str">
        <f>'MRA Evaluacion completa'!$AB$298</f>
        <v/>
      </c>
      <c r="Q61" s="92" t="str">
        <f>IF(ISBLANK('MRA Evaluacion completa'!$AC$298),"",'MRA Evaluacion completa'!$AC$298)</f>
        <v/>
      </c>
      <c r="R61" s="84" t="str">
        <f>'MRA Evaluacion completa'!$AG$300</f>
        <v/>
      </c>
      <c r="S61" s="84" t="str">
        <f>IF(ISBLANK('MRA Evaluacion completa'!$AG$298),"",'MRA Evaluacion completa'!$AG$298)</f>
        <v/>
      </c>
    </row>
    <row r="62" spans="1:19" ht="55.2" customHeight="1" thickBot="1">
      <c r="A62" s="82">
        <f>IF(ISBLANK('MRA Evaluacion completa'!B303),"",'MRA Evaluacion completa'!B303)</f>
        <v>60</v>
      </c>
      <c r="B62" s="82" t="str">
        <f>IF(ISBLANK('MRA Evaluacion completa'!C303),"",'MRA Evaluacion completa'!C303)</f>
        <v/>
      </c>
      <c r="C62" s="82" t="str">
        <f>IF(ISBLANK('MRA Evaluacion completa'!D303),"",'MRA Evaluacion completa'!D303)</f>
        <v/>
      </c>
      <c r="D62" s="82" t="str">
        <f>IF(ISBLANK('MRA Evaluacion completa'!G303),"",'MRA Evaluacion completa'!G303)</f>
        <v/>
      </c>
      <c r="E62" s="82" t="str">
        <f>IF(ISBLANK('MRA Evaluacion completa'!H303),"",'MRA Evaluacion completa'!H303)</f>
        <v/>
      </c>
      <c r="F62" s="82" t="str">
        <f>IF(ISBLANK('MRA Evaluacion completa'!I303),"",'MRA Evaluacion completa'!I303)</f>
        <v/>
      </c>
      <c r="G62" s="82" t="str">
        <f>IF(ISBLANK('MRA Evaluacion completa'!J303),"",'MRA Evaluacion completa'!J303)</f>
        <v/>
      </c>
      <c r="H62" s="84" t="str">
        <f>'MRA Evaluacion completa'!$M$305</f>
        <v/>
      </c>
      <c r="I62" s="84" t="str">
        <f>'MRA Evaluacion completa'!$M$303</f>
        <v/>
      </c>
      <c r="J62" s="84" t="str">
        <f>'MRA Evaluacion completa'!$T$305</f>
        <v/>
      </c>
      <c r="K62" s="83" t="str">
        <f>IF(ISBLANK('MRA Evaluacion completa'!$U$303),"",'MRA Evaluacion completa'!$U$303)</f>
        <v/>
      </c>
      <c r="L62" s="84" t="str">
        <f>'MRA Evaluacion completa'!$X$305</f>
        <v/>
      </c>
      <c r="M62" s="84" t="str">
        <f>'MRA Evaluacion completa'!$X$303</f>
        <v/>
      </c>
      <c r="N62" s="83" t="str">
        <f>IF(ISBLANK('MRA Evaluacion completa'!$Y$303),"",'MRA Evaluacion completa'!$Y$303)</f>
        <v/>
      </c>
      <c r="O62" s="84" t="str">
        <f>'MRA Evaluacion completa'!$AB$305</f>
        <v/>
      </c>
      <c r="P62" s="84" t="str">
        <f>'MRA Evaluacion completa'!$AB$303</f>
        <v/>
      </c>
      <c r="Q62" s="92" t="str">
        <f>IF(ISBLANK('MRA Evaluacion completa'!$AC$303),"",'MRA Evaluacion completa'!$AC$303)</f>
        <v/>
      </c>
      <c r="R62" s="84" t="str">
        <f>'MRA Evaluacion completa'!$AG$305</f>
        <v/>
      </c>
      <c r="S62" s="84" t="str">
        <f>IF(ISBLANK('MRA Evaluacion completa'!$AG$303),"",'MRA Evaluacion completa'!$AG$303)</f>
        <v/>
      </c>
    </row>
    <row r="63" spans="1:19" ht="55.2" customHeight="1" thickBot="1">
      <c r="A63" s="82">
        <f>IF(ISBLANK('MRA Evaluacion completa'!B308),"",'MRA Evaluacion completa'!B308)</f>
        <v>61</v>
      </c>
      <c r="B63" s="82" t="str">
        <f>IF(ISBLANK('MRA Evaluacion completa'!C308),"",'MRA Evaluacion completa'!C308)</f>
        <v/>
      </c>
      <c r="C63" s="82" t="str">
        <f>IF(ISBLANK('MRA Evaluacion completa'!D308),"",'MRA Evaluacion completa'!D308)</f>
        <v/>
      </c>
      <c r="D63" s="82" t="str">
        <f>IF(ISBLANK('MRA Evaluacion completa'!G308),"",'MRA Evaluacion completa'!G308)</f>
        <v/>
      </c>
      <c r="E63" s="82" t="str">
        <f>IF(ISBLANK('MRA Evaluacion completa'!H308),"",'MRA Evaluacion completa'!H308)</f>
        <v/>
      </c>
      <c r="F63" s="82" t="str">
        <f>IF(ISBLANK('MRA Evaluacion completa'!I308),"",'MRA Evaluacion completa'!I308)</f>
        <v/>
      </c>
      <c r="G63" s="82" t="str">
        <f>IF(ISBLANK('MRA Evaluacion completa'!J308),"",'MRA Evaluacion completa'!J308)</f>
        <v/>
      </c>
      <c r="H63" s="84" t="str">
        <f>'MRA Evaluacion completa'!$M$310</f>
        <v/>
      </c>
      <c r="I63" s="84" t="str">
        <f>'MRA Evaluacion completa'!$M$308</f>
        <v/>
      </c>
      <c r="J63" s="84" t="str">
        <f>'MRA Evaluacion completa'!$T$310</f>
        <v/>
      </c>
      <c r="K63" s="83" t="str">
        <f>IF(ISBLANK('MRA Evaluacion completa'!$U$308),"",'MRA Evaluacion completa'!$U$308)</f>
        <v/>
      </c>
      <c r="L63" s="84" t="str">
        <f>'MRA Evaluacion completa'!$X$310</f>
        <v/>
      </c>
      <c r="M63" s="84" t="str">
        <f>'MRA Evaluacion completa'!$X$308</f>
        <v/>
      </c>
      <c r="N63" s="83" t="str">
        <f>IF(ISBLANK('MRA Evaluacion completa'!$Y$308),"",'MRA Evaluacion completa'!$Y$308)</f>
        <v/>
      </c>
      <c r="O63" s="84" t="str">
        <f>'MRA Evaluacion completa'!$AB$310</f>
        <v/>
      </c>
      <c r="P63" s="84" t="str">
        <f>'MRA Evaluacion completa'!$AB$308</f>
        <v/>
      </c>
      <c r="Q63" s="92" t="str">
        <f>IF(ISBLANK('MRA Evaluacion completa'!$AC$308),"",'MRA Evaluacion completa'!$AC$308)</f>
        <v/>
      </c>
      <c r="R63" s="84" t="str">
        <f>'MRA Evaluacion completa'!$AG$310</f>
        <v/>
      </c>
      <c r="S63" s="84" t="str">
        <f>IF(ISBLANK('MRA Evaluacion completa'!$AG$308),"",'MRA Evaluacion completa'!$AG$308)</f>
        <v/>
      </c>
    </row>
    <row r="64" spans="1:19" ht="55.2" customHeight="1" thickBot="1">
      <c r="A64" s="82">
        <f>IF(ISBLANK('MRA Evaluacion completa'!B313),"",'MRA Evaluacion completa'!B313)</f>
        <v>62</v>
      </c>
      <c r="B64" s="82" t="str">
        <f>IF(ISBLANK('MRA Evaluacion completa'!C313),"",'MRA Evaluacion completa'!C313)</f>
        <v/>
      </c>
      <c r="C64" s="82" t="str">
        <f>IF(ISBLANK('MRA Evaluacion completa'!D313),"",'MRA Evaluacion completa'!D313)</f>
        <v/>
      </c>
      <c r="D64" s="82" t="str">
        <f>IF(ISBLANK('MRA Evaluacion completa'!G313),"",'MRA Evaluacion completa'!G313)</f>
        <v/>
      </c>
      <c r="E64" s="82" t="str">
        <f>IF(ISBLANK('MRA Evaluacion completa'!H313),"",'MRA Evaluacion completa'!H313)</f>
        <v/>
      </c>
      <c r="F64" s="82" t="str">
        <f>IF(ISBLANK('MRA Evaluacion completa'!I313),"",'MRA Evaluacion completa'!I313)</f>
        <v/>
      </c>
      <c r="G64" s="82" t="str">
        <f>IF(ISBLANK('MRA Evaluacion completa'!J313),"",'MRA Evaluacion completa'!J313)</f>
        <v/>
      </c>
      <c r="H64" s="84" t="str">
        <f>'MRA Evaluacion completa'!$M$315</f>
        <v/>
      </c>
      <c r="I64" s="84" t="str">
        <f>'MRA Evaluacion completa'!$M$313</f>
        <v/>
      </c>
      <c r="J64" s="84" t="str">
        <f>'MRA Evaluacion completa'!$T$315</f>
        <v/>
      </c>
      <c r="K64" s="83" t="str">
        <f>IF(ISBLANK('MRA Evaluacion completa'!$U$313),"",'MRA Evaluacion completa'!$U$313)</f>
        <v/>
      </c>
      <c r="L64" s="84" t="str">
        <f>'MRA Evaluacion completa'!$X$315</f>
        <v/>
      </c>
      <c r="M64" s="84" t="str">
        <f>'MRA Evaluacion completa'!$X$313</f>
        <v/>
      </c>
      <c r="N64" s="83" t="str">
        <f>IF(ISBLANK('MRA Evaluacion completa'!$Y$313),"",'MRA Evaluacion completa'!$Y$313)</f>
        <v/>
      </c>
      <c r="O64" s="84" t="str">
        <f>'MRA Evaluacion completa'!$AB$315</f>
        <v/>
      </c>
      <c r="P64" s="84" t="str">
        <f>'MRA Evaluacion completa'!$AB$313</f>
        <v/>
      </c>
      <c r="Q64" s="92" t="str">
        <f>IF(ISBLANK('MRA Evaluacion completa'!$AC$313),"",'MRA Evaluacion completa'!$AC$313)</f>
        <v/>
      </c>
      <c r="R64" s="84" t="str">
        <f>'MRA Evaluacion completa'!$AG$315</f>
        <v/>
      </c>
      <c r="S64" s="84" t="str">
        <f>IF(ISBLANK('MRA Evaluacion completa'!$AG$313),"",'MRA Evaluacion completa'!$AG$313)</f>
        <v/>
      </c>
    </row>
    <row r="65" spans="1:19" ht="55.2" customHeight="1" thickBot="1">
      <c r="A65" s="82">
        <f>IF(ISBLANK('MRA Evaluacion completa'!B318),"",'MRA Evaluacion completa'!B318)</f>
        <v>63</v>
      </c>
      <c r="B65" s="82" t="str">
        <f>IF(ISBLANK('MRA Evaluacion completa'!C318),"",'MRA Evaluacion completa'!C318)</f>
        <v/>
      </c>
      <c r="C65" s="82" t="str">
        <f>IF(ISBLANK('MRA Evaluacion completa'!D318),"",'MRA Evaluacion completa'!D318)</f>
        <v/>
      </c>
      <c r="D65" s="82" t="str">
        <f>IF(ISBLANK('MRA Evaluacion completa'!G318),"",'MRA Evaluacion completa'!G318)</f>
        <v/>
      </c>
      <c r="E65" s="82" t="str">
        <f>IF(ISBLANK('MRA Evaluacion completa'!H318),"",'MRA Evaluacion completa'!H318)</f>
        <v/>
      </c>
      <c r="F65" s="82" t="str">
        <f>IF(ISBLANK('MRA Evaluacion completa'!I318),"",'MRA Evaluacion completa'!I318)</f>
        <v/>
      </c>
      <c r="G65" s="82" t="str">
        <f>IF(ISBLANK('MRA Evaluacion completa'!J318),"",'MRA Evaluacion completa'!J318)</f>
        <v/>
      </c>
      <c r="H65" s="84" t="str">
        <f>'MRA Evaluacion completa'!$M$320</f>
        <v/>
      </c>
      <c r="I65" s="84" t="str">
        <f>'MRA Evaluacion completa'!$M$318</f>
        <v/>
      </c>
      <c r="J65" s="84" t="str">
        <f>'MRA Evaluacion completa'!$T$320</f>
        <v/>
      </c>
      <c r="K65" s="83" t="str">
        <f>IF(ISBLANK('MRA Evaluacion completa'!$U$318),"",'MRA Evaluacion completa'!$U$318)</f>
        <v/>
      </c>
      <c r="L65" s="84" t="str">
        <f>'MRA Evaluacion completa'!$X$320</f>
        <v/>
      </c>
      <c r="M65" s="84" t="str">
        <f>'MRA Evaluacion completa'!$X$318</f>
        <v/>
      </c>
      <c r="N65" s="83" t="str">
        <f>IF(ISBLANK('MRA Evaluacion completa'!$Y$318),"",'MRA Evaluacion completa'!$Y$318)</f>
        <v/>
      </c>
      <c r="O65" s="84" t="str">
        <f>'MRA Evaluacion completa'!$AB$320</f>
        <v/>
      </c>
      <c r="P65" s="84" t="str">
        <f>'MRA Evaluacion completa'!$AB$318</f>
        <v/>
      </c>
      <c r="Q65" s="92" t="str">
        <f>IF(ISBLANK('MRA Evaluacion completa'!$AC$318),"",'MRA Evaluacion completa'!$AC$318)</f>
        <v/>
      </c>
      <c r="R65" s="84" t="str">
        <f>'MRA Evaluacion completa'!$AG$320</f>
        <v/>
      </c>
      <c r="S65" s="84" t="str">
        <f>IF(ISBLANK('MRA Evaluacion completa'!$AG$318),"",'MRA Evaluacion completa'!$AG$318)</f>
        <v/>
      </c>
    </row>
    <row r="66" spans="1:19" ht="55.2" customHeight="1" thickBot="1">
      <c r="A66" s="82">
        <f>IF(ISBLANK('MRA Evaluacion completa'!B323),"",'MRA Evaluacion completa'!B323)</f>
        <v>64</v>
      </c>
      <c r="B66" s="82" t="str">
        <f>IF(ISBLANK('MRA Evaluacion completa'!C323),"",'MRA Evaluacion completa'!C323)</f>
        <v/>
      </c>
      <c r="C66" s="82" t="str">
        <f>IF(ISBLANK('MRA Evaluacion completa'!D323),"",'MRA Evaluacion completa'!D323)</f>
        <v/>
      </c>
      <c r="D66" s="82" t="str">
        <f>IF(ISBLANK('MRA Evaluacion completa'!G323),"",'MRA Evaluacion completa'!G323)</f>
        <v/>
      </c>
      <c r="E66" s="82" t="str">
        <f>IF(ISBLANK('MRA Evaluacion completa'!H323),"",'MRA Evaluacion completa'!H323)</f>
        <v/>
      </c>
      <c r="F66" s="82" t="str">
        <f>IF(ISBLANK('MRA Evaluacion completa'!I323),"",'MRA Evaluacion completa'!I323)</f>
        <v/>
      </c>
      <c r="G66" s="82" t="str">
        <f>IF(ISBLANK('MRA Evaluacion completa'!J323),"",'MRA Evaluacion completa'!J323)</f>
        <v/>
      </c>
      <c r="H66" s="84" t="str">
        <f>'MRA Evaluacion completa'!$M$325</f>
        <v/>
      </c>
      <c r="I66" s="84" t="str">
        <f>'MRA Evaluacion completa'!$M$323</f>
        <v/>
      </c>
      <c r="J66" s="84" t="str">
        <f>'MRA Evaluacion completa'!$T$325</f>
        <v/>
      </c>
      <c r="K66" s="83" t="str">
        <f>IF(ISBLANK('MRA Evaluacion completa'!$U$323),"",'MRA Evaluacion completa'!$U$323)</f>
        <v/>
      </c>
      <c r="L66" s="84" t="str">
        <f>'MRA Evaluacion completa'!$X$325</f>
        <v/>
      </c>
      <c r="M66" s="84" t="str">
        <f>'MRA Evaluacion completa'!$X$323</f>
        <v/>
      </c>
      <c r="N66" s="83" t="str">
        <f>IF(ISBLANK('MRA Evaluacion completa'!$Y$323),"",'MRA Evaluacion completa'!$Y$323)</f>
        <v/>
      </c>
      <c r="O66" s="84" t="str">
        <f>'MRA Evaluacion completa'!$AB$325</f>
        <v/>
      </c>
      <c r="P66" s="84" t="str">
        <f>'MRA Evaluacion completa'!$AB$323</f>
        <v/>
      </c>
      <c r="Q66" s="92" t="str">
        <f>IF(ISBLANK('MRA Evaluacion completa'!$AC$323),"",'MRA Evaluacion completa'!$AC$323)</f>
        <v/>
      </c>
      <c r="R66" s="84" t="str">
        <f>'MRA Evaluacion completa'!$AG$325</f>
        <v/>
      </c>
      <c r="S66" s="84" t="str">
        <f>IF(ISBLANK('MRA Evaluacion completa'!$AG$323),"",'MRA Evaluacion completa'!$AG$323)</f>
        <v/>
      </c>
    </row>
    <row r="67" spans="1:19" ht="55.2" customHeight="1" thickBot="1">
      <c r="A67" s="82">
        <f>IF(ISBLANK('MRA Evaluacion completa'!B328),"",'MRA Evaluacion completa'!B328)</f>
        <v>65</v>
      </c>
      <c r="B67" s="82" t="str">
        <f>IF(ISBLANK('MRA Evaluacion completa'!C328),"",'MRA Evaluacion completa'!C328)</f>
        <v/>
      </c>
      <c r="C67" s="82" t="str">
        <f>IF(ISBLANK('MRA Evaluacion completa'!D328),"",'MRA Evaluacion completa'!D328)</f>
        <v/>
      </c>
      <c r="D67" s="82" t="str">
        <f>IF(ISBLANK('MRA Evaluacion completa'!G328),"",'MRA Evaluacion completa'!G328)</f>
        <v/>
      </c>
      <c r="E67" s="82" t="str">
        <f>IF(ISBLANK('MRA Evaluacion completa'!H328),"",'MRA Evaluacion completa'!H328)</f>
        <v/>
      </c>
      <c r="F67" s="82" t="str">
        <f>IF(ISBLANK('MRA Evaluacion completa'!I328),"",'MRA Evaluacion completa'!I328)</f>
        <v/>
      </c>
      <c r="G67" s="82" t="str">
        <f>IF(ISBLANK('MRA Evaluacion completa'!J328),"",'MRA Evaluacion completa'!J328)</f>
        <v/>
      </c>
      <c r="H67" s="84" t="str">
        <f>'MRA Evaluacion completa'!$M$330</f>
        <v/>
      </c>
      <c r="I67" s="84" t="str">
        <f>'MRA Evaluacion completa'!$M$328</f>
        <v/>
      </c>
      <c r="J67" s="84" t="str">
        <f>'MRA Evaluacion completa'!$T$330</f>
        <v/>
      </c>
      <c r="K67" s="83" t="str">
        <f>IF(ISBLANK('MRA Evaluacion completa'!$U$328),"",'MRA Evaluacion completa'!$U$328)</f>
        <v/>
      </c>
      <c r="L67" s="84" t="str">
        <f>'MRA Evaluacion completa'!$X$330</f>
        <v/>
      </c>
      <c r="M67" s="84" t="str">
        <f>'MRA Evaluacion completa'!$X$328</f>
        <v/>
      </c>
      <c r="N67" s="83" t="str">
        <f>IF(ISBLANK('MRA Evaluacion completa'!$Y$328),"",'MRA Evaluacion completa'!$Y$328)</f>
        <v/>
      </c>
      <c r="O67" s="84" t="str">
        <f>'MRA Evaluacion completa'!$AB$330</f>
        <v/>
      </c>
      <c r="P67" s="84" t="str">
        <f>'MRA Evaluacion completa'!$AB$328</f>
        <v/>
      </c>
      <c r="Q67" s="92" t="str">
        <f>IF(ISBLANK('MRA Evaluacion completa'!$AC$328),"",'MRA Evaluacion completa'!$AC$328)</f>
        <v/>
      </c>
      <c r="R67" s="84" t="str">
        <f>'MRA Evaluacion completa'!$AG$330</f>
        <v/>
      </c>
      <c r="S67" s="84" t="str">
        <f>IF(ISBLANK('MRA Evaluacion completa'!$AG$328),"",'MRA Evaluacion completa'!$AG$328)</f>
        <v/>
      </c>
    </row>
    <row r="68" spans="1:19" ht="55.2" customHeight="1" thickBot="1">
      <c r="A68" s="82">
        <f>IF(ISBLANK('MRA Evaluacion completa'!B333),"",'MRA Evaluacion completa'!B333)</f>
        <v>66</v>
      </c>
      <c r="B68" s="96" t="str">
        <f>IF(ISBLANK('MRA Evaluacion completa'!C333),"",'MRA Evaluacion completa'!C333)</f>
        <v/>
      </c>
      <c r="C68" s="82" t="str">
        <f>IF(ISBLANK('MRA Evaluacion completa'!D333),"",'MRA Evaluacion completa'!D333)</f>
        <v/>
      </c>
      <c r="D68" s="82" t="str">
        <f>IF(ISBLANK('MRA Evaluacion completa'!G333),"",'MRA Evaluacion completa'!G333)</f>
        <v/>
      </c>
      <c r="E68" s="82" t="str">
        <f>IF(ISBLANK('MRA Evaluacion completa'!H333),"",'MRA Evaluacion completa'!H333)</f>
        <v/>
      </c>
      <c r="F68" s="82" t="str">
        <f>IF(ISBLANK('MRA Evaluacion completa'!I333),"",'MRA Evaluacion completa'!I333)</f>
        <v/>
      </c>
      <c r="G68" s="82" t="str">
        <f>IF(ISBLANK('MRA Evaluacion completa'!J333),"",'MRA Evaluacion completa'!J333)</f>
        <v/>
      </c>
      <c r="H68" s="84" t="str">
        <f>'MRA Evaluacion completa'!$M$335</f>
        <v/>
      </c>
      <c r="I68" s="84" t="str">
        <f>'MRA Evaluacion completa'!$M$333</f>
        <v/>
      </c>
      <c r="J68" s="84" t="str">
        <f>'MRA Evaluacion completa'!$T$335</f>
        <v/>
      </c>
      <c r="K68" s="83" t="str">
        <f>IF(ISBLANK('MRA Evaluacion completa'!$U$333),"",'MRA Evaluacion completa'!$U$333)</f>
        <v/>
      </c>
      <c r="L68" s="84" t="str">
        <f>'MRA Evaluacion completa'!$X$335</f>
        <v/>
      </c>
      <c r="M68" s="84" t="str">
        <f>'MRA Evaluacion completa'!$X$333</f>
        <v/>
      </c>
      <c r="N68" s="83" t="str">
        <f>IF(ISBLANK('MRA Evaluacion completa'!$Y$333),"",'MRA Evaluacion completa'!$Y$333)</f>
        <v/>
      </c>
      <c r="O68" s="84" t="str">
        <f>'MRA Evaluacion completa'!$AB$335</f>
        <v/>
      </c>
      <c r="P68" s="84" t="str">
        <f>'MRA Evaluacion completa'!$AB$333</f>
        <v/>
      </c>
      <c r="Q68" s="92" t="str">
        <f>IF(ISBLANK('MRA Evaluacion completa'!$AC$333),"",'MRA Evaluacion completa'!$AC$333)</f>
        <v/>
      </c>
      <c r="R68" s="84" t="str">
        <f>'MRA Evaluacion completa'!$AG$335</f>
        <v/>
      </c>
      <c r="S68" s="84" t="str">
        <f>IF(ISBLANK('MRA Evaluacion completa'!$AG$333),"",'MRA Evaluacion completa'!$AG$333)</f>
        <v/>
      </c>
    </row>
    <row r="69" spans="1:19" ht="55.2" customHeight="1" thickBot="1">
      <c r="A69" s="82">
        <f>IF(ISBLANK('MRA Evaluacion completa'!B338),"",'MRA Evaluacion completa'!B338)</f>
        <v>67</v>
      </c>
      <c r="B69" s="82" t="str">
        <f>IF(ISBLANK('MRA Evaluacion completa'!C338),"",'MRA Evaluacion completa'!C338)</f>
        <v/>
      </c>
      <c r="C69" s="82" t="str">
        <f>IF(ISBLANK('MRA Evaluacion completa'!D338),"",'MRA Evaluacion completa'!D338)</f>
        <v/>
      </c>
      <c r="D69" s="82" t="str">
        <f>IF(ISBLANK('MRA Evaluacion completa'!G338),"",'MRA Evaluacion completa'!G338)</f>
        <v/>
      </c>
      <c r="E69" s="82" t="str">
        <f>IF(ISBLANK('MRA Evaluacion completa'!H338),"",'MRA Evaluacion completa'!H338)</f>
        <v/>
      </c>
      <c r="F69" s="82" t="str">
        <f>IF(ISBLANK('MRA Evaluacion completa'!I338),"",'MRA Evaluacion completa'!I338)</f>
        <v/>
      </c>
      <c r="G69" s="82" t="str">
        <f>IF(ISBLANK('MRA Evaluacion completa'!J338),"",'MRA Evaluacion completa'!J338)</f>
        <v/>
      </c>
      <c r="H69" s="84" t="str">
        <f>'MRA Evaluacion completa'!$M$340</f>
        <v/>
      </c>
      <c r="I69" s="84" t="str">
        <f>'MRA Evaluacion completa'!$M$338</f>
        <v/>
      </c>
      <c r="J69" s="84" t="str">
        <f>'MRA Evaluacion completa'!$T$340</f>
        <v/>
      </c>
      <c r="K69" s="83" t="str">
        <f>IF(ISBLANK('MRA Evaluacion completa'!$U$338),"",'MRA Evaluacion completa'!$U$338)</f>
        <v/>
      </c>
      <c r="L69" s="84" t="str">
        <f>'MRA Evaluacion completa'!$X$340</f>
        <v/>
      </c>
      <c r="M69" s="84" t="str">
        <f>'MRA Evaluacion completa'!$X$338</f>
        <v/>
      </c>
      <c r="N69" s="83" t="str">
        <f>IF(ISBLANK('MRA Evaluacion completa'!$Y$338),"",'MRA Evaluacion completa'!$Y$338)</f>
        <v/>
      </c>
      <c r="O69" s="84" t="str">
        <f>'MRA Evaluacion completa'!$AB$340</f>
        <v/>
      </c>
      <c r="P69" s="84" t="str">
        <f>'MRA Evaluacion completa'!$AB$338</f>
        <v/>
      </c>
      <c r="Q69" s="92" t="str">
        <f>IF(ISBLANK('MRA Evaluacion completa'!$AC$338),"",'MRA Evaluacion completa'!$AC$338)</f>
        <v/>
      </c>
      <c r="R69" s="84" t="str">
        <f>'MRA Evaluacion completa'!$AG$340</f>
        <v/>
      </c>
      <c r="S69" s="84" t="str">
        <f>IF(ISBLANK('MRA Evaluacion completa'!$AG$338),"",'MRA Evaluacion completa'!$AG$338)</f>
        <v/>
      </c>
    </row>
    <row r="70" spans="1:19" ht="55.2" customHeight="1" thickBot="1">
      <c r="A70" s="82">
        <f>IF(ISBLANK('MRA Evaluacion completa'!B343),"",'MRA Evaluacion completa'!B343)</f>
        <v>68</v>
      </c>
      <c r="B70" s="96" t="str">
        <f>IF(ISBLANK('MRA Evaluacion completa'!C343),"",'MRA Evaluacion completa'!C343)</f>
        <v/>
      </c>
      <c r="C70" s="82" t="str">
        <f>IF(ISBLANK('MRA Evaluacion completa'!D343),"",'MRA Evaluacion completa'!D343)</f>
        <v/>
      </c>
      <c r="D70" s="82" t="str">
        <f>IF(ISBLANK('MRA Evaluacion completa'!G343),"",'MRA Evaluacion completa'!G343)</f>
        <v/>
      </c>
      <c r="E70" s="82" t="str">
        <f>IF(ISBLANK('MRA Evaluacion completa'!H343),"",'MRA Evaluacion completa'!H343)</f>
        <v/>
      </c>
      <c r="F70" s="82" t="str">
        <f>IF(ISBLANK('MRA Evaluacion completa'!I343),"",'MRA Evaluacion completa'!I343)</f>
        <v/>
      </c>
      <c r="G70" s="82" t="str">
        <f>IF(ISBLANK('MRA Evaluacion completa'!J343),"",'MRA Evaluacion completa'!J343)</f>
        <v/>
      </c>
      <c r="H70" s="84" t="str">
        <f>'MRA Evaluacion completa'!$M$345</f>
        <v/>
      </c>
      <c r="I70" s="84" t="str">
        <f>'MRA Evaluacion completa'!$M$343</f>
        <v/>
      </c>
      <c r="J70" s="84" t="str">
        <f>'MRA Evaluacion completa'!$T$345</f>
        <v/>
      </c>
      <c r="K70" s="83" t="str">
        <f>IF(ISBLANK('MRA Evaluacion completa'!$U$343),"",'MRA Evaluacion completa'!$U$343)</f>
        <v/>
      </c>
      <c r="L70" s="84" t="str">
        <f>'MRA Evaluacion completa'!$X$345</f>
        <v/>
      </c>
      <c r="M70" s="84" t="str">
        <f>'MRA Evaluacion completa'!$X$343</f>
        <v/>
      </c>
      <c r="N70" s="83" t="str">
        <f>IF(ISBLANK('MRA Evaluacion completa'!$Y$343),"",'MRA Evaluacion completa'!$Y$343)</f>
        <v/>
      </c>
      <c r="O70" s="84" t="str">
        <f>'MRA Evaluacion completa'!$AB$345</f>
        <v/>
      </c>
      <c r="P70" s="84" t="str">
        <f>'MRA Evaluacion completa'!$AB$343</f>
        <v/>
      </c>
      <c r="Q70" s="92" t="str">
        <f>IF(ISBLANK('MRA Evaluacion completa'!$AC$343),"",'MRA Evaluacion completa'!$AC$343)</f>
        <v/>
      </c>
      <c r="R70" s="84" t="str">
        <f>'MRA Evaluacion completa'!$AG$345</f>
        <v/>
      </c>
      <c r="S70" s="84" t="str">
        <f>IF(ISBLANK('MRA Evaluacion completa'!$AG$343),"",'MRA Evaluacion completa'!$AG$343)</f>
        <v/>
      </c>
    </row>
    <row r="71" spans="1:19" ht="55.2" customHeight="1" thickBot="1">
      <c r="A71" s="82">
        <f>IF(ISBLANK('MRA Evaluacion completa'!B348),"",'MRA Evaluacion completa'!B348)</f>
        <v>69</v>
      </c>
      <c r="B71" s="83" t="str">
        <f>IF(ISBLANK('MRA Evaluacion completa'!C348),"",'MRA Evaluacion completa'!C348)</f>
        <v/>
      </c>
      <c r="C71" s="83" t="str">
        <f>IF(ISBLANK('MRA Evaluacion completa'!D348),"",'MRA Evaluacion completa'!D348)</f>
        <v/>
      </c>
      <c r="D71" s="83" t="str">
        <f>IF(ISBLANK('MRA Evaluacion completa'!G348),"",'MRA Evaluacion completa'!G348)</f>
        <v/>
      </c>
      <c r="E71" s="83" t="str">
        <f>IF(ISBLANK('MRA Evaluacion completa'!H348),"",'MRA Evaluacion completa'!H348)</f>
        <v/>
      </c>
      <c r="F71" s="83" t="str">
        <f>IF(ISBLANK('MRA Evaluacion completa'!I348),"",'MRA Evaluacion completa'!I348)</f>
        <v/>
      </c>
      <c r="G71" s="83" t="str">
        <f>IF(ISBLANK('MRA Evaluacion completa'!J348),"",'MRA Evaluacion completa'!J348)</f>
        <v/>
      </c>
      <c r="H71" s="84" t="str">
        <f>'MRA Evaluacion completa'!$M$350</f>
        <v/>
      </c>
      <c r="I71" s="84" t="str">
        <f>'MRA Evaluacion completa'!$M$348</f>
        <v/>
      </c>
      <c r="J71" s="84" t="str">
        <f>'MRA Evaluacion completa'!$T$350</f>
        <v/>
      </c>
      <c r="K71" s="83" t="str">
        <f>IF(ISBLANK('MRA Evaluacion completa'!$U$348),"",'MRA Evaluacion completa'!$U$348)</f>
        <v/>
      </c>
      <c r="L71" s="84" t="str">
        <f>'MRA Evaluacion completa'!$X$350</f>
        <v/>
      </c>
      <c r="M71" s="84" t="str">
        <f>'MRA Evaluacion completa'!$X$348</f>
        <v/>
      </c>
      <c r="N71" s="83" t="str">
        <f>IF(ISBLANK('MRA Evaluacion completa'!$Y$348),"",'MRA Evaluacion completa'!$Y$348)</f>
        <v/>
      </c>
      <c r="O71" s="84" t="str">
        <f>'MRA Evaluacion completa'!$AB$350</f>
        <v/>
      </c>
      <c r="P71" s="84" t="str">
        <f>'MRA Evaluacion completa'!$AB$348</f>
        <v/>
      </c>
      <c r="Q71" s="92" t="str">
        <f>IF(ISBLANK('MRA Evaluacion completa'!$AC$348),"",'MRA Evaluacion completa'!$AC$348)</f>
        <v/>
      </c>
      <c r="R71" s="84" t="str">
        <f>'MRA Evaluacion completa'!$AG$350</f>
        <v/>
      </c>
      <c r="S71" s="84" t="str">
        <f>IF(ISBLANK('MRA Evaluacion completa'!$AG$348),"",'MRA Evaluacion completa'!$AG$348)</f>
        <v/>
      </c>
    </row>
    <row r="72" spans="1:19" ht="55.2" customHeight="1" thickBot="1">
      <c r="A72" s="82">
        <f>IF(ISBLANK('MRA Evaluacion completa'!B353),"",'MRA Evaluacion completa'!B353)</f>
        <v>70</v>
      </c>
      <c r="B72" s="97" t="str">
        <f>IF(ISBLANK('MRA Evaluacion completa'!C353),"",'MRA Evaluacion completa'!C353)</f>
        <v/>
      </c>
      <c r="C72" s="83" t="str">
        <f>IF(ISBLANK('MRA Evaluacion completa'!D353),"",'MRA Evaluacion completa'!D353)</f>
        <v/>
      </c>
      <c r="D72" s="83" t="str">
        <f>IF(ISBLANK('MRA Evaluacion completa'!G353),"",'MRA Evaluacion completa'!G353)</f>
        <v/>
      </c>
      <c r="E72" s="83" t="str">
        <f>IF(ISBLANK('MRA Evaluacion completa'!H353),"",'MRA Evaluacion completa'!H353)</f>
        <v/>
      </c>
      <c r="F72" s="83" t="str">
        <f>IF(ISBLANK('MRA Evaluacion completa'!I353),"",'MRA Evaluacion completa'!I353)</f>
        <v/>
      </c>
      <c r="G72" s="83" t="str">
        <f>IF(ISBLANK('MRA Evaluacion completa'!J353),"",'MRA Evaluacion completa'!J353)</f>
        <v/>
      </c>
      <c r="H72" s="84" t="str">
        <f>'MRA Evaluacion completa'!$M$355</f>
        <v/>
      </c>
      <c r="I72" s="84" t="str">
        <f>'MRA Evaluacion completa'!$M$353</f>
        <v/>
      </c>
      <c r="J72" s="84" t="str">
        <f>'MRA Evaluacion completa'!$T$355</f>
        <v/>
      </c>
      <c r="K72" s="83" t="str">
        <f>IF(ISBLANK('MRA Evaluacion completa'!$U$353),"",'MRA Evaluacion completa'!$U$353)</f>
        <v/>
      </c>
      <c r="L72" s="84" t="str">
        <f>'MRA Evaluacion completa'!$X$355</f>
        <v/>
      </c>
      <c r="M72" s="84" t="str">
        <f>'MRA Evaluacion completa'!$X$353</f>
        <v/>
      </c>
      <c r="N72" s="83" t="str">
        <f>IF(ISBLANK('MRA Evaluacion completa'!$Y$353),"",'MRA Evaluacion completa'!$Y$353)</f>
        <v/>
      </c>
      <c r="O72" s="84" t="str">
        <f>'MRA Evaluacion completa'!$AB$355</f>
        <v/>
      </c>
      <c r="P72" s="84" t="str">
        <f>'MRA Evaluacion completa'!$AB$353</f>
        <v/>
      </c>
      <c r="Q72" s="92" t="str">
        <f>IF(ISBLANK('MRA Evaluacion completa'!$AC$353),"",'MRA Evaluacion completa'!$AC$353)</f>
        <v/>
      </c>
      <c r="R72" s="84" t="str">
        <f>'MRA Evaluacion completa'!$AG$355</f>
        <v/>
      </c>
      <c r="S72" s="84" t="str">
        <f>IF(ISBLANK('MRA Evaluacion completa'!$AG$353),"",'MRA Evaluacion completa'!$AG$353)</f>
        <v/>
      </c>
    </row>
    <row r="73" spans="1:19" ht="55.2" customHeight="1" thickBot="1">
      <c r="A73" s="82">
        <f>IF(ISBLANK('MRA Evaluacion completa'!B358),"",'MRA Evaluacion completa'!B358)</f>
        <v>71</v>
      </c>
      <c r="B73" s="97" t="str">
        <f>IF(ISBLANK('MRA Evaluacion completa'!C358),"",'MRA Evaluacion completa'!C358)</f>
        <v/>
      </c>
      <c r="C73" s="83" t="str">
        <f>IF(ISBLANK('MRA Evaluacion completa'!D358),"",'MRA Evaluacion completa'!D358)</f>
        <v/>
      </c>
      <c r="D73" s="83" t="str">
        <f>IF(ISBLANK('MRA Evaluacion completa'!G358),"",'MRA Evaluacion completa'!G358)</f>
        <v/>
      </c>
      <c r="E73" s="83" t="str">
        <f>IF(ISBLANK('MRA Evaluacion completa'!H358),"",'MRA Evaluacion completa'!H358)</f>
        <v/>
      </c>
      <c r="F73" s="83" t="str">
        <f>IF(ISBLANK('MRA Evaluacion completa'!I358),"",'MRA Evaluacion completa'!I358)</f>
        <v/>
      </c>
      <c r="G73" s="83" t="str">
        <f>IF(ISBLANK('MRA Evaluacion completa'!J358),"",'MRA Evaluacion completa'!J358)</f>
        <v/>
      </c>
      <c r="H73" s="84" t="str">
        <f>'MRA Evaluacion completa'!$M$360</f>
        <v/>
      </c>
      <c r="I73" s="84" t="str">
        <f>'MRA Evaluacion completa'!$M$358</f>
        <v/>
      </c>
      <c r="J73" s="84" t="str">
        <f>'MRA Evaluacion completa'!$T$360</f>
        <v/>
      </c>
      <c r="K73" s="83" t="str">
        <f>IF(ISBLANK('MRA Evaluacion completa'!$U$358),"",'MRA Evaluacion completa'!$U$358)</f>
        <v/>
      </c>
      <c r="L73" s="84" t="str">
        <f>'MRA Evaluacion completa'!$X$360</f>
        <v/>
      </c>
      <c r="M73" s="84" t="str">
        <f>'MRA Evaluacion completa'!$X$358</f>
        <v/>
      </c>
      <c r="N73" s="83" t="str">
        <f>IF(ISBLANK('MRA Evaluacion completa'!$Y$358),"",'MRA Evaluacion completa'!$Y$358)</f>
        <v/>
      </c>
      <c r="O73" s="84" t="str">
        <f>'MRA Evaluacion completa'!$AB$360</f>
        <v/>
      </c>
      <c r="P73" s="84" t="str">
        <f>'MRA Evaluacion completa'!$AB$358</f>
        <v/>
      </c>
      <c r="Q73" s="92" t="str">
        <f>IF(ISBLANK('MRA Evaluacion completa'!$AC$358),"",'MRA Evaluacion completa'!$AC$358)</f>
        <v/>
      </c>
      <c r="R73" s="84" t="str">
        <f>'MRA Evaluacion completa'!$AG$360</f>
        <v/>
      </c>
      <c r="S73" s="84" t="str">
        <f>IF(ISBLANK('MRA Evaluacion completa'!$AG$358),"",'MRA Evaluacion completa'!$AG$358)</f>
        <v/>
      </c>
    </row>
    <row r="74" spans="1:19" ht="55.2" customHeight="1" thickBot="1">
      <c r="A74" s="82">
        <f>IF(ISBLANK('MRA Evaluacion completa'!B363),"",'MRA Evaluacion completa'!B363)</f>
        <v>72</v>
      </c>
      <c r="B74" s="82" t="str">
        <f>IF(ISBLANK('MRA Evaluacion completa'!C363),"",'MRA Evaluacion completa'!C363)</f>
        <v/>
      </c>
      <c r="C74" s="82" t="str">
        <f>IF(ISBLANK('MRA Evaluacion completa'!D363),"",'MRA Evaluacion completa'!D363)</f>
        <v/>
      </c>
      <c r="D74" s="82" t="str">
        <f>IF(ISBLANK('MRA Evaluacion completa'!G363),"",'MRA Evaluacion completa'!G363)</f>
        <v/>
      </c>
      <c r="E74" s="82" t="str">
        <f>IF(ISBLANK('MRA Evaluacion completa'!H363),"",'MRA Evaluacion completa'!H363)</f>
        <v/>
      </c>
      <c r="F74" s="82" t="str">
        <f>IF(ISBLANK('MRA Evaluacion completa'!I363),"",'MRA Evaluacion completa'!I363)</f>
        <v/>
      </c>
      <c r="G74" s="82" t="str">
        <f>IF(ISBLANK('MRA Evaluacion completa'!J363),"",'MRA Evaluacion completa'!J363)</f>
        <v/>
      </c>
      <c r="H74" s="84" t="str">
        <f>'MRA Evaluacion completa'!$M$365</f>
        <v/>
      </c>
      <c r="I74" s="84" t="str">
        <f>'MRA Evaluacion completa'!$M$363</f>
        <v/>
      </c>
      <c r="J74" s="84" t="str">
        <f>'MRA Evaluacion completa'!$T$365</f>
        <v/>
      </c>
      <c r="K74" s="82" t="str">
        <f>IF(ISBLANK('MRA Evaluacion completa'!$U$363),"",'MRA Evaluacion completa'!$U$363)</f>
        <v/>
      </c>
      <c r="L74" s="84" t="str">
        <f>'MRA Evaluacion completa'!$X$365</f>
        <v/>
      </c>
      <c r="M74" s="84" t="str">
        <f>'MRA Evaluacion completa'!$X$363</f>
        <v/>
      </c>
      <c r="N74" s="82" t="str">
        <f>IF(ISBLANK('MRA Evaluacion completa'!$Y$363),"",'MRA Evaluacion completa'!$Y$363)</f>
        <v/>
      </c>
      <c r="O74" s="84" t="str">
        <f>'MRA Evaluacion completa'!$AB$365</f>
        <v/>
      </c>
      <c r="P74" s="84" t="str">
        <f>'MRA Evaluacion completa'!$AB$363</f>
        <v/>
      </c>
      <c r="Q74" s="83" t="str">
        <f>IF(ISBLANK('MRA Evaluacion completa'!$AC$363),"",'MRA Evaluacion completa'!$AC$363)</f>
        <v/>
      </c>
      <c r="R74" s="84" t="str">
        <f>'MRA Evaluacion completa'!$AG$365</f>
        <v/>
      </c>
      <c r="S74" s="84" t="str">
        <f>IF(ISBLANK('MRA Evaluacion completa'!$AG$363),"",'MRA Evaluacion completa'!$AG$363)</f>
        <v/>
      </c>
    </row>
    <row r="75" spans="1:19" ht="55.2" customHeight="1" thickBot="1">
      <c r="A75" s="82">
        <f>IF(ISBLANK('MRA Evaluacion completa'!B368),"",'MRA Evaluacion completa'!B368)</f>
        <v>73</v>
      </c>
      <c r="B75" s="82" t="str">
        <f>IF(ISBLANK('MRA Evaluacion completa'!C368),"",'MRA Evaluacion completa'!C368)</f>
        <v/>
      </c>
      <c r="C75" s="82" t="str">
        <f>IF(ISBLANK('MRA Evaluacion completa'!D368),"",'MRA Evaluacion completa'!D368)</f>
        <v/>
      </c>
      <c r="D75" s="82" t="str">
        <f>IF(ISBLANK('MRA Evaluacion completa'!G368),"",'MRA Evaluacion completa'!G368)</f>
        <v/>
      </c>
      <c r="E75" s="82" t="str">
        <f>IF(ISBLANK('MRA Evaluacion completa'!H368),"",'MRA Evaluacion completa'!H368)</f>
        <v/>
      </c>
      <c r="F75" s="82" t="str">
        <f>IF(ISBLANK('MRA Evaluacion completa'!I368),"",'MRA Evaluacion completa'!I368)</f>
        <v/>
      </c>
      <c r="G75" s="82" t="str">
        <f>IF(ISBLANK('MRA Evaluacion completa'!J368),"",'MRA Evaluacion completa'!J368)</f>
        <v/>
      </c>
      <c r="H75" s="84" t="str">
        <f>'MRA Evaluacion completa'!$M$370</f>
        <v/>
      </c>
      <c r="I75" s="84" t="str">
        <f>'MRA Evaluacion completa'!$M$368</f>
        <v/>
      </c>
      <c r="J75" s="84" t="str">
        <f>'MRA Evaluacion completa'!$T$370</f>
        <v/>
      </c>
      <c r="K75" s="82" t="str">
        <f>IF(ISBLANK('MRA Evaluacion completa'!$U$368),"",'MRA Evaluacion completa'!$U$368)</f>
        <v/>
      </c>
      <c r="L75" s="84" t="str">
        <f>'MRA Evaluacion completa'!$X$370</f>
        <v/>
      </c>
      <c r="M75" s="84" t="str">
        <f>'MRA Evaluacion completa'!$X$368</f>
        <v/>
      </c>
      <c r="N75" s="82" t="str">
        <f>IF(ISBLANK('MRA Evaluacion completa'!$Y$368),"",'MRA Evaluacion completa'!$Y$368)</f>
        <v/>
      </c>
      <c r="O75" s="84" t="str">
        <f>'MRA Evaluacion completa'!$AB$370</f>
        <v/>
      </c>
      <c r="P75" s="84" t="str">
        <f>'MRA Evaluacion completa'!$AB$368</f>
        <v/>
      </c>
      <c r="Q75" s="82" t="str">
        <f>IF(ISBLANK('MRA Evaluacion completa'!$AC$368),"",'MRA Evaluacion completa'!$AC$368)</f>
        <v/>
      </c>
      <c r="R75" s="84" t="str">
        <f>'MRA Evaluacion completa'!$AG$370</f>
        <v/>
      </c>
      <c r="S75" s="84" t="str">
        <f>IF(ISBLANK('MRA Evaluacion completa'!$AG$368),"",'MRA Evaluacion completa'!$AG$368)</f>
        <v/>
      </c>
    </row>
    <row r="76" spans="1:19" ht="55.2" customHeight="1" thickBot="1">
      <c r="A76" s="82">
        <f>IF(ISBLANK('MRA Evaluacion completa'!B373),"",'MRA Evaluacion completa'!B373)</f>
        <v>74</v>
      </c>
      <c r="B76" s="82" t="str">
        <f>IF(ISBLANK('MRA Evaluacion completa'!C373),"",'MRA Evaluacion completa'!C373)</f>
        <v/>
      </c>
      <c r="C76" s="82" t="str">
        <f>IF(ISBLANK('MRA Evaluacion completa'!D373),"",'MRA Evaluacion completa'!D373)</f>
        <v/>
      </c>
      <c r="D76" s="82" t="str">
        <f>IF(ISBLANK('MRA Evaluacion completa'!G373),"",'MRA Evaluacion completa'!G373)</f>
        <v/>
      </c>
      <c r="E76" s="82" t="str">
        <f>IF(ISBLANK('MRA Evaluacion completa'!H373),"",'MRA Evaluacion completa'!H373)</f>
        <v/>
      </c>
      <c r="F76" s="82" t="str">
        <f>IF(ISBLANK('MRA Evaluacion completa'!I373),"",'MRA Evaluacion completa'!I373)</f>
        <v/>
      </c>
      <c r="G76" s="82" t="str">
        <f>IF(ISBLANK('MRA Evaluacion completa'!J373),"",'MRA Evaluacion completa'!J373)</f>
        <v/>
      </c>
      <c r="H76" s="84" t="str">
        <f>'MRA Evaluacion completa'!$M$375</f>
        <v/>
      </c>
      <c r="I76" s="84" t="str">
        <f>'MRA Evaluacion completa'!$M$373</f>
        <v/>
      </c>
      <c r="J76" s="84" t="str">
        <f>'MRA Evaluacion completa'!$T$375</f>
        <v/>
      </c>
      <c r="K76" s="82" t="str">
        <f>IF(ISBLANK('MRA Evaluacion completa'!$U$373),"",'MRA Evaluacion completa'!$U$373)</f>
        <v/>
      </c>
      <c r="L76" s="84" t="str">
        <f>'MRA Evaluacion completa'!$X$375</f>
        <v/>
      </c>
      <c r="M76" s="84" t="str">
        <f>'MRA Evaluacion completa'!$X$373</f>
        <v/>
      </c>
      <c r="N76" s="82" t="str">
        <f>IF(ISBLANK('MRA Evaluacion completa'!$Y$373),"",'MRA Evaluacion completa'!$Y$373)</f>
        <v/>
      </c>
      <c r="O76" s="84" t="str">
        <f>'MRA Evaluacion completa'!$AB$375</f>
        <v/>
      </c>
      <c r="P76" s="84" t="str">
        <f>'MRA Evaluacion completa'!$AB$373</f>
        <v/>
      </c>
      <c r="Q76" s="82" t="str">
        <f>IF(ISBLANK('MRA Evaluacion completa'!$AC$373),"",'MRA Evaluacion completa'!$AC$373)</f>
        <v/>
      </c>
      <c r="R76" s="84" t="str">
        <f>'MRA Evaluacion completa'!$AG$375</f>
        <v/>
      </c>
      <c r="S76" s="84" t="str">
        <f>IF(ISBLANK('MRA Evaluacion completa'!$AG$373),"",'MRA Evaluacion completa'!$AG$373)</f>
        <v/>
      </c>
    </row>
    <row r="77" spans="1:19" ht="55.2" customHeight="1" thickBot="1">
      <c r="A77" s="82">
        <f>IF(ISBLANK('MRA Evaluacion completa'!B378),"",'MRA Evaluacion completa'!B378)</f>
        <v>75</v>
      </c>
      <c r="B77" s="82" t="str">
        <f>IF(ISBLANK('MRA Evaluacion completa'!C378),"",'MRA Evaluacion completa'!C378)</f>
        <v/>
      </c>
      <c r="C77" s="82" t="str">
        <f>IF(ISBLANK('MRA Evaluacion completa'!D378),"",'MRA Evaluacion completa'!D378)</f>
        <v/>
      </c>
      <c r="D77" s="82" t="str">
        <f>IF(ISBLANK('MRA Evaluacion completa'!G378),"",'MRA Evaluacion completa'!G378)</f>
        <v/>
      </c>
      <c r="E77" s="82" t="str">
        <f>IF(ISBLANK('MRA Evaluacion completa'!H378),"",'MRA Evaluacion completa'!H378)</f>
        <v/>
      </c>
      <c r="F77" s="82" t="str">
        <f>IF(ISBLANK('MRA Evaluacion completa'!I378),"",'MRA Evaluacion completa'!I378)</f>
        <v/>
      </c>
      <c r="G77" s="82" t="str">
        <f>IF(ISBLANK('MRA Evaluacion completa'!J378),"",'MRA Evaluacion completa'!J378)</f>
        <v/>
      </c>
      <c r="H77" s="84" t="str">
        <f>'MRA Evaluacion completa'!$M$380</f>
        <v/>
      </c>
      <c r="I77" s="84" t="str">
        <f>'MRA Evaluacion completa'!$M$378</f>
        <v/>
      </c>
      <c r="J77" s="84" t="str">
        <f>'MRA Evaluacion completa'!$T$380</f>
        <v/>
      </c>
      <c r="K77" s="82" t="str">
        <f>IF(ISBLANK('MRA Evaluacion completa'!$U$378),"",'MRA Evaluacion completa'!$U$378)</f>
        <v/>
      </c>
      <c r="L77" s="84" t="str">
        <f>'MRA Evaluacion completa'!$X$380</f>
        <v/>
      </c>
      <c r="M77" s="84" t="str">
        <f>'MRA Evaluacion completa'!$X$378</f>
        <v/>
      </c>
      <c r="N77" s="82" t="str">
        <f>IF(ISBLANK('MRA Evaluacion completa'!$Y$378),"",'MRA Evaluacion completa'!$Y$378)</f>
        <v/>
      </c>
      <c r="O77" s="84" t="str">
        <f>'MRA Evaluacion completa'!$AB$380</f>
        <v/>
      </c>
      <c r="P77" s="84" t="str">
        <f>'MRA Evaluacion completa'!$AB$378</f>
        <v/>
      </c>
      <c r="Q77" s="82" t="str">
        <f>IF(ISBLANK('MRA Evaluacion completa'!$AC$378),"",'MRA Evaluacion completa'!$AC$378)</f>
        <v/>
      </c>
      <c r="R77" s="84" t="str">
        <f>'MRA Evaluacion completa'!$AG$380</f>
        <v/>
      </c>
      <c r="S77" s="84" t="str">
        <f>IF(ISBLANK('MRA Evaluacion completa'!$AG$378),"",'MRA Evaluacion completa'!$AG$378)</f>
        <v/>
      </c>
    </row>
    <row r="78" spans="1:19" ht="55.2" customHeight="1" thickBot="1">
      <c r="A78" s="82">
        <f>IF(ISBLANK('MRA Evaluacion completa'!B383),"",'MRA Evaluacion completa'!B383)</f>
        <v>76</v>
      </c>
      <c r="B78" s="82" t="str">
        <f>IF(ISBLANK('MRA Evaluacion completa'!C383),"",'MRA Evaluacion completa'!C383)</f>
        <v/>
      </c>
      <c r="C78" s="82" t="str">
        <f>IF(ISBLANK('MRA Evaluacion completa'!D383),"",'MRA Evaluacion completa'!D383)</f>
        <v/>
      </c>
      <c r="D78" s="82" t="str">
        <f>IF(ISBLANK('MRA Evaluacion completa'!G383),"",'MRA Evaluacion completa'!G383)</f>
        <v/>
      </c>
      <c r="E78" s="82" t="str">
        <f>IF(ISBLANK('MRA Evaluacion completa'!H383),"",'MRA Evaluacion completa'!H383)</f>
        <v/>
      </c>
      <c r="F78" s="82" t="str">
        <f>IF(ISBLANK('MRA Evaluacion completa'!I383),"",'MRA Evaluacion completa'!I383)</f>
        <v/>
      </c>
      <c r="G78" s="82" t="str">
        <f>IF(ISBLANK('MRA Evaluacion completa'!J383),"",'MRA Evaluacion completa'!J383)</f>
        <v/>
      </c>
      <c r="H78" s="84" t="str">
        <f>'MRA Evaluacion completa'!$M$385</f>
        <v/>
      </c>
      <c r="I78" s="84" t="str">
        <f>'MRA Evaluacion completa'!$M$383</f>
        <v/>
      </c>
      <c r="J78" s="84" t="str">
        <f>'MRA Evaluacion completa'!$T$385</f>
        <v/>
      </c>
      <c r="K78" s="82" t="str">
        <f>IF(ISBLANK('MRA Evaluacion completa'!$U$383),"",'MRA Evaluacion completa'!$U$383)</f>
        <v/>
      </c>
      <c r="L78" s="84" t="str">
        <f>'MRA Evaluacion completa'!$X$385</f>
        <v/>
      </c>
      <c r="M78" s="84" t="str">
        <f>'MRA Evaluacion completa'!$X$383</f>
        <v/>
      </c>
      <c r="N78" s="82" t="str">
        <f>IF(ISBLANK('MRA Evaluacion completa'!$Y$383),"",'MRA Evaluacion completa'!$Y$383)</f>
        <v/>
      </c>
      <c r="O78" s="84" t="str">
        <f>'MRA Evaluacion completa'!$AB$385</f>
        <v/>
      </c>
      <c r="P78" s="84" t="str">
        <f>'MRA Evaluacion completa'!$AB$383</f>
        <v/>
      </c>
      <c r="Q78" s="82" t="str">
        <f>IF(ISBLANK('MRA Evaluacion completa'!$AC$383),"",'MRA Evaluacion completa'!$AC$383)</f>
        <v/>
      </c>
      <c r="R78" s="84" t="str">
        <f>'MRA Evaluacion completa'!$AG$385</f>
        <v/>
      </c>
      <c r="S78" s="84" t="str">
        <f>IF(ISBLANK('MRA Evaluacion completa'!$AG$383),"",'MRA Evaluacion completa'!$AG$383)</f>
        <v/>
      </c>
    </row>
    <row r="79" spans="1:19" ht="55.2" customHeight="1" thickBot="1">
      <c r="A79" s="82">
        <f>IF(ISBLANK('MRA Evaluacion completa'!B388),"",'MRA Evaluacion completa'!B388)</f>
        <v>77</v>
      </c>
      <c r="B79" s="82" t="str">
        <f>IF(ISBLANK('MRA Evaluacion completa'!C388),"",'MRA Evaluacion completa'!C388)</f>
        <v/>
      </c>
      <c r="C79" s="82" t="str">
        <f>IF(ISBLANK('MRA Evaluacion completa'!D388),"",'MRA Evaluacion completa'!D388)</f>
        <v/>
      </c>
      <c r="D79" s="82" t="str">
        <f>IF(ISBLANK('MRA Evaluacion completa'!G388),"",'MRA Evaluacion completa'!G388)</f>
        <v/>
      </c>
      <c r="E79" s="82" t="str">
        <f>IF(ISBLANK('MRA Evaluacion completa'!H388),"",'MRA Evaluacion completa'!H388)</f>
        <v/>
      </c>
      <c r="F79" s="82" t="str">
        <f>IF(ISBLANK('MRA Evaluacion completa'!I388),"",'MRA Evaluacion completa'!I388)</f>
        <v/>
      </c>
      <c r="G79" s="82" t="str">
        <f>IF(ISBLANK('MRA Evaluacion completa'!J388),"",'MRA Evaluacion completa'!J388)</f>
        <v/>
      </c>
      <c r="H79" s="84" t="str">
        <f>'MRA Evaluacion completa'!$M$390</f>
        <v/>
      </c>
      <c r="I79" s="84" t="str">
        <f>'MRA Evaluacion completa'!$M$388</f>
        <v/>
      </c>
      <c r="J79" s="84" t="str">
        <f>'MRA Evaluacion completa'!$T$390</f>
        <v/>
      </c>
      <c r="K79" s="82" t="str">
        <f>IF(ISBLANK('MRA Evaluacion completa'!$U$388),"",'MRA Evaluacion completa'!$U$388)</f>
        <v/>
      </c>
      <c r="L79" s="84" t="str">
        <f>'MRA Evaluacion completa'!$X$390</f>
        <v/>
      </c>
      <c r="M79" s="84" t="str">
        <f>'MRA Evaluacion completa'!$X$388</f>
        <v/>
      </c>
      <c r="N79" s="82" t="str">
        <f>IF(ISBLANK('MRA Evaluacion completa'!$Y$388),"",'MRA Evaluacion completa'!$Y$388)</f>
        <v/>
      </c>
      <c r="O79" s="84" t="str">
        <f>'MRA Evaluacion completa'!$AB$390</f>
        <v/>
      </c>
      <c r="P79" s="84" t="str">
        <f>'MRA Evaluacion completa'!$AB$388</f>
        <v/>
      </c>
      <c r="Q79" s="82" t="str">
        <f>IF(ISBLANK('MRA Evaluacion completa'!$AC$388),"",'MRA Evaluacion completa'!$AC$388)</f>
        <v/>
      </c>
      <c r="R79" s="84" t="str">
        <f>'MRA Evaluacion completa'!$AG$390</f>
        <v/>
      </c>
      <c r="S79" s="84" t="str">
        <f>IF(ISBLANK('MRA Evaluacion completa'!$AG$388),"",'MRA Evaluacion completa'!$AG$388)</f>
        <v/>
      </c>
    </row>
    <row r="80" spans="1:19" ht="55.2" customHeight="1" thickBot="1">
      <c r="A80" s="82">
        <f>IF(ISBLANK('MRA Evaluacion completa'!B393),"",'MRA Evaluacion completa'!B393)</f>
        <v>78</v>
      </c>
      <c r="B80" s="82" t="str">
        <f>IF(ISBLANK('MRA Evaluacion completa'!C393),"",'MRA Evaluacion completa'!C393)</f>
        <v/>
      </c>
      <c r="C80" s="82" t="str">
        <f>IF(ISBLANK('MRA Evaluacion completa'!D393),"",'MRA Evaluacion completa'!D393)</f>
        <v/>
      </c>
      <c r="D80" s="82" t="str">
        <f>IF(ISBLANK('MRA Evaluacion completa'!G393),"",'MRA Evaluacion completa'!G393)</f>
        <v/>
      </c>
      <c r="E80" s="82" t="str">
        <f>IF(ISBLANK('MRA Evaluacion completa'!H393),"",'MRA Evaluacion completa'!H393)</f>
        <v/>
      </c>
      <c r="F80" s="82" t="str">
        <f>IF(ISBLANK('MRA Evaluacion completa'!I393),"",'MRA Evaluacion completa'!I393)</f>
        <v/>
      </c>
      <c r="G80" s="82" t="str">
        <f>IF(ISBLANK('MRA Evaluacion completa'!J393),"",'MRA Evaluacion completa'!J393)</f>
        <v/>
      </c>
      <c r="H80" s="84" t="str">
        <f>'MRA Evaluacion completa'!$M$395</f>
        <v/>
      </c>
      <c r="I80" s="84" t="str">
        <f>'MRA Evaluacion completa'!$M$393</f>
        <v/>
      </c>
      <c r="J80" s="84" t="str">
        <f>'MRA Evaluacion completa'!$T$395</f>
        <v/>
      </c>
      <c r="K80" s="82" t="str">
        <f>IF(ISBLANK('MRA Evaluacion completa'!$U$393),"",'MRA Evaluacion completa'!$U$393)</f>
        <v/>
      </c>
      <c r="L80" s="84" t="str">
        <f>'MRA Evaluacion completa'!$X$395</f>
        <v/>
      </c>
      <c r="M80" s="84" t="str">
        <f>'MRA Evaluacion completa'!$X$393</f>
        <v/>
      </c>
      <c r="N80" s="82" t="str">
        <f>IF(ISBLANK('MRA Evaluacion completa'!$Y$393),"",'MRA Evaluacion completa'!$Y$393)</f>
        <v/>
      </c>
      <c r="O80" s="84" t="str">
        <f>'MRA Evaluacion completa'!$AB$395</f>
        <v/>
      </c>
      <c r="P80" s="84" t="str">
        <f>'MRA Evaluacion completa'!$AB$393</f>
        <v/>
      </c>
      <c r="Q80" s="82" t="str">
        <f>IF(ISBLANK('MRA Evaluacion completa'!$AC$393),"",'MRA Evaluacion completa'!$AC$393)</f>
        <v/>
      </c>
      <c r="R80" s="84" t="str">
        <f>'MRA Evaluacion completa'!$AG$395</f>
        <v/>
      </c>
      <c r="S80" s="84" t="str">
        <f>IF(ISBLANK('MRA Evaluacion completa'!$AG$393),"",'MRA Evaluacion completa'!$AG$393)</f>
        <v/>
      </c>
    </row>
    <row r="81" spans="1:19" ht="55.2" customHeight="1" thickBot="1">
      <c r="A81" s="82">
        <f>IF(ISBLANK('MRA Evaluacion completa'!B398),"",'MRA Evaluacion completa'!B398)</f>
        <v>79</v>
      </c>
      <c r="B81" s="82" t="str">
        <f>IF(ISBLANK('MRA Evaluacion completa'!C398),"",'MRA Evaluacion completa'!C398)</f>
        <v/>
      </c>
      <c r="C81" s="82" t="str">
        <f>IF(ISBLANK('MRA Evaluacion completa'!D398),"",'MRA Evaluacion completa'!D398)</f>
        <v/>
      </c>
      <c r="D81" s="82" t="str">
        <f>IF(ISBLANK('MRA Evaluacion completa'!G398),"",'MRA Evaluacion completa'!G398)</f>
        <v/>
      </c>
      <c r="E81" s="82" t="str">
        <f>IF(ISBLANK('MRA Evaluacion completa'!H398),"",'MRA Evaluacion completa'!H398)</f>
        <v/>
      </c>
      <c r="F81" s="82" t="str">
        <f>IF(ISBLANK('MRA Evaluacion completa'!I398),"",'MRA Evaluacion completa'!I398)</f>
        <v/>
      </c>
      <c r="G81" s="82" t="str">
        <f>IF(ISBLANK('MRA Evaluacion completa'!J398),"",'MRA Evaluacion completa'!J398)</f>
        <v/>
      </c>
      <c r="H81" s="84" t="str">
        <f>'MRA Evaluacion completa'!$M$400</f>
        <v/>
      </c>
      <c r="I81" s="84" t="str">
        <f>'MRA Evaluacion completa'!$M$398</f>
        <v/>
      </c>
      <c r="J81" s="84" t="str">
        <f>'MRA Evaluacion completa'!$T$400</f>
        <v/>
      </c>
      <c r="K81" s="82" t="str">
        <f>IF(ISBLANK('MRA Evaluacion completa'!$U$398),"",'MRA Evaluacion completa'!$U$398)</f>
        <v/>
      </c>
      <c r="L81" s="84" t="str">
        <f>'MRA Evaluacion completa'!$X$400</f>
        <v/>
      </c>
      <c r="M81" s="84" t="str">
        <f>'MRA Evaluacion completa'!$X$398</f>
        <v/>
      </c>
      <c r="N81" s="82" t="str">
        <f>IF(ISBLANK('MRA Evaluacion completa'!$Y$398),"",'MRA Evaluacion completa'!$Y$398)</f>
        <v/>
      </c>
      <c r="O81" s="84" t="str">
        <f>'MRA Evaluacion completa'!$AB$400</f>
        <v/>
      </c>
      <c r="P81" s="84" t="str">
        <f>'MRA Evaluacion completa'!$AB$398</f>
        <v/>
      </c>
      <c r="Q81" s="82" t="str">
        <f>IF(ISBLANK('MRA Evaluacion completa'!$AC$398),"",'MRA Evaluacion completa'!$AC$398)</f>
        <v/>
      </c>
      <c r="R81" s="84" t="str">
        <f>'MRA Evaluacion completa'!$AG$400</f>
        <v/>
      </c>
      <c r="S81" s="84" t="str">
        <f>IF(ISBLANK('MRA Evaluacion completa'!$AG$398),"",'MRA Evaluacion completa'!$AG$398)</f>
        <v/>
      </c>
    </row>
    <row r="82" spans="1:19" ht="55.2" customHeight="1" thickBot="1">
      <c r="A82" s="82">
        <f>IF(ISBLANK('MRA Evaluacion completa'!B403),"",'MRA Evaluacion completa'!B403)</f>
        <v>80</v>
      </c>
      <c r="B82" s="82" t="str">
        <f>IF(ISBLANK('MRA Evaluacion completa'!C403),"",'MRA Evaluacion completa'!C403)</f>
        <v/>
      </c>
      <c r="C82" s="82" t="str">
        <f>IF(ISBLANK('MRA Evaluacion completa'!D403),"",'MRA Evaluacion completa'!D403)</f>
        <v/>
      </c>
      <c r="D82" s="82" t="str">
        <f>IF(ISBLANK('MRA Evaluacion completa'!G403),"",'MRA Evaluacion completa'!G403)</f>
        <v/>
      </c>
      <c r="E82" s="82" t="str">
        <f>IF(ISBLANK('MRA Evaluacion completa'!H403),"",'MRA Evaluacion completa'!H403)</f>
        <v/>
      </c>
      <c r="F82" s="82" t="str">
        <f>IF(ISBLANK('MRA Evaluacion completa'!I403),"",'MRA Evaluacion completa'!I403)</f>
        <v/>
      </c>
      <c r="G82" s="82" t="str">
        <f>IF(ISBLANK('MRA Evaluacion completa'!J403),"",'MRA Evaluacion completa'!J403)</f>
        <v/>
      </c>
      <c r="H82" s="84" t="str">
        <f>'MRA Evaluacion completa'!$M$405</f>
        <v/>
      </c>
      <c r="I82" s="84" t="str">
        <f>'MRA Evaluacion completa'!$M$403</f>
        <v/>
      </c>
      <c r="J82" s="84" t="str">
        <f>'MRA Evaluacion completa'!$T$405</f>
        <v/>
      </c>
      <c r="K82" s="82" t="str">
        <f>IF(ISBLANK('MRA Evaluacion completa'!$U$403),"",'MRA Evaluacion completa'!$U$403)</f>
        <v/>
      </c>
      <c r="L82" s="84" t="str">
        <f>'MRA Evaluacion completa'!$X$405</f>
        <v/>
      </c>
      <c r="M82" s="84" t="str">
        <f>'MRA Evaluacion completa'!$X$403</f>
        <v/>
      </c>
      <c r="N82" s="82" t="str">
        <f>IF(ISBLANK('MRA Evaluacion completa'!$Y$403),"",'MRA Evaluacion completa'!$Y$403)</f>
        <v/>
      </c>
      <c r="O82" s="84" t="str">
        <f>'MRA Evaluacion completa'!$AB$405</f>
        <v/>
      </c>
      <c r="P82" s="84" t="str">
        <f>'MRA Evaluacion completa'!$AB$403</f>
        <v/>
      </c>
      <c r="Q82" s="82" t="str">
        <f>IF(ISBLANK('MRA Evaluacion completa'!$AC$403),"",'MRA Evaluacion completa'!$AC$403)</f>
        <v/>
      </c>
      <c r="R82" s="84" t="str">
        <f>'MRA Evaluacion completa'!$AG$405</f>
        <v/>
      </c>
      <c r="S82" s="84" t="str">
        <f>IF(ISBLANK('MRA Evaluacion completa'!$AG$403),"",'MRA Evaluacion completa'!$AG$403)</f>
        <v/>
      </c>
    </row>
    <row r="83" spans="1:19" ht="55.2" customHeight="1" thickBot="1">
      <c r="A83" s="82">
        <f>IF(ISBLANK('MRA Evaluacion completa'!B408),"",'MRA Evaluacion completa'!B408)</f>
        <v>81</v>
      </c>
      <c r="B83" s="82" t="str">
        <f>IF(ISBLANK('MRA Evaluacion completa'!C408),"",'MRA Evaluacion completa'!C408)</f>
        <v/>
      </c>
      <c r="C83" s="82" t="str">
        <f>IF(ISBLANK('MRA Evaluacion completa'!D408),"",'MRA Evaluacion completa'!D408)</f>
        <v/>
      </c>
      <c r="D83" s="82" t="str">
        <f>IF(ISBLANK('MRA Evaluacion completa'!G408),"",'MRA Evaluacion completa'!G408)</f>
        <v/>
      </c>
      <c r="E83" s="82" t="str">
        <f>IF(ISBLANK('MRA Evaluacion completa'!H408),"",'MRA Evaluacion completa'!H408)</f>
        <v/>
      </c>
      <c r="F83" s="82" t="str">
        <f>IF(ISBLANK('MRA Evaluacion completa'!I408),"",'MRA Evaluacion completa'!I408)</f>
        <v/>
      </c>
      <c r="G83" s="82" t="str">
        <f>IF(ISBLANK('MRA Evaluacion completa'!J408),"",'MRA Evaluacion completa'!J408)</f>
        <v/>
      </c>
      <c r="H83" s="84" t="str">
        <f>'MRA Evaluacion completa'!$M$410</f>
        <v/>
      </c>
      <c r="I83" s="84" t="str">
        <f>'MRA Evaluacion completa'!$M$408</f>
        <v/>
      </c>
      <c r="J83" s="84" t="str">
        <f>'MRA Evaluacion completa'!$T$410</f>
        <v/>
      </c>
      <c r="K83" s="82" t="str">
        <f>IF(ISBLANK('MRA Evaluacion completa'!$U$408),"",'MRA Evaluacion completa'!$U$408)</f>
        <v/>
      </c>
      <c r="L83" s="84" t="str">
        <f>'MRA Evaluacion completa'!$X$410</f>
        <v/>
      </c>
      <c r="M83" s="84" t="str">
        <f>'MRA Evaluacion completa'!$X$408</f>
        <v/>
      </c>
      <c r="N83" s="82" t="str">
        <f>IF(ISBLANK('MRA Evaluacion completa'!$Y$408),"",'MRA Evaluacion completa'!$Y$408)</f>
        <v/>
      </c>
      <c r="O83" s="84" t="str">
        <f>'MRA Evaluacion completa'!$AB$410</f>
        <v/>
      </c>
      <c r="P83" s="84" t="str">
        <f>'MRA Evaluacion completa'!$AB$408</f>
        <v/>
      </c>
      <c r="Q83" s="82" t="str">
        <f>IF(ISBLANK('MRA Evaluacion completa'!$AC$408),"",'MRA Evaluacion completa'!$AC$408)</f>
        <v/>
      </c>
      <c r="R83" s="84" t="str">
        <f>'MRA Evaluacion completa'!$AG$410</f>
        <v/>
      </c>
      <c r="S83" s="84" t="str">
        <f>IF(ISBLANK('MRA Evaluacion completa'!$AG$408),"",'MRA Evaluacion completa'!$AG$408)</f>
        <v/>
      </c>
    </row>
    <row r="84" spans="1:19" ht="55.2" customHeight="1" thickBot="1">
      <c r="A84" s="82">
        <f>IF(ISBLANK('MRA Evaluacion completa'!B413),"",'MRA Evaluacion completa'!B413)</f>
        <v>82</v>
      </c>
      <c r="B84" s="82" t="str">
        <f>IF(ISBLANK('MRA Evaluacion completa'!C413),"",'MRA Evaluacion completa'!C413)</f>
        <v/>
      </c>
      <c r="C84" s="82" t="str">
        <f>IF(ISBLANK('MRA Evaluacion completa'!D413),"",'MRA Evaluacion completa'!D413)</f>
        <v/>
      </c>
      <c r="D84" s="82" t="str">
        <f>IF(ISBLANK('MRA Evaluacion completa'!G413),"",'MRA Evaluacion completa'!G413)</f>
        <v/>
      </c>
      <c r="E84" s="82" t="str">
        <f>IF(ISBLANK('MRA Evaluacion completa'!F413),"",'MRA Evaluacion completa'!F413)</f>
        <v/>
      </c>
      <c r="F84" s="82" t="str">
        <f>IF(ISBLANK('MRA Evaluacion completa'!I413),"",'MRA Evaluacion completa'!I413)</f>
        <v/>
      </c>
      <c r="G84" s="82" t="str">
        <f>IF(ISBLANK('MRA Evaluacion completa'!J413),"",'MRA Evaluacion completa'!J413)</f>
        <v/>
      </c>
      <c r="H84" s="84" t="str">
        <f>'MRA Evaluacion completa'!$M$415</f>
        <v/>
      </c>
      <c r="I84" s="84" t="str">
        <f>'MRA Evaluacion completa'!$M$413</f>
        <v/>
      </c>
      <c r="J84" s="84" t="str">
        <f>'MRA Evaluacion completa'!$T$415</f>
        <v/>
      </c>
      <c r="K84" s="82" t="str">
        <f>IF(ISBLANK('MRA Evaluacion completa'!$U$413),"",'MRA Evaluacion completa'!$U$413)</f>
        <v/>
      </c>
      <c r="L84" s="84" t="str">
        <f>'MRA Evaluacion completa'!$X$415</f>
        <v/>
      </c>
      <c r="M84" s="84" t="str">
        <f>'MRA Evaluacion completa'!$X$413</f>
        <v/>
      </c>
      <c r="N84" s="82" t="str">
        <f>IF(ISBLANK('MRA Evaluacion completa'!$Y$413),"",'MRA Evaluacion completa'!$Y$413)</f>
        <v/>
      </c>
      <c r="O84" s="84" t="str">
        <f>'MRA Evaluacion completa'!$AB$415</f>
        <v/>
      </c>
      <c r="P84" s="84" t="str">
        <f>'MRA Evaluacion completa'!$AB$413</f>
        <v/>
      </c>
      <c r="Q84" s="82" t="str">
        <f>IF(ISBLANK('MRA Evaluacion completa'!$AC$413),"",'MRA Evaluacion completa'!$AC$413)</f>
        <v/>
      </c>
      <c r="R84" s="84" t="str">
        <f>'MRA Evaluacion completa'!$AG$415</f>
        <v/>
      </c>
      <c r="S84" s="84" t="str">
        <f>IF(ISBLANK('MRA Evaluacion completa'!$AG$413),"",'MRA Evaluacion completa'!$AG$413)</f>
        <v/>
      </c>
    </row>
    <row r="85" spans="1:19" ht="55.2" customHeight="1" thickBot="1">
      <c r="A85" s="82">
        <f>IF(ISBLANK('MRA Evaluacion completa'!B418),"",'MRA Evaluacion completa'!B418)</f>
        <v>83</v>
      </c>
      <c r="B85" s="82" t="str">
        <f>IF(ISBLANK('MRA Evaluacion completa'!C418),"",'MRA Evaluacion completa'!C418)</f>
        <v/>
      </c>
      <c r="C85" s="82" t="str">
        <f>IF(ISBLANK('MRA Evaluacion completa'!D418),"",'MRA Evaluacion completa'!D418)</f>
        <v/>
      </c>
      <c r="D85" s="82" t="str">
        <f>IF(ISBLANK('MRA Evaluacion completa'!G418),"",'MRA Evaluacion completa'!G418)</f>
        <v/>
      </c>
      <c r="E85" s="82" t="str">
        <f>IF(ISBLANK('MRA Evaluacion completa'!H418),"",'MRA Evaluacion completa'!H418)</f>
        <v/>
      </c>
      <c r="F85" s="82" t="str">
        <f>IF(ISBLANK('MRA Evaluacion completa'!I418),"",'MRA Evaluacion completa'!I418)</f>
        <v/>
      </c>
      <c r="G85" s="82" t="str">
        <f>IF(ISBLANK('MRA Evaluacion completa'!J418),"",'MRA Evaluacion completa'!J418)</f>
        <v/>
      </c>
      <c r="H85" s="84" t="str">
        <f>'MRA Evaluacion completa'!$M$420</f>
        <v/>
      </c>
      <c r="I85" s="84" t="str">
        <f>'MRA Evaluacion completa'!$M$418</f>
        <v/>
      </c>
      <c r="J85" s="84" t="str">
        <f>'MRA Evaluacion completa'!$T$420</f>
        <v/>
      </c>
      <c r="K85" s="82" t="str">
        <f>IF(ISBLANK('MRA Evaluacion completa'!$U$418),"",'MRA Evaluacion completa'!$U$418)</f>
        <v/>
      </c>
      <c r="L85" s="84" t="str">
        <f>'MRA Evaluacion completa'!$X$420</f>
        <v/>
      </c>
      <c r="M85" s="84" t="str">
        <f>'MRA Evaluacion completa'!$X$418</f>
        <v/>
      </c>
      <c r="N85" s="82" t="str">
        <f>IF(ISBLANK('MRA Evaluacion completa'!$Y$418),"",'MRA Evaluacion completa'!$Y$418)</f>
        <v/>
      </c>
      <c r="O85" s="84" t="str">
        <f>'MRA Evaluacion completa'!$AB$420</f>
        <v/>
      </c>
      <c r="P85" s="84" t="str">
        <f>'MRA Evaluacion completa'!$AB$418</f>
        <v/>
      </c>
      <c r="Q85" s="82" t="str">
        <f>IF(ISBLANK('MRA Evaluacion completa'!$AC$418),"",'MRA Evaluacion completa'!$AC$418)</f>
        <v/>
      </c>
      <c r="R85" s="84" t="str">
        <f>'MRA Evaluacion completa'!$AG$420</f>
        <v/>
      </c>
      <c r="S85" s="84" t="str">
        <f>IF(ISBLANK('MRA Evaluacion completa'!$AG$418),"",'MRA Evaluacion completa'!$AG$418)</f>
        <v/>
      </c>
    </row>
    <row r="86" spans="1:19" ht="55.2" customHeight="1" thickBot="1">
      <c r="A86" s="82">
        <f>IF(ISBLANK('MRA Evaluacion completa'!B423),"",'MRA Evaluacion completa'!B423)</f>
        <v>84</v>
      </c>
      <c r="B86" s="82" t="str">
        <f>IF(ISBLANK('MRA Evaluacion completa'!C423),"",'MRA Evaluacion completa'!C423)</f>
        <v/>
      </c>
      <c r="C86" s="82" t="str">
        <f>IF(ISBLANK('MRA Evaluacion completa'!D423),"",'MRA Evaluacion completa'!D423)</f>
        <v/>
      </c>
      <c r="D86" s="82" t="str">
        <f>IF(ISBLANK('MRA Evaluacion completa'!G423),"",'MRA Evaluacion completa'!G423)</f>
        <v/>
      </c>
      <c r="E86" s="82" t="str">
        <f>IF(ISBLANK('MRA Evaluacion completa'!H423),"",'MRA Evaluacion completa'!H423)</f>
        <v/>
      </c>
      <c r="F86" s="82" t="str">
        <f>IF(ISBLANK('MRA Evaluacion completa'!I423),"",'MRA Evaluacion completa'!I423)</f>
        <v/>
      </c>
      <c r="G86" s="82" t="str">
        <f>IF(ISBLANK('MRA Evaluacion completa'!J423),"",'MRA Evaluacion completa'!J423)</f>
        <v/>
      </c>
      <c r="H86" s="84" t="str">
        <f>'MRA Evaluacion completa'!$M$425</f>
        <v/>
      </c>
      <c r="I86" s="84" t="str">
        <f>'MRA Evaluacion completa'!$M$423</f>
        <v/>
      </c>
      <c r="J86" s="84" t="str">
        <f>'MRA Evaluacion completa'!$T$425</f>
        <v/>
      </c>
      <c r="K86" s="82" t="str">
        <f>IF(ISBLANK('MRA Evaluacion completa'!$U$423),"",'MRA Evaluacion completa'!$U$423)</f>
        <v/>
      </c>
      <c r="L86" s="84" t="str">
        <f>'MRA Evaluacion completa'!$X$425</f>
        <v/>
      </c>
      <c r="M86" s="84" t="str">
        <f>'MRA Evaluacion completa'!$X$423</f>
        <v/>
      </c>
      <c r="N86" s="82" t="str">
        <f>IF(ISBLANK('MRA Evaluacion completa'!$Y$423),"",'MRA Evaluacion completa'!$Y$423)</f>
        <v/>
      </c>
      <c r="O86" s="84" t="str">
        <f>'MRA Evaluacion completa'!$AB$425</f>
        <v/>
      </c>
      <c r="P86" s="84" t="str">
        <f>'MRA Evaluacion completa'!$AB$423</f>
        <v/>
      </c>
      <c r="Q86" s="82" t="str">
        <f>IF(ISBLANK('MRA Evaluacion completa'!$AC$423),"",'MRA Evaluacion completa'!$AC$423)</f>
        <v/>
      </c>
      <c r="R86" s="84" t="str">
        <f>'MRA Evaluacion completa'!$AG$425</f>
        <v/>
      </c>
      <c r="S86" s="84" t="str">
        <f>IF(ISBLANK('MRA Evaluacion completa'!$AG$423),"",'MRA Evaluacion completa'!$AG$423)</f>
        <v/>
      </c>
    </row>
    <row r="87" spans="1:19" ht="55.2" customHeight="1" thickBot="1">
      <c r="A87" s="82">
        <f>IF(ISBLANK('MRA Evaluacion completa'!B428),"",'MRA Evaluacion completa'!B428)</f>
        <v>85</v>
      </c>
      <c r="B87" s="82" t="str">
        <f>IF(ISBLANK('MRA Evaluacion completa'!C428),"",'MRA Evaluacion completa'!C428)</f>
        <v/>
      </c>
      <c r="C87" s="82" t="str">
        <f>IF(ISBLANK('MRA Evaluacion completa'!D428),"",'MRA Evaluacion completa'!D428)</f>
        <v/>
      </c>
      <c r="D87" s="82" t="str">
        <f>IF(ISBLANK('MRA Evaluacion completa'!G428),"",'MRA Evaluacion completa'!G428)</f>
        <v/>
      </c>
      <c r="E87" s="82" t="str">
        <f>IF(ISBLANK('MRA Evaluacion completa'!H428),"",'MRA Evaluacion completa'!H428)</f>
        <v/>
      </c>
      <c r="F87" s="82" t="str">
        <f>IF(ISBLANK('MRA Evaluacion completa'!I428),"",'MRA Evaluacion completa'!I428)</f>
        <v/>
      </c>
      <c r="G87" s="82" t="str">
        <f>IF(ISBLANK('MRA Evaluacion completa'!J428),"",'MRA Evaluacion completa'!J428)</f>
        <v/>
      </c>
      <c r="H87" s="84" t="str">
        <f>'MRA Evaluacion completa'!$M$430</f>
        <v/>
      </c>
      <c r="I87" s="84" t="str">
        <f>'MRA Evaluacion completa'!$M$428</f>
        <v/>
      </c>
      <c r="J87" s="84" t="str">
        <f>'MRA Evaluacion completa'!$T$430</f>
        <v/>
      </c>
      <c r="K87" s="82" t="str">
        <f>IF(ISBLANK('MRA Evaluacion completa'!$U$428),"",'MRA Evaluacion completa'!$U$428)</f>
        <v/>
      </c>
      <c r="L87" s="84" t="str">
        <f>'MRA Evaluacion completa'!$X$430</f>
        <v/>
      </c>
      <c r="M87" s="84" t="str">
        <f>'MRA Evaluacion completa'!$X$428</f>
        <v/>
      </c>
      <c r="N87" s="82" t="str">
        <f>IF(ISBLANK('MRA Evaluacion completa'!$Y$428),"",'MRA Evaluacion completa'!$Y$428)</f>
        <v/>
      </c>
      <c r="O87" s="84" t="str">
        <f>'MRA Evaluacion completa'!$AB$430</f>
        <v/>
      </c>
      <c r="P87" s="84" t="str">
        <f>'MRA Evaluacion completa'!$AB$428</f>
        <v/>
      </c>
      <c r="Q87" s="82" t="str">
        <f>IF(ISBLANK('MRA Evaluacion completa'!$AC$428),"",'MRA Evaluacion completa'!$AC$428)</f>
        <v/>
      </c>
      <c r="R87" s="84" t="str">
        <f>'MRA Evaluacion completa'!$AG$430</f>
        <v/>
      </c>
      <c r="S87" s="84" t="str">
        <f>IF(ISBLANK('MRA Evaluacion completa'!$AG$428),"",'MRA Evaluacion completa'!$AG$428)</f>
        <v/>
      </c>
    </row>
    <row r="88" spans="1:19" ht="55.2" customHeight="1" thickBot="1">
      <c r="A88" s="82">
        <f>IF(ISBLANK('MRA Evaluacion completa'!B433),"",'MRA Evaluacion completa'!B433)</f>
        <v>86</v>
      </c>
      <c r="B88" s="82" t="str">
        <f>IF(ISBLANK('MRA Evaluacion completa'!C433),"",'MRA Evaluacion completa'!C433)</f>
        <v/>
      </c>
      <c r="C88" s="82" t="str">
        <f>IF(ISBLANK('MRA Evaluacion completa'!D433),"",'MRA Evaluacion completa'!D433)</f>
        <v/>
      </c>
      <c r="D88" s="82" t="str">
        <f>IF(ISBLANK('MRA Evaluacion completa'!G433),"",'MRA Evaluacion completa'!G433)</f>
        <v/>
      </c>
      <c r="E88" s="82" t="str">
        <f>IF(ISBLANK('MRA Evaluacion completa'!H433),"",'MRA Evaluacion completa'!H433)</f>
        <v/>
      </c>
      <c r="F88" s="82" t="str">
        <f>IF(ISBLANK('MRA Evaluacion completa'!I433),"",'MRA Evaluacion completa'!I433)</f>
        <v/>
      </c>
      <c r="G88" s="82" t="str">
        <f>IF(ISBLANK('MRA Evaluacion completa'!J433),"",'MRA Evaluacion completa'!J433)</f>
        <v/>
      </c>
      <c r="H88" s="84" t="str">
        <f>'MRA Evaluacion completa'!$M$435</f>
        <v/>
      </c>
      <c r="I88" s="84" t="str">
        <f>'MRA Evaluacion completa'!$M$433</f>
        <v/>
      </c>
      <c r="J88" s="84" t="str">
        <f>'MRA Evaluacion completa'!$T$435</f>
        <v/>
      </c>
      <c r="K88" s="82" t="str">
        <f>IF(ISBLANK('MRA Evaluacion completa'!$U$433),"",'MRA Evaluacion completa'!$U$433)</f>
        <v/>
      </c>
      <c r="L88" s="84" t="str">
        <f>'MRA Evaluacion completa'!$X$435</f>
        <v/>
      </c>
      <c r="M88" s="84" t="str">
        <f>'MRA Evaluacion completa'!$X$433</f>
        <v/>
      </c>
      <c r="N88" s="82" t="str">
        <f>IF(ISBLANK('MRA Evaluacion completa'!$Y$433),"",'MRA Evaluacion completa'!$Y$433)</f>
        <v/>
      </c>
      <c r="O88" s="84" t="str">
        <f>'MRA Evaluacion completa'!$AB$435</f>
        <v/>
      </c>
      <c r="P88" s="84" t="str">
        <f>'MRA Evaluacion completa'!$AB$433</f>
        <v/>
      </c>
      <c r="Q88" s="82" t="str">
        <f>IF(ISBLANK('MRA Evaluacion completa'!$AC$433),"",'MRA Evaluacion completa'!$AC$433)</f>
        <v/>
      </c>
      <c r="R88" s="84" t="str">
        <f>'MRA Evaluacion completa'!$AG$435</f>
        <v/>
      </c>
      <c r="S88" s="84" t="str">
        <f>IF(ISBLANK('MRA Evaluacion completa'!$AG$433),"",'MRA Evaluacion completa'!$AG$433)</f>
        <v/>
      </c>
    </row>
    <row r="89" spans="1:19" ht="55.2" customHeight="1" thickBot="1">
      <c r="A89" s="82">
        <f>IF(ISBLANK('MRA Evaluacion completa'!B438),"",'MRA Evaluacion completa'!B438)</f>
        <v>87</v>
      </c>
      <c r="B89" s="82" t="str">
        <f>IF(ISBLANK('MRA Evaluacion completa'!C438),"",'MRA Evaluacion completa'!C438)</f>
        <v/>
      </c>
      <c r="C89" s="82" t="str">
        <f>IF(ISBLANK('MRA Evaluacion completa'!D438),"",'MRA Evaluacion completa'!D438)</f>
        <v/>
      </c>
      <c r="D89" s="82" t="str">
        <f>IF(ISBLANK('MRA Evaluacion completa'!G438),"",'MRA Evaluacion completa'!G438)</f>
        <v/>
      </c>
      <c r="E89" s="82" t="str">
        <f>IF(ISBLANK('MRA Evaluacion completa'!H438),"",'MRA Evaluacion completa'!H438)</f>
        <v/>
      </c>
      <c r="F89" s="82" t="str">
        <f>IF(ISBLANK('MRA Evaluacion completa'!I438),"",'MRA Evaluacion completa'!I438)</f>
        <v/>
      </c>
      <c r="G89" s="82" t="str">
        <f>IF(ISBLANK('MRA Evaluacion completa'!J438),"",'MRA Evaluacion completa'!J438)</f>
        <v/>
      </c>
      <c r="H89" s="84" t="str">
        <f>'MRA Evaluacion completa'!$M$440</f>
        <v/>
      </c>
      <c r="I89" s="84" t="str">
        <f>'MRA Evaluacion completa'!$M$438</f>
        <v/>
      </c>
      <c r="J89" s="84" t="str">
        <f>'MRA Evaluacion completa'!$T$440</f>
        <v/>
      </c>
      <c r="K89" s="82" t="str">
        <f>IF(ISBLANK('MRA Evaluacion completa'!$U$438),"",'MRA Evaluacion completa'!$U$438)</f>
        <v/>
      </c>
      <c r="L89" s="84" t="str">
        <f>'MRA Evaluacion completa'!$X$440</f>
        <v/>
      </c>
      <c r="M89" s="84" t="str">
        <f>'MRA Evaluacion completa'!$X$438</f>
        <v/>
      </c>
      <c r="N89" s="82" t="str">
        <f>IF(ISBLANK('MRA Evaluacion completa'!$Y$438),"",'MRA Evaluacion completa'!$Y$438)</f>
        <v/>
      </c>
      <c r="O89" s="84" t="str">
        <f>'MRA Evaluacion completa'!$AB$440</f>
        <v/>
      </c>
      <c r="P89" s="84" t="str">
        <f>'MRA Evaluacion completa'!$AB$438</f>
        <v/>
      </c>
      <c r="Q89" s="82" t="str">
        <f>IF(ISBLANK('MRA Evaluacion completa'!$AC$438),"",'MRA Evaluacion completa'!$AC$438)</f>
        <v/>
      </c>
      <c r="R89" s="84" t="str">
        <f>'MRA Evaluacion completa'!$AG$440</f>
        <v/>
      </c>
      <c r="S89" s="84" t="str">
        <f>IF(ISBLANK('MRA Evaluacion completa'!$AG$438),"",'MRA Evaluacion completa'!$AG$438)</f>
        <v/>
      </c>
    </row>
    <row r="90" spans="1:19" ht="55.2" customHeight="1" thickBot="1">
      <c r="A90" s="82">
        <f>IF(ISBLANK('MRA Evaluacion completa'!B443),"",'MRA Evaluacion completa'!B443)</f>
        <v>88</v>
      </c>
      <c r="B90" s="82" t="str">
        <f>IF(ISBLANK('MRA Evaluacion completa'!C443),"",'MRA Evaluacion completa'!C443)</f>
        <v/>
      </c>
      <c r="C90" s="82" t="str">
        <f>IF(ISBLANK('MRA Evaluacion completa'!D443),"",'MRA Evaluacion completa'!D443)</f>
        <v/>
      </c>
      <c r="D90" s="82" t="str">
        <f>IF(ISBLANK('MRA Evaluacion completa'!G443),"",'MRA Evaluacion completa'!G443)</f>
        <v/>
      </c>
      <c r="E90" s="82" t="str">
        <f>IF(ISBLANK('MRA Evaluacion completa'!H443),"",'MRA Evaluacion completa'!H443)</f>
        <v/>
      </c>
      <c r="F90" s="82" t="str">
        <f>IF(ISBLANK('MRA Evaluacion completa'!I443),"",'MRA Evaluacion completa'!I443)</f>
        <v/>
      </c>
      <c r="G90" s="82" t="str">
        <f>IF(ISBLANK('MRA Evaluacion completa'!J443),"",'MRA Evaluacion completa'!J443)</f>
        <v/>
      </c>
      <c r="H90" s="84" t="str">
        <f>'MRA Evaluacion completa'!$M$445</f>
        <v/>
      </c>
      <c r="I90" s="84" t="str">
        <f>'MRA Evaluacion completa'!$M$443</f>
        <v/>
      </c>
      <c r="J90" s="84" t="str">
        <f>'MRA Evaluacion completa'!$T$445</f>
        <v/>
      </c>
      <c r="K90" s="82" t="str">
        <f>IF(ISBLANK('MRA Evaluacion completa'!$U$443),"",'MRA Evaluacion completa'!$U$443)</f>
        <v/>
      </c>
      <c r="L90" s="84" t="str">
        <f>'MRA Evaluacion completa'!$X$445</f>
        <v/>
      </c>
      <c r="M90" s="84" t="str">
        <f>'MRA Evaluacion completa'!$X$443</f>
        <v/>
      </c>
      <c r="N90" s="82" t="str">
        <f>IF(ISBLANK('MRA Evaluacion completa'!$Y$443),"",'MRA Evaluacion completa'!$Y$443)</f>
        <v/>
      </c>
      <c r="O90" s="84" t="str">
        <f>'MRA Evaluacion completa'!$AB$445</f>
        <v/>
      </c>
      <c r="P90" s="84" t="str">
        <f>'MRA Evaluacion completa'!$AB$443</f>
        <v/>
      </c>
      <c r="Q90" s="82" t="str">
        <f>IF(ISBLANK('MRA Evaluacion completa'!$AC$443),"",'MRA Evaluacion completa'!$AC$443)</f>
        <v/>
      </c>
      <c r="R90" s="84" t="str">
        <f>'MRA Evaluacion completa'!$AG$445</f>
        <v/>
      </c>
      <c r="S90" s="84" t="str">
        <f>IF(ISBLANK('MRA Evaluacion completa'!$AG$443),"",'MRA Evaluacion completa'!$AG$443)</f>
        <v/>
      </c>
    </row>
    <row r="91" spans="1:19" ht="55.2" customHeight="1" thickBot="1">
      <c r="A91" s="82">
        <f>IF(ISBLANK('MRA Evaluacion completa'!B448),"",'MRA Evaluacion completa'!B448)</f>
        <v>89</v>
      </c>
      <c r="B91" s="82" t="str">
        <f>IF(ISBLANK('MRA Evaluacion completa'!C448),"",'MRA Evaluacion completa'!C448)</f>
        <v/>
      </c>
      <c r="C91" s="82" t="str">
        <f>IF(ISBLANK('MRA Evaluacion completa'!D448),"",'MRA Evaluacion completa'!D448)</f>
        <v/>
      </c>
      <c r="D91" s="82" t="str">
        <f>IF(ISBLANK('MRA Evaluacion completa'!G448),"",'MRA Evaluacion completa'!G448)</f>
        <v/>
      </c>
      <c r="E91" s="82" t="str">
        <f>IF(ISBLANK('MRA Evaluacion completa'!H448),"",'MRA Evaluacion completa'!H448)</f>
        <v/>
      </c>
      <c r="F91" s="82" t="str">
        <f>IF(ISBLANK('MRA Evaluacion completa'!I448),"",'MRA Evaluacion completa'!I448)</f>
        <v/>
      </c>
      <c r="G91" s="82" t="str">
        <f>IF(ISBLANK('MRA Evaluacion completa'!J448),"",'MRA Evaluacion completa'!J448)</f>
        <v/>
      </c>
      <c r="H91" s="84" t="str">
        <f>'MRA Evaluacion completa'!$M$450</f>
        <v/>
      </c>
      <c r="I91" s="84" t="str">
        <f>'MRA Evaluacion completa'!$M$448</f>
        <v/>
      </c>
      <c r="J91" s="84" t="str">
        <f>'MRA Evaluacion completa'!$T$450</f>
        <v/>
      </c>
      <c r="K91" s="82" t="str">
        <f>IF(ISBLANK('MRA Evaluacion completa'!$U$448),"",'MRA Evaluacion completa'!$U$448)</f>
        <v/>
      </c>
      <c r="L91" s="84" t="str">
        <f>'MRA Evaluacion completa'!$X$450</f>
        <v/>
      </c>
      <c r="M91" s="84" t="str">
        <f>'MRA Evaluacion completa'!$X$448</f>
        <v/>
      </c>
      <c r="N91" s="82" t="str">
        <f>IF(ISBLANK('MRA Evaluacion completa'!$Y$448),"",'MRA Evaluacion completa'!$Y$448)</f>
        <v/>
      </c>
      <c r="O91" s="84" t="str">
        <f>'MRA Evaluacion completa'!$AB$450</f>
        <v/>
      </c>
      <c r="P91" s="84" t="str">
        <f>'MRA Evaluacion completa'!$AB$448</f>
        <v/>
      </c>
      <c r="Q91" s="82" t="str">
        <f>IF(ISBLANK('MRA Evaluacion completa'!$AC$448),"",'MRA Evaluacion completa'!$AC$448)</f>
        <v/>
      </c>
      <c r="R91" s="84" t="str">
        <f>'MRA Evaluacion completa'!$AG$450</f>
        <v/>
      </c>
      <c r="S91" s="84" t="str">
        <f>IF(ISBLANK('MRA Evaluacion completa'!$AG$448),"",'MRA Evaluacion completa'!$AG$448)</f>
        <v/>
      </c>
    </row>
    <row r="92" spans="1:19" ht="55.2" customHeight="1" thickBot="1">
      <c r="A92" s="82">
        <f>IF(ISBLANK('MRA Evaluacion completa'!B453),"",'MRA Evaluacion completa'!B453)</f>
        <v>90</v>
      </c>
      <c r="B92" s="82" t="str">
        <f>IF(ISBLANK('MRA Evaluacion completa'!C453),"",'MRA Evaluacion completa'!C453)</f>
        <v/>
      </c>
      <c r="C92" s="82" t="str">
        <f>IF(ISBLANK('MRA Evaluacion completa'!D453),"",'MRA Evaluacion completa'!D453)</f>
        <v/>
      </c>
      <c r="D92" s="82" t="str">
        <f>IF(ISBLANK('MRA Evaluacion completa'!G453),"",'MRA Evaluacion completa'!G453)</f>
        <v/>
      </c>
      <c r="E92" s="82" t="str">
        <f>IF(ISBLANK('MRA Evaluacion completa'!H453),"",'MRA Evaluacion completa'!H453)</f>
        <v/>
      </c>
      <c r="F92" s="82" t="str">
        <f>IF(ISBLANK('MRA Evaluacion completa'!I453),"",'MRA Evaluacion completa'!I453)</f>
        <v/>
      </c>
      <c r="G92" s="82" t="str">
        <f>IF(ISBLANK('MRA Evaluacion completa'!J453),"",'MRA Evaluacion completa'!J453)</f>
        <v/>
      </c>
      <c r="H92" s="84" t="str">
        <f>'MRA Evaluacion completa'!$M$455</f>
        <v/>
      </c>
      <c r="I92" s="84" t="str">
        <f>'MRA Evaluacion completa'!$M$453</f>
        <v/>
      </c>
      <c r="J92" s="84" t="str">
        <f>'MRA Evaluacion completa'!$T$455</f>
        <v/>
      </c>
      <c r="K92" s="82" t="str">
        <f>IF(ISBLANK('MRA Evaluacion completa'!$U$453),"",'MRA Evaluacion completa'!$U$453)</f>
        <v/>
      </c>
      <c r="L92" s="84" t="str">
        <f>'MRA Evaluacion completa'!$X$455</f>
        <v/>
      </c>
      <c r="M92" s="84" t="str">
        <f>'MRA Evaluacion completa'!$X$453</f>
        <v/>
      </c>
      <c r="N92" s="82" t="str">
        <f>IF(ISBLANK('MRA Evaluacion completa'!$Y$453),"",'MRA Evaluacion completa'!$Y$453)</f>
        <v/>
      </c>
      <c r="O92" s="84" t="str">
        <f>'MRA Evaluacion completa'!$AB$455</f>
        <v/>
      </c>
      <c r="P92" s="84" t="str">
        <f>'MRA Evaluacion completa'!$AB$453</f>
        <v/>
      </c>
      <c r="Q92" s="82" t="str">
        <f>IF(ISBLANK('MRA Evaluacion completa'!$AC$453),"",'MRA Evaluacion completa'!$AC$453)</f>
        <v/>
      </c>
      <c r="R92" s="84" t="str">
        <f>'MRA Evaluacion completa'!$AG$455</f>
        <v/>
      </c>
      <c r="S92" s="84" t="str">
        <f>IF(ISBLANK('MRA Evaluacion completa'!$AG$453),"",'MRA Evaluacion completa'!$AG$453)</f>
        <v/>
      </c>
    </row>
    <row r="93" spans="1:19" ht="55.2" customHeight="1" thickBot="1">
      <c r="A93" s="82">
        <f>IF(ISBLANK('MRA Evaluacion completa'!B458),"",'MRA Evaluacion completa'!B458)</f>
        <v>91</v>
      </c>
      <c r="B93" s="82" t="str">
        <f>IF(ISBLANK('MRA Evaluacion completa'!C458),"",'MRA Evaluacion completa'!C458)</f>
        <v/>
      </c>
      <c r="C93" s="82" t="str">
        <f>IF(ISBLANK('MRA Evaluacion completa'!D458),"",'MRA Evaluacion completa'!D458)</f>
        <v/>
      </c>
      <c r="D93" s="82" t="str">
        <f>IF(ISBLANK('MRA Evaluacion completa'!G458),"",'MRA Evaluacion completa'!G458)</f>
        <v/>
      </c>
      <c r="E93" s="82" t="str">
        <f>IF(ISBLANK('MRA Evaluacion completa'!H458),"",'MRA Evaluacion completa'!H458)</f>
        <v/>
      </c>
      <c r="F93" s="82" t="str">
        <f>IF(ISBLANK('MRA Evaluacion completa'!I458),"",'MRA Evaluacion completa'!I458)</f>
        <v/>
      </c>
      <c r="G93" s="82" t="str">
        <f>IF(ISBLANK('MRA Evaluacion completa'!J458),"",'MRA Evaluacion completa'!J458)</f>
        <v/>
      </c>
      <c r="H93" s="84" t="str">
        <f>'MRA Evaluacion completa'!$M$460</f>
        <v/>
      </c>
      <c r="I93" s="84" t="str">
        <f>'MRA Evaluacion completa'!$M$458</f>
        <v/>
      </c>
      <c r="J93" s="84" t="str">
        <f>'MRA Evaluacion completa'!$T$460</f>
        <v/>
      </c>
      <c r="K93" s="82" t="str">
        <f>IF(ISBLANK('MRA Evaluacion completa'!$U$458),"",'MRA Evaluacion completa'!$U$458)</f>
        <v/>
      </c>
      <c r="L93" s="84" t="str">
        <f>'MRA Evaluacion completa'!$X$460</f>
        <v/>
      </c>
      <c r="M93" s="84" t="str">
        <f>'MRA Evaluacion completa'!$X$458</f>
        <v/>
      </c>
      <c r="N93" s="82" t="str">
        <f>IF(ISBLANK('MRA Evaluacion completa'!$Y$458),"",'MRA Evaluacion completa'!$Y$458)</f>
        <v/>
      </c>
      <c r="O93" s="84" t="str">
        <f>'MRA Evaluacion completa'!$AB$460</f>
        <v/>
      </c>
      <c r="P93" s="84" t="str">
        <f>'MRA Evaluacion completa'!$AB$458</f>
        <v/>
      </c>
      <c r="Q93" s="82" t="str">
        <f>IF(ISBLANK('MRA Evaluacion completa'!$AC$458),"",'MRA Evaluacion completa'!$AC$458)</f>
        <v/>
      </c>
      <c r="R93" s="84" t="str">
        <f>'MRA Evaluacion completa'!$AG$460</f>
        <v/>
      </c>
      <c r="S93" s="84" t="str">
        <f>IF(ISBLANK('MRA Evaluacion completa'!$AG$458),"",'MRA Evaluacion completa'!$AG$458)</f>
        <v/>
      </c>
    </row>
    <row r="94" spans="1:19" ht="55.2" customHeight="1" thickBot="1">
      <c r="A94" s="82">
        <f>IF(ISBLANK('MRA Evaluacion completa'!B463),"",'MRA Evaluacion completa'!B463)</f>
        <v>92</v>
      </c>
      <c r="B94" s="82" t="str">
        <f>IF(ISBLANK('MRA Evaluacion completa'!C463),"",'MRA Evaluacion completa'!C463)</f>
        <v/>
      </c>
      <c r="C94" s="82" t="str">
        <f>IF(ISBLANK('MRA Evaluacion completa'!D463),"",'MRA Evaluacion completa'!D463)</f>
        <v/>
      </c>
      <c r="D94" s="82" t="str">
        <f>IF(ISBLANK('MRA Evaluacion completa'!G463),"",'MRA Evaluacion completa'!G463)</f>
        <v/>
      </c>
      <c r="E94" s="82" t="str">
        <f>IF(ISBLANK('MRA Evaluacion completa'!H463),"",'MRA Evaluacion completa'!H463)</f>
        <v/>
      </c>
      <c r="F94" s="82" t="str">
        <f>IF(ISBLANK('MRA Evaluacion completa'!I463),"",'MRA Evaluacion completa'!I463)</f>
        <v/>
      </c>
      <c r="G94" s="82" t="str">
        <f>IF(ISBLANK('MRA Evaluacion completa'!J463),"",'MRA Evaluacion completa'!J463)</f>
        <v/>
      </c>
      <c r="H94" s="84" t="str">
        <f>'MRA Evaluacion completa'!$M$465</f>
        <v/>
      </c>
      <c r="I94" s="84" t="str">
        <f>'MRA Evaluacion completa'!$M$463</f>
        <v/>
      </c>
      <c r="J94" s="84" t="str">
        <f>'MRA Evaluacion completa'!$T$465</f>
        <v/>
      </c>
      <c r="K94" s="82" t="str">
        <f>IF(ISBLANK('MRA Evaluacion completa'!$U$463),"",'MRA Evaluacion completa'!$U$463)</f>
        <v/>
      </c>
      <c r="L94" s="84" t="str">
        <f>'MRA Evaluacion completa'!$X$465</f>
        <v/>
      </c>
      <c r="M94" s="84" t="str">
        <f>'MRA Evaluacion completa'!$X$463</f>
        <v/>
      </c>
      <c r="N94" s="82" t="str">
        <f>IF(ISBLANK('MRA Evaluacion completa'!$Y$463),"",'MRA Evaluacion completa'!$Y$463)</f>
        <v/>
      </c>
      <c r="O94" s="84" t="str">
        <f>'MRA Evaluacion completa'!$AB$465</f>
        <v/>
      </c>
      <c r="P94" s="84" t="str">
        <f>'MRA Evaluacion completa'!$AB$463</f>
        <v/>
      </c>
      <c r="Q94" s="82" t="str">
        <f>IF(ISBLANK('MRA Evaluacion completa'!$AC$463),"",'MRA Evaluacion completa'!$AC$463)</f>
        <v/>
      </c>
      <c r="R94" s="84" t="str">
        <f>'MRA Evaluacion completa'!$AG$465</f>
        <v/>
      </c>
      <c r="S94" s="84" t="str">
        <f>IF(ISBLANK('MRA Evaluacion completa'!$AG$463),"",'MRA Evaluacion completa'!$AG$463)</f>
        <v/>
      </c>
    </row>
    <row r="95" spans="1:19" ht="55.2" customHeight="1" thickBot="1">
      <c r="A95" s="82">
        <f>IF(ISBLANK('MRA Evaluacion completa'!B468),"",'MRA Evaluacion completa'!B468)</f>
        <v>93</v>
      </c>
      <c r="B95" s="82" t="str">
        <f>IF(ISBLANK('MRA Evaluacion completa'!C468),"",'MRA Evaluacion completa'!C468)</f>
        <v/>
      </c>
      <c r="C95" s="82" t="str">
        <f>IF(ISBLANK('MRA Evaluacion completa'!D468),"",'MRA Evaluacion completa'!D468)</f>
        <v/>
      </c>
      <c r="D95" s="82" t="str">
        <f>IF(ISBLANK('MRA Evaluacion completa'!G468),"",'MRA Evaluacion completa'!G468)</f>
        <v/>
      </c>
      <c r="E95" s="82" t="str">
        <f>IF(ISBLANK('MRA Evaluacion completa'!H468),"",'MRA Evaluacion completa'!H468)</f>
        <v/>
      </c>
      <c r="F95" s="82" t="str">
        <f>IF(ISBLANK('MRA Evaluacion completa'!I468),"",'MRA Evaluacion completa'!I468)</f>
        <v/>
      </c>
      <c r="G95" s="82" t="str">
        <f>IF(ISBLANK('MRA Evaluacion completa'!J468),"",'MRA Evaluacion completa'!J468)</f>
        <v/>
      </c>
      <c r="H95" s="84" t="str">
        <f>'MRA Evaluacion completa'!$M$470</f>
        <v/>
      </c>
      <c r="I95" s="84" t="str">
        <f>'MRA Evaluacion completa'!$M$468</f>
        <v/>
      </c>
      <c r="J95" s="84" t="str">
        <f>'MRA Evaluacion completa'!$T$470</f>
        <v/>
      </c>
      <c r="K95" s="82" t="str">
        <f>IF(ISBLANK('MRA Evaluacion completa'!$U$468),"",'MRA Evaluacion completa'!$U$468)</f>
        <v/>
      </c>
      <c r="L95" s="84" t="str">
        <f>'MRA Evaluacion completa'!$X$470</f>
        <v/>
      </c>
      <c r="M95" s="84" t="str">
        <f>'MRA Evaluacion completa'!$X$468</f>
        <v/>
      </c>
      <c r="N95" s="82" t="str">
        <f>IF(ISBLANK('MRA Evaluacion completa'!$Y$468),"",'MRA Evaluacion completa'!$Y$468)</f>
        <v/>
      </c>
      <c r="O95" s="84" t="str">
        <f>'MRA Evaluacion completa'!$AB$470</f>
        <v/>
      </c>
      <c r="P95" s="84" t="str">
        <f>'MRA Evaluacion completa'!$AB$468</f>
        <v/>
      </c>
      <c r="Q95" s="82" t="str">
        <f>IF(ISBLANK('MRA Evaluacion completa'!$AC$468),"",'MRA Evaluacion completa'!$AC$468)</f>
        <v/>
      </c>
      <c r="R95" s="84" t="str">
        <f>'MRA Evaluacion completa'!$AG$470</f>
        <v/>
      </c>
      <c r="S95" s="84" t="str">
        <f>IF(ISBLANK('MRA Evaluacion completa'!$AG$468),"",'MRA Evaluacion completa'!$AG$468)</f>
        <v/>
      </c>
    </row>
    <row r="96" spans="1:19" ht="55.2" customHeight="1" thickBot="1">
      <c r="A96" s="82">
        <f>IF(ISBLANK('MRA Evaluacion completa'!B473),"",'MRA Evaluacion completa'!B473)</f>
        <v>94</v>
      </c>
      <c r="B96" s="82" t="str">
        <f>IF(ISBLANK('MRA Evaluacion completa'!C473),"",'MRA Evaluacion completa'!C473)</f>
        <v/>
      </c>
      <c r="C96" s="82" t="str">
        <f>IF(ISBLANK('MRA Evaluacion completa'!D473),"",'MRA Evaluacion completa'!D473)</f>
        <v/>
      </c>
      <c r="D96" s="82" t="str">
        <f>IF(ISBLANK('MRA Evaluacion completa'!G473),"",'MRA Evaluacion completa'!G473)</f>
        <v/>
      </c>
      <c r="E96" s="82" t="str">
        <f>IF(ISBLANK('MRA Evaluacion completa'!H473),"",'MRA Evaluacion completa'!H473)</f>
        <v/>
      </c>
      <c r="F96" s="82" t="str">
        <f>IF(ISBLANK('MRA Evaluacion completa'!I473),"",'MRA Evaluacion completa'!I473)</f>
        <v/>
      </c>
      <c r="G96" s="82" t="str">
        <f>IF(ISBLANK('MRA Evaluacion completa'!J473),"",'MRA Evaluacion completa'!J473)</f>
        <v/>
      </c>
      <c r="H96" s="84" t="str">
        <f>'MRA Evaluacion completa'!$M$475</f>
        <v/>
      </c>
      <c r="I96" s="84" t="str">
        <f>'MRA Evaluacion completa'!$M$473</f>
        <v/>
      </c>
      <c r="J96" s="84" t="str">
        <f>'MRA Evaluacion completa'!$T$475</f>
        <v/>
      </c>
      <c r="K96" s="82" t="str">
        <f>IF(ISBLANK('MRA Evaluacion completa'!$U$473),"",'MRA Evaluacion completa'!$U$473)</f>
        <v/>
      </c>
      <c r="L96" s="84" t="str">
        <f>'MRA Evaluacion completa'!$X$475</f>
        <v/>
      </c>
      <c r="M96" s="84" t="str">
        <f>'MRA Evaluacion completa'!$X$473</f>
        <v/>
      </c>
      <c r="N96" s="82" t="str">
        <f>IF(ISBLANK('MRA Evaluacion completa'!$Y$473),"",'MRA Evaluacion completa'!$Y$473)</f>
        <v/>
      </c>
      <c r="O96" s="84" t="str">
        <f>'MRA Evaluacion completa'!$AB$475</f>
        <v/>
      </c>
      <c r="P96" s="84" t="str">
        <f>'MRA Evaluacion completa'!$AB$473</f>
        <v/>
      </c>
      <c r="Q96" s="82" t="str">
        <f>IF(ISBLANK('MRA Evaluacion completa'!$AC$473),"",'MRA Evaluacion completa'!$AC$473)</f>
        <v/>
      </c>
      <c r="R96" s="84" t="str">
        <f>'MRA Evaluacion completa'!$AG$475</f>
        <v/>
      </c>
      <c r="S96" s="84" t="str">
        <f>IF(ISBLANK('MRA Evaluacion completa'!$AG$473),"",'MRA Evaluacion completa'!$AG$473)</f>
        <v/>
      </c>
    </row>
    <row r="97" spans="1:19" ht="55.2" customHeight="1" thickBot="1">
      <c r="A97" s="82">
        <f>IF(ISBLANK('MRA Evaluacion completa'!B478),"",'MRA Evaluacion completa'!B478)</f>
        <v>95</v>
      </c>
      <c r="B97" s="82" t="str">
        <f>IF(ISBLANK('MRA Evaluacion completa'!C478),"",'MRA Evaluacion completa'!C478)</f>
        <v/>
      </c>
      <c r="C97" s="82" t="str">
        <f>IF(ISBLANK('MRA Evaluacion completa'!D478),"",'MRA Evaluacion completa'!D478)</f>
        <v/>
      </c>
      <c r="D97" s="82" t="str">
        <f>IF(ISBLANK('MRA Evaluacion completa'!G478),"",'MRA Evaluacion completa'!G478)</f>
        <v/>
      </c>
      <c r="E97" s="82" t="str">
        <f>IF(ISBLANK('MRA Evaluacion completa'!H478),"",'MRA Evaluacion completa'!H478)</f>
        <v/>
      </c>
      <c r="F97" s="82" t="str">
        <f>IF(ISBLANK('MRA Evaluacion completa'!I478),"",'MRA Evaluacion completa'!I478)</f>
        <v/>
      </c>
      <c r="G97" s="82" t="str">
        <f>IF(ISBLANK('MRA Evaluacion completa'!J478),"",'MRA Evaluacion completa'!J478)</f>
        <v/>
      </c>
      <c r="H97" s="84" t="str">
        <f>'MRA Evaluacion completa'!$M$480</f>
        <v/>
      </c>
      <c r="I97" s="84" t="str">
        <f>'MRA Evaluacion completa'!$M$478</f>
        <v/>
      </c>
      <c r="J97" s="84" t="str">
        <f>'MRA Evaluacion completa'!$T$480</f>
        <v/>
      </c>
      <c r="K97" s="82" t="str">
        <f>IF(ISBLANK('MRA Evaluacion completa'!$U$478),"",'MRA Evaluacion completa'!$U$478)</f>
        <v/>
      </c>
      <c r="L97" s="84" t="str">
        <f>'MRA Evaluacion completa'!$X$480</f>
        <v/>
      </c>
      <c r="M97" s="84" t="str">
        <f>'MRA Evaluacion completa'!$X$478</f>
        <v/>
      </c>
      <c r="N97" s="82" t="str">
        <f>IF(ISBLANK('MRA Evaluacion completa'!$Y$478),"",'MRA Evaluacion completa'!$Y$478)</f>
        <v/>
      </c>
      <c r="O97" s="84" t="str">
        <f>'MRA Evaluacion completa'!$AB$480</f>
        <v/>
      </c>
      <c r="P97" s="84" t="str">
        <f>'MRA Evaluacion completa'!$AB$478</f>
        <v/>
      </c>
      <c r="Q97" s="82" t="str">
        <f>IF(ISBLANK('MRA Evaluacion completa'!$AC$478),"",'MRA Evaluacion completa'!$AC$478)</f>
        <v/>
      </c>
      <c r="R97" s="84" t="str">
        <f>'MRA Evaluacion completa'!$AG$480</f>
        <v/>
      </c>
      <c r="S97" s="84" t="str">
        <f>IF(ISBLANK('MRA Evaluacion completa'!$AG$478),"",'MRA Evaluacion completa'!$AG$478)</f>
        <v/>
      </c>
    </row>
    <row r="98" spans="1:19" ht="55.2" customHeight="1" thickBot="1">
      <c r="A98" s="82">
        <f>IF(ISBLANK('MRA Evaluacion completa'!B483),"",'MRA Evaluacion completa'!B483)</f>
        <v>96</v>
      </c>
      <c r="B98" s="82" t="str">
        <f>IF(ISBLANK('MRA Evaluacion completa'!C483),"",'MRA Evaluacion completa'!C483)</f>
        <v/>
      </c>
      <c r="C98" s="82" t="str">
        <f>IF(ISBLANK('MRA Evaluacion completa'!D483),"",'MRA Evaluacion completa'!D483)</f>
        <v/>
      </c>
      <c r="D98" s="82" t="str">
        <f>IF(ISBLANK('MRA Evaluacion completa'!G483),"",'MRA Evaluacion completa'!G483)</f>
        <v/>
      </c>
      <c r="E98" s="82" t="str">
        <f>IF(ISBLANK('MRA Evaluacion completa'!H483),"",'MRA Evaluacion completa'!H483)</f>
        <v/>
      </c>
      <c r="F98" s="82" t="str">
        <f>IF(ISBLANK('MRA Evaluacion completa'!I483),"",'MRA Evaluacion completa'!I483)</f>
        <v/>
      </c>
      <c r="G98" s="82" t="str">
        <f>IF(ISBLANK('MRA Evaluacion completa'!J483),"",'MRA Evaluacion completa'!J483)</f>
        <v/>
      </c>
      <c r="H98" s="84" t="str">
        <f>'MRA Evaluacion completa'!$M$485</f>
        <v/>
      </c>
      <c r="I98" s="84" t="str">
        <f>'MRA Evaluacion completa'!$M$483</f>
        <v/>
      </c>
      <c r="J98" s="84" t="str">
        <f>'MRA Evaluacion completa'!$T$485</f>
        <v/>
      </c>
      <c r="K98" s="82" t="str">
        <f>IF(ISBLANK('MRA Evaluacion completa'!$U$483),"",'MRA Evaluacion completa'!$U$483)</f>
        <v/>
      </c>
      <c r="L98" s="84" t="str">
        <f>'MRA Evaluacion completa'!$X$485</f>
        <v/>
      </c>
      <c r="M98" s="84" t="str">
        <f>'MRA Evaluacion completa'!$X$483</f>
        <v/>
      </c>
      <c r="N98" s="82" t="str">
        <f>IF(ISBLANK('MRA Evaluacion completa'!$Y$483),"",'MRA Evaluacion completa'!$Y$483)</f>
        <v/>
      </c>
      <c r="O98" s="84" t="str">
        <f>'MRA Evaluacion completa'!$AB$485</f>
        <v/>
      </c>
      <c r="P98" s="84" t="str">
        <f>'MRA Evaluacion completa'!$AB$483</f>
        <v/>
      </c>
      <c r="Q98" s="82" t="str">
        <f>IF(ISBLANK('MRA Evaluacion completa'!$AC$483),"",'MRA Evaluacion completa'!$AC$483)</f>
        <v/>
      </c>
      <c r="R98" s="84" t="str">
        <f>'MRA Evaluacion completa'!$AG$485</f>
        <v/>
      </c>
      <c r="S98" s="84" t="str">
        <f>IF(ISBLANK('MRA Evaluacion completa'!$AG$483),"",'MRA Evaluacion completa'!$AG$483)</f>
        <v/>
      </c>
    </row>
    <row r="99" spans="1:19" ht="55.2" customHeight="1" thickBot="1">
      <c r="A99" s="82">
        <f>IF(ISBLANK('MRA Evaluacion completa'!B488),"",'MRA Evaluacion completa'!B488)</f>
        <v>97</v>
      </c>
      <c r="B99" s="82" t="str">
        <f>IF(ISBLANK('MRA Evaluacion completa'!C488),"",'MRA Evaluacion completa'!C488)</f>
        <v/>
      </c>
      <c r="C99" s="82" t="str">
        <f>IF(ISBLANK('MRA Evaluacion completa'!D488),"",'MRA Evaluacion completa'!D488)</f>
        <v/>
      </c>
      <c r="D99" s="82" t="str">
        <f>IF(ISBLANK('MRA Evaluacion completa'!G488),"",'MRA Evaluacion completa'!G488)</f>
        <v/>
      </c>
      <c r="E99" s="82" t="str">
        <f>IF(ISBLANK('MRA Evaluacion completa'!H488),"",'MRA Evaluacion completa'!H488)</f>
        <v/>
      </c>
      <c r="F99" s="82" t="str">
        <f>IF(ISBLANK('MRA Evaluacion completa'!I488),"",'MRA Evaluacion completa'!I488)</f>
        <v/>
      </c>
      <c r="G99" s="82" t="str">
        <f>IF(ISBLANK('MRA Evaluacion completa'!J488),"",'MRA Evaluacion completa'!J488)</f>
        <v/>
      </c>
      <c r="H99" s="84" t="str">
        <f>'MRA Evaluacion completa'!$M$490</f>
        <v/>
      </c>
      <c r="I99" s="84" t="str">
        <f>'MRA Evaluacion completa'!$M$488</f>
        <v/>
      </c>
      <c r="J99" s="84" t="str">
        <f>'MRA Evaluacion completa'!$T$490</f>
        <v/>
      </c>
      <c r="K99" s="82" t="str">
        <f>IF(ISBLANK('MRA Evaluacion completa'!$U$488),"",'MRA Evaluacion completa'!$U$488)</f>
        <v/>
      </c>
      <c r="L99" s="84" t="str">
        <f>'MRA Evaluacion completa'!$X$490</f>
        <v/>
      </c>
      <c r="M99" s="84" t="str">
        <f>'MRA Evaluacion completa'!$X$488</f>
        <v/>
      </c>
      <c r="N99" s="82" t="str">
        <f>IF(ISBLANK('MRA Evaluacion completa'!$Y$488),"",'MRA Evaluacion completa'!$Y$488)</f>
        <v/>
      </c>
      <c r="O99" s="84" t="str">
        <f>'MRA Evaluacion completa'!$AB$490</f>
        <v/>
      </c>
      <c r="P99" s="84" t="str">
        <f>'MRA Evaluacion completa'!$AB$488</f>
        <v/>
      </c>
      <c r="Q99" s="82" t="str">
        <f>IF(ISBLANK('MRA Evaluacion completa'!$AC$488),"",'MRA Evaluacion completa'!$AC$488)</f>
        <v/>
      </c>
      <c r="R99" s="84" t="str">
        <f>'MRA Evaluacion completa'!$AG$490</f>
        <v/>
      </c>
      <c r="S99" s="84" t="str">
        <f>IF(ISBLANK('MRA Evaluacion completa'!$AG$488),"",'MRA Evaluacion completa'!$AG$488)</f>
        <v/>
      </c>
    </row>
    <row r="100" spans="1:19" ht="55.2" customHeight="1" thickBot="1">
      <c r="A100" s="82">
        <f>IF(ISBLANK('MRA Evaluacion completa'!B493),"",'MRA Evaluacion completa'!B493)</f>
        <v>98</v>
      </c>
      <c r="B100" s="82" t="str">
        <f>IF(ISBLANK('MRA Evaluacion completa'!C493),"",'MRA Evaluacion completa'!C493)</f>
        <v/>
      </c>
      <c r="C100" s="82" t="str">
        <f>IF(ISBLANK('MRA Evaluacion completa'!D493),"",'MRA Evaluacion completa'!D493)</f>
        <v/>
      </c>
      <c r="D100" s="82" t="str">
        <f>IF(ISBLANK('MRA Evaluacion completa'!G493),"",'MRA Evaluacion completa'!G493)</f>
        <v/>
      </c>
      <c r="E100" s="82" t="str">
        <f>IF(ISBLANK('MRA Evaluacion completa'!H493),"",'MRA Evaluacion completa'!H493)</f>
        <v/>
      </c>
      <c r="F100" s="82" t="str">
        <f>IF(ISBLANK('MRA Evaluacion completa'!I493),"",'MRA Evaluacion completa'!I493)</f>
        <v/>
      </c>
      <c r="G100" s="82" t="str">
        <f>IF(ISBLANK('MRA Evaluacion completa'!J493),"",'MRA Evaluacion completa'!J493)</f>
        <v/>
      </c>
      <c r="H100" s="84" t="str">
        <f>'MRA Evaluacion completa'!$M$495</f>
        <v/>
      </c>
      <c r="I100" s="84" t="str">
        <f>'MRA Evaluacion completa'!$M$493</f>
        <v/>
      </c>
      <c r="J100" s="84" t="str">
        <f>'MRA Evaluacion completa'!$T$495</f>
        <v/>
      </c>
      <c r="K100" s="82" t="str">
        <f>IF(ISBLANK('MRA Evaluacion completa'!$U$493),"",'MRA Evaluacion completa'!$U$493)</f>
        <v/>
      </c>
      <c r="L100" s="84" t="str">
        <f>'MRA Evaluacion completa'!$X$495</f>
        <v/>
      </c>
      <c r="M100" s="84" t="str">
        <f>'MRA Evaluacion completa'!$X$493</f>
        <v/>
      </c>
      <c r="N100" s="82" t="str">
        <f>IF(ISBLANK('MRA Evaluacion completa'!$Y$493),"",'MRA Evaluacion completa'!$Y$493)</f>
        <v/>
      </c>
      <c r="O100" s="84" t="str">
        <f>'MRA Evaluacion completa'!$AB$495</f>
        <v/>
      </c>
      <c r="P100" s="84" t="str">
        <f>'MRA Evaluacion completa'!$AB$493</f>
        <v/>
      </c>
      <c r="Q100" s="82" t="str">
        <f>IF(ISBLANK('MRA Evaluacion completa'!$AC$493),"",'MRA Evaluacion completa'!$AC$493)</f>
        <v/>
      </c>
      <c r="R100" s="84" t="str">
        <f>'MRA Evaluacion completa'!$AG$495</f>
        <v/>
      </c>
      <c r="S100" s="84" t="str">
        <f>IF(ISBLANK('MRA Evaluacion completa'!$AG$493),"",'MRA Evaluacion completa'!$AG$493)</f>
        <v/>
      </c>
    </row>
    <row r="101" spans="1:19" ht="55.2" customHeight="1" thickBot="1">
      <c r="A101" s="82">
        <f>IF(ISBLANK('MRA Evaluacion completa'!B498),"",'MRA Evaluacion completa'!B498)</f>
        <v>99</v>
      </c>
      <c r="B101" s="82" t="str">
        <f>IF(ISBLANK('MRA Evaluacion completa'!C498),"",'MRA Evaluacion completa'!C498)</f>
        <v/>
      </c>
      <c r="C101" s="82" t="str">
        <f>IF(ISBLANK('MRA Evaluacion completa'!D498),"",'MRA Evaluacion completa'!D498)</f>
        <v/>
      </c>
      <c r="D101" s="82" t="str">
        <f>IF(ISBLANK('MRA Evaluacion completa'!G498),"",'MRA Evaluacion completa'!G498)</f>
        <v/>
      </c>
      <c r="E101" s="82" t="str">
        <f>IF(ISBLANK('MRA Evaluacion completa'!H498),"",'MRA Evaluacion completa'!H498)</f>
        <v/>
      </c>
      <c r="F101" s="82" t="str">
        <f>IF(ISBLANK('MRA Evaluacion completa'!I498),"",'MRA Evaluacion completa'!I498)</f>
        <v/>
      </c>
      <c r="G101" s="82" t="str">
        <f>IF(ISBLANK('MRA Evaluacion completa'!J498),"",'MRA Evaluacion completa'!J498)</f>
        <v/>
      </c>
      <c r="H101" s="84" t="str">
        <f>'MRA Evaluacion completa'!$M$500</f>
        <v/>
      </c>
      <c r="I101" s="84" t="str">
        <f>'MRA Evaluacion completa'!$M$498</f>
        <v/>
      </c>
      <c r="J101" s="84" t="str">
        <f>'MRA Evaluacion completa'!$T$500</f>
        <v/>
      </c>
      <c r="K101" s="82" t="str">
        <f>IF(ISBLANK('MRA Evaluacion completa'!$U$498),"",'MRA Evaluacion completa'!$U$498)</f>
        <v/>
      </c>
      <c r="L101" s="84" t="str">
        <f>'MRA Evaluacion completa'!$X$500</f>
        <v/>
      </c>
      <c r="M101" s="84" t="str">
        <f>'MRA Evaluacion completa'!$X$498</f>
        <v/>
      </c>
      <c r="N101" s="82" t="str">
        <f>IF(ISBLANK('MRA Evaluacion completa'!$Y$498),"",'MRA Evaluacion completa'!$Y$498)</f>
        <v/>
      </c>
      <c r="O101" s="84" t="str">
        <f>'MRA Evaluacion completa'!$AB$500</f>
        <v/>
      </c>
      <c r="P101" s="84" t="str">
        <f>'MRA Evaluacion completa'!$AB$498</f>
        <v/>
      </c>
      <c r="Q101" s="82" t="str">
        <f>IF(ISBLANK('MRA Evaluacion completa'!$AC$498),"",'MRA Evaluacion completa'!$AC$498)</f>
        <v/>
      </c>
      <c r="R101" s="84" t="str">
        <f>'MRA Evaluacion completa'!$AG$500</f>
        <v/>
      </c>
      <c r="S101" s="84" t="str">
        <f>IF(ISBLANK('MRA Evaluacion completa'!$AG$498),"",'MRA Evaluacion completa'!$AG$498)</f>
        <v/>
      </c>
    </row>
    <row r="102" spans="1:19" ht="55.2" customHeight="1" thickBot="1">
      <c r="A102" s="82">
        <f>IF(ISBLANK('MRA Evaluacion completa'!B503),"",'MRA Evaluacion completa'!B503)</f>
        <v>100</v>
      </c>
      <c r="B102" s="82" t="str">
        <f>IF(ISBLANK('MRA Evaluacion completa'!C503),"",'MRA Evaluacion completa'!C503)</f>
        <v/>
      </c>
      <c r="C102" s="82" t="str">
        <f>IF(ISBLANK('MRA Evaluacion completa'!D503),"",'MRA Evaluacion completa'!D503)</f>
        <v/>
      </c>
      <c r="D102" s="82" t="str">
        <f>IF(ISBLANK('MRA Evaluacion completa'!G503),"",'MRA Evaluacion completa'!G503)</f>
        <v/>
      </c>
      <c r="E102" s="82" t="str">
        <f>IF(ISBLANK('MRA Evaluacion completa'!H503),"",'MRA Evaluacion completa'!H503)</f>
        <v/>
      </c>
      <c r="F102" s="82" t="str">
        <f>IF(ISBLANK('MRA Evaluacion completa'!I503),"",'MRA Evaluacion completa'!I503)</f>
        <v/>
      </c>
      <c r="G102" s="82" t="str">
        <f>IF(ISBLANK('MRA Evaluacion completa'!J503),"",'MRA Evaluacion completa'!J503)</f>
        <v/>
      </c>
      <c r="H102" s="84" t="str">
        <f>'MRA Evaluacion completa'!$M$505</f>
        <v/>
      </c>
      <c r="I102" s="84" t="str">
        <f>'MRA Evaluacion completa'!$M$503</f>
        <v/>
      </c>
      <c r="J102" s="84" t="str">
        <f>'MRA Evaluacion completa'!$T$505</f>
        <v/>
      </c>
      <c r="K102" s="82" t="str">
        <f>IF(ISBLANK('MRA Evaluacion completa'!$U$503),"",'MRA Evaluacion completa'!$U$503)</f>
        <v/>
      </c>
      <c r="L102" s="84" t="str">
        <f>'MRA Evaluacion completa'!$X$505</f>
        <v/>
      </c>
      <c r="M102" s="84" t="str">
        <f>'MRA Evaluacion completa'!$X$503</f>
        <v/>
      </c>
      <c r="N102" s="82" t="str">
        <f>IF(ISBLANK('MRA Evaluacion completa'!$Y$503),"",'MRA Evaluacion completa'!$Y$503)</f>
        <v/>
      </c>
      <c r="O102" s="84" t="str">
        <f>'MRA Evaluacion completa'!$AB$505</f>
        <v/>
      </c>
      <c r="P102" s="84" t="str">
        <f>'MRA Evaluacion completa'!$AB$503</f>
        <v/>
      </c>
      <c r="Q102" s="82" t="str">
        <f>IF(ISBLANK('MRA Evaluacion completa'!$AC$503),"",'MRA Evaluacion completa'!$AC$503)</f>
        <v/>
      </c>
      <c r="R102" s="84" t="str">
        <f>'MRA Evaluacion completa'!$AG$505</f>
        <v/>
      </c>
      <c r="S102" s="84" t="str">
        <f>IF(ISBLANK('MRA Evaluacion completa'!$AG$503),"",'MRA Evaluacion completa'!$AG$503)</f>
        <v/>
      </c>
    </row>
    <row r="103" spans="1:19" ht="55.2" customHeight="1" thickBot="1">
      <c r="A103" s="82">
        <f>IF(ISBLANK('MRA Evaluacion completa'!B508),"",'MRA Evaluacion completa'!B508)</f>
        <v>101</v>
      </c>
      <c r="B103" s="82" t="str">
        <f>IF(ISBLANK('MRA Evaluacion completa'!C508),"",'MRA Evaluacion completa'!C508)</f>
        <v/>
      </c>
      <c r="C103" s="82" t="str">
        <f>IF(ISBLANK('MRA Evaluacion completa'!D508),"",'MRA Evaluacion completa'!D508)</f>
        <v/>
      </c>
      <c r="D103" s="82" t="str">
        <f>IF(ISBLANK('MRA Evaluacion completa'!G508),"",'MRA Evaluacion completa'!G508)</f>
        <v/>
      </c>
      <c r="E103" s="82" t="str">
        <f>IF(ISBLANK('MRA Evaluacion completa'!H508),"",'MRA Evaluacion completa'!H508)</f>
        <v/>
      </c>
      <c r="F103" s="82" t="str">
        <f>IF(ISBLANK('MRA Evaluacion completa'!I508),"",'MRA Evaluacion completa'!I508)</f>
        <v/>
      </c>
      <c r="G103" s="82" t="str">
        <f>IF(ISBLANK('MRA Evaluacion completa'!J508),"",'MRA Evaluacion completa'!J508)</f>
        <v/>
      </c>
      <c r="H103" s="84" t="str">
        <f>'MRA Evaluacion completa'!$M$510</f>
        <v/>
      </c>
      <c r="I103" s="84" t="str">
        <f>'MRA Evaluacion completa'!$M$508</f>
        <v/>
      </c>
      <c r="J103" s="84" t="str">
        <f>'MRA Evaluacion completa'!$T$510</f>
        <v/>
      </c>
      <c r="K103" s="82" t="str">
        <f>IF(ISBLANK('MRA Evaluacion completa'!$U$508),"",'MRA Evaluacion completa'!$U$508)</f>
        <v/>
      </c>
      <c r="L103" s="84" t="str">
        <f>'MRA Evaluacion completa'!$X$510</f>
        <v/>
      </c>
      <c r="M103" s="84" t="str">
        <f>'MRA Evaluacion completa'!$X$508</f>
        <v/>
      </c>
      <c r="N103" s="82" t="str">
        <f>IF(ISBLANK('MRA Evaluacion completa'!$Y$508),"",'MRA Evaluacion completa'!$Y$508)</f>
        <v/>
      </c>
      <c r="O103" s="84" t="str">
        <f>'MRA Evaluacion completa'!$AB$510</f>
        <v/>
      </c>
      <c r="P103" s="84" t="str">
        <f>'MRA Evaluacion completa'!$AB$508</f>
        <v/>
      </c>
      <c r="Q103" s="82" t="str">
        <f>IF(ISBLANK('MRA Evaluacion completa'!$AC$508),"",'MRA Evaluacion completa'!$AC$508)</f>
        <v/>
      </c>
      <c r="R103" s="84" t="str">
        <f>'MRA Evaluacion completa'!$AG$510</f>
        <v/>
      </c>
      <c r="S103" s="84" t="str">
        <f>IF(ISBLANK('MRA Evaluacion completa'!$AG$508),"",'MRA Evaluacion completa'!$AG$508)</f>
        <v/>
      </c>
    </row>
    <row r="104" spans="1:19" ht="55.2" customHeight="1" thickBot="1">
      <c r="A104" s="82">
        <f>IF(ISBLANK('MRA Evaluacion completa'!B513),"",'MRA Evaluacion completa'!B513)</f>
        <v>102</v>
      </c>
      <c r="B104" s="82" t="str">
        <f>IF(ISBLANK('MRA Evaluacion completa'!C513),"",'MRA Evaluacion completa'!C513)</f>
        <v/>
      </c>
      <c r="C104" s="82" t="str">
        <f>IF(ISBLANK('MRA Evaluacion completa'!D513),"",'MRA Evaluacion completa'!D513)</f>
        <v/>
      </c>
      <c r="D104" s="82" t="str">
        <f>IF(ISBLANK('MRA Evaluacion completa'!G513),"",'MRA Evaluacion completa'!G513)</f>
        <v/>
      </c>
      <c r="E104" s="82" t="str">
        <f>IF(ISBLANK('MRA Evaluacion completa'!H513),"",'MRA Evaluacion completa'!H513)</f>
        <v/>
      </c>
      <c r="F104" s="82" t="str">
        <f>IF(ISBLANK('MRA Evaluacion completa'!I513),"",'MRA Evaluacion completa'!I513)</f>
        <v/>
      </c>
      <c r="G104" s="82" t="str">
        <f>IF(ISBLANK('MRA Evaluacion completa'!J513),"",'MRA Evaluacion completa'!J513)</f>
        <v/>
      </c>
      <c r="H104" s="84" t="str">
        <f>'MRA Evaluacion completa'!$M$515</f>
        <v/>
      </c>
      <c r="I104" s="84" t="str">
        <f>'MRA Evaluacion completa'!$M$513</f>
        <v/>
      </c>
      <c r="J104" s="84" t="str">
        <f>'MRA Evaluacion completa'!$T$515</f>
        <v/>
      </c>
      <c r="K104" s="82" t="str">
        <f>IF(ISBLANK('MRA Evaluacion completa'!$U$513),"",'MRA Evaluacion completa'!$U$513)</f>
        <v/>
      </c>
      <c r="L104" s="84" t="str">
        <f>'MRA Evaluacion completa'!$X$515</f>
        <v/>
      </c>
      <c r="M104" s="84" t="str">
        <f>'MRA Evaluacion completa'!$X$513</f>
        <v/>
      </c>
      <c r="N104" s="82" t="str">
        <f>IF(ISBLANK('MRA Evaluacion completa'!$Y$513),"",'MRA Evaluacion completa'!$Y$513)</f>
        <v/>
      </c>
      <c r="O104" s="84" t="str">
        <f>'MRA Evaluacion completa'!$AB$515</f>
        <v/>
      </c>
      <c r="P104" s="84" t="str">
        <f>'MRA Evaluacion completa'!$AB$513</f>
        <v/>
      </c>
      <c r="Q104" s="82" t="str">
        <f>IF(ISBLANK('MRA Evaluacion completa'!$AC$513),"",'MRA Evaluacion completa'!$AC$513)</f>
        <v/>
      </c>
      <c r="R104" s="84" t="str">
        <f>'MRA Evaluacion completa'!$AG$515</f>
        <v/>
      </c>
      <c r="S104" s="84" t="str">
        <f>IF(ISBLANK('MRA Evaluacion completa'!$AG$513),"",'MRA Evaluacion completa'!$AG$513)</f>
        <v/>
      </c>
    </row>
    <row r="105" spans="1:19" ht="55.2" customHeight="1" thickBot="1">
      <c r="A105" s="82">
        <f>IF(ISBLANK('MRA Evaluacion completa'!B518),"",'MRA Evaluacion completa'!B518)</f>
        <v>103</v>
      </c>
      <c r="B105" s="82" t="str">
        <f>IF(ISBLANK('MRA Evaluacion completa'!C518),"",'MRA Evaluacion completa'!C518)</f>
        <v/>
      </c>
      <c r="C105" s="82" t="str">
        <f>IF(ISBLANK('MRA Evaluacion completa'!D518),"",'MRA Evaluacion completa'!D518)</f>
        <v/>
      </c>
      <c r="D105" s="82" t="str">
        <f>IF(ISBLANK('MRA Evaluacion completa'!G518),"",'MRA Evaluacion completa'!G518)</f>
        <v/>
      </c>
      <c r="E105" s="82" t="str">
        <f>IF(ISBLANK('MRA Evaluacion completa'!H518),"",'MRA Evaluacion completa'!H518)</f>
        <v/>
      </c>
      <c r="F105" s="82" t="str">
        <f>IF(ISBLANK('MRA Evaluacion completa'!I518),"",'MRA Evaluacion completa'!I518)</f>
        <v/>
      </c>
      <c r="G105" s="82" t="str">
        <f>IF(ISBLANK('MRA Evaluacion completa'!J518),"",'MRA Evaluacion completa'!J518)</f>
        <v/>
      </c>
      <c r="H105" s="84" t="str">
        <f>'MRA Evaluacion completa'!$M$520</f>
        <v/>
      </c>
      <c r="I105" s="84" t="str">
        <f>'MRA Evaluacion completa'!$M$518</f>
        <v/>
      </c>
      <c r="J105" s="84" t="str">
        <f>'MRA Evaluacion completa'!$T$520</f>
        <v/>
      </c>
      <c r="K105" s="82" t="str">
        <f>IF(ISBLANK('MRA Evaluacion completa'!$U$518),"",'MRA Evaluacion completa'!$U$518)</f>
        <v/>
      </c>
      <c r="L105" s="84" t="str">
        <f>'MRA Evaluacion completa'!$X$520</f>
        <v/>
      </c>
      <c r="M105" s="84" t="str">
        <f>'MRA Evaluacion completa'!$X$518</f>
        <v/>
      </c>
      <c r="N105" s="82" t="str">
        <f>IF(ISBLANK('MRA Evaluacion completa'!$Y$518),"",'MRA Evaluacion completa'!$Y$518)</f>
        <v/>
      </c>
      <c r="O105" s="84" t="str">
        <f>'MRA Evaluacion completa'!$AB$520</f>
        <v/>
      </c>
      <c r="P105" s="84" t="str">
        <f>'MRA Evaluacion completa'!$AB$518</f>
        <v/>
      </c>
      <c r="Q105" s="82" t="str">
        <f>IF(ISBLANK('MRA Evaluacion completa'!$AC$518),"",'MRA Evaluacion completa'!$AC$518)</f>
        <v/>
      </c>
      <c r="R105" s="84" t="str">
        <f>'MRA Evaluacion completa'!$AG$520</f>
        <v/>
      </c>
      <c r="S105" s="84" t="str">
        <f>IF(ISBLANK('MRA Evaluacion completa'!$AG$518),"",'MRA Evaluacion completa'!$AG$518)</f>
        <v/>
      </c>
    </row>
    <row r="106" spans="1:19" ht="55.2" customHeight="1" thickBot="1">
      <c r="A106" s="82">
        <f>IF(ISBLANK('MRA Evaluacion completa'!B523),"",'MRA Evaluacion completa'!B523)</f>
        <v>104</v>
      </c>
      <c r="B106" s="82" t="str">
        <f>IF(ISBLANK('MRA Evaluacion completa'!C523),"",'MRA Evaluacion completa'!C523)</f>
        <v/>
      </c>
      <c r="C106" s="82" t="str">
        <f>IF(ISBLANK('MRA Evaluacion completa'!D523),"",'MRA Evaluacion completa'!D523)</f>
        <v/>
      </c>
      <c r="D106" s="82" t="str">
        <f>IF(ISBLANK('MRA Evaluacion completa'!G523),"",'MRA Evaluacion completa'!G523)</f>
        <v/>
      </c>
      <c r="E106" s="82" t="str">
        <f>IF(ISBLANK('MRA Evaluacion completa'!H523),"",'MRA Evaluacion completa'!H523)</f>
        <v/>
      </c>
      <c r="F106" s="82" t="str">
        <f>IF(ISBLANK('MRA Evaluacion completa'!I523),"",'MRA Evaluacion completa'!I523)</f>
        <v/>
      </c>
      <c r="G106" s="82" t="str">
        <f>IF(ISBLANK('MRA Evaluacion completa'!J523),"",'MRA Evaluacion completa'!J523)</f>
        <v/>
      </c>
      <c r="H106" s="84" t="str">
        <f>'MRA Evaluacion completa'!$M$525</f>
        <v/>
      </c>
      <c r="I106" s="84" t="str">
        <f>'MRA Evaluacion completa'!$M$523</f>
        <v/>
      </c>
      <c r="J106" s="84" t="str">
        <f>'MRA Evaluacion completa'!$T$525</f>
        <v/>
      </c>
      <c r="K106" s="82" t="str">
        <f>IF(ISBLANK('MRA Evaluacion completa'!$U$523),"",'MRA Evaluacion completa'!$U$523)</f>
        <v/>
      </c>
      <c r="L106" s="84" t="str">
        <f>'MRA Evaluacion completa'!$X$525</f>
        <v/>
      </c>
      <c r="M106" s="84" t="str">
        <f>'MRA Evaluacion completa'!$X$523</f>
        <v/>
      </c>
      <c r="N106" s="82" t="str">
        <f>IF(ISBLANK('MRA Evaluacion completa'!$Y$523),"",'MRA Evaluacion completa'!$Y$523)</f>
        <v/>
      </c>
      <c r="O106" s="84" t="str">
        <f>'MRA Evaluacion completa'!$AB$525</f>
        <v/>
      </c>
      <c r="P106" s="84" t="str">
        <f>'MRA Evaluacion completa'!$AB$523</f>
        <v/>
      </c>
      <c r="Q106" s="82" t="str">
        <f>IF(ISBLANK('MRA Evaluacion completa'!$AC$523),"",'MRA Evaluacion completa'!$AC$523)</f>
        <v/>
      </c>
      <c r="R106" s="84" t="str">
        <f>'MRA Evaluacion completa'!$AG$525</f>
        <v/>
      </c>
      <c r="S106" s="84" t="str">
        <f>IF(ISBLANK('MRA Evaluacion completa'!$AG$523),"",'MRA Evaluacion completa'!$AG$523)</f>
        <v/>
      </c>
    </row>
    <row r="107" spans="1:19" ht="55.2" customHeight="1" thickBot="1">
      <c r="A107" s="82">
        <f>IF(ISBLANK('MRA Evaluacion completa'!B528),"",'MRA Evaluacion completa'!B528)</f>
        <v>105</v>
      </c>
      <c r="B107" s="82" t="str">
        <f>IF(ISBLANK('MRA Evaluacion completa'!C528),"",'MRA Evaluacion completa'!C528)</f>
        <v/>
      </c>
      <c r="C107" s="82" t="str">
        <f>IF(ISBLANK('MRA Evaluacion completa'!D528),"",'MRA Evaluacion completa'!D528)</f>
        <v/>
      </c>
      <c r="D107" s="82" t="str">
        <f>IF(ISBLANK('MRA Evaluacion completa'!G528),"",'MRA Evaluacion completa'!G528)</f>
        <v/>
      </c>
      <c r="E107" s="82" t="str">
        <f>IF(ISBLANK('MRA Evaluacion completa'!F528),"",'MRA Evaluacion completa'!F528)</f>
        <v/>
      </c>
      <c r="F107" s="82" t="str">
        <f>IF(ISBLANK('MRA Evaluacion completa'!I528),"",'MRA Evaluacion completa'!I528)</f>
        <v/>
      </c>
      <c r="G107" s="82" t="str">
        <f>IF(ISBLANK('MRA Evaluacion completa'!J528),"",'MRA Evaluacion completa'!J528)</f>
        <v/>
      </c>
      <c r="H107" s="84" t="str">
        <f>'MRA Evaluacion completa'!$M$530</f>
        <v/>
      </c>
      <c r="I107" s="84" t="str">
        <f>'MRA Evaluacion completa'!$M$528</f>
        <v/>
      </c>
      <c r="J107" s="84" t="str">
        <f>'MRA Evaluacion completa'!$T$530</f>
        <v/>
      </c>
      <c r="K107" s="82" t="str">
        <f>IF(ISBLANK('MRA Evaluacion completa'!$U$528),"",'MRA Evaluacion completa'!$U$528)</f>
        <v/>
      </c>
      <c r="L107" s="84" t="str">
        <f>'MRA Evaluacion completa'!$X$530</f>
        <v/>
      </c>
      <c r="M107" s="84" t="str">
        <f>'MRA Evaluacion completa'!$X$528</f>
        <v/>
      </c>
      <c r="N107" s="82" t="str">
        <f>IF(ISBLANK('MRA Evaluacion completa'!$Y$528),"",'MRA Evaluacion completa'!$Y$528)</f>
        <v/>
      </c>
      <c r="O107" s="84" t="str">
        <f>'MRA Evaluacion completa'!$AB$530</f>
        <v/>
      </c>
      <c r="P107" s="84" t="str">
        <f>'MRA Evaluacion completa'!$AB$528</f>
        <v/>
      </c>
      <c r="Q107" s="82" t="str">
        <f>IF(ISBLANK('MRA Evaluacion completa'!$AC$528),"",'MRA Evaluacion completa'!$AC$528)</f>
        <v/>
      </c>
      <c r="R107" s="84" t="str">
        <f>'MRA Evaluacion completa'!$AG$530</f>
        <v/>
      </c>
      <c r="S107" s="84" t="str">
        <f>IF(ISBLANK('MRA Evaluacion completa'!$AG$528),"",'MRA Evaluacion completa'!$AG$528)</f>
        <v/>
      </c>
    </row>
    <row r="108" spans="1:19" ht="55.2" customHeight="1" thickBot="1">
      <c r="A108" s="82">
        <f>IF(ISBLANK('MRA Evaluacion completa'!B533),"",'MRA Evaluacion completa'!B533)</f>
        <v>106</v>
      </c>
      <c r="B108" s="82" t="str">
        <f>IF(ISBLANK('MRA Evaluacion completa'!C533),"",'MRA Evaluacion completa'!C533)</f>
        <v/>
      </c>
      <c r="C108" s="82" t="str">
        <f>IF(ISBLANK('MRA Evaluacion completa'!D533),"",'MRA Evaluacion completa'!D533)</f>
        <v/>
      </c>
      <c r="D108" s="82" t="str">
        <f>IF(ISBLANK('MRA Evaluacion completa'!G533),"",'MRA Evaluacion completa'!G533)</f>
        <v/>
      </c>
      <c r="E108" s="82" t="str">
        <f>IF(ISBLANK('MRA Evaluacion completa'!F533),"",'MRA Evaluacion completa'!F533)</f>
        <v/>
      </c>
      <c r="F108" s="82" t="str">
        <f>IF(ISBLANK('MRA Evaluacion completa'!I533),"",'MRA Evaluacion completa'!I533)</f>
        <v/>
      </c>
      <c r="G108" s="82" t="str">
        <f>IF(ISBLANK('MRA Evaluacion completa'!J533),"",'MRA Evaluacion completa'!J533)</f>
        <v/>
      </c>
      <c r="H108" s="84" t="str">
        <f>'MRA Evaluacion completa'!$M$535</f>
        <v/>
      </c>
      <c r="I108" s="84" t="str">
        <f>'MRA Evaluacion completa'!$M$533</f>
        <v/>
      </c>
      <c r="J108" s="84" t="str">
        <f>'MRA Evaluacion completa'!$T$535</f>
        <v/>
      </c>
      <c r="K108" s="82" t="str">
        <f>IF(ISBLANK('MRA Evaluacion completa'!$U$533),"",'MRA Evaluacion completa'!$U$533)</f>
        <v/>
      </c>
      <c r="L108" s="84" t="str">
        <f>'MRA Evaluacion completa'!$X$535</f>
        <v/>
      </c>
      <c r="M108" s="84" t="str">
        <f>'MRA Evaluacion completa'!$X$533</f>
        <v/>
      </c>
      <c r="N108" s="82" t="str">
        <f>IF(ISBLANK('MRA Evaluacion completa'!$Y$533),"",'MRA Evaluacion completa'!$Y$533)</f>
        <v/>
      </c>
      <c r="O108" s="84" t="str">
        <f>'MRA Evaluacion completa'!$AB$535</f>
        <v/>
      </c>
      <c r="P108" s="84" t="str">
        <f>'MRA Evaluacion completa'!$AB$533</f>
        <v/>
      </c>
      <c r="Q108" s="82" t="str">
        <f>IF(ISBLANK('MRA Evaluacion completa'!$AC$533),"",'MRA Evaluacion completa'!$AC$533)</f>
        <v/>
      </c>
      <c r="R108" s="84" t="str">
        <f>'MRA Evaluacion completa'!$AG$535</f>
        <v/>
      </c>
      <c r="S108" s="84" t="str">
        <f>IF(ISBLANK('MRA Evaluacion completa'!$AG$533),"",'MRA Evaluacion completa'!$AG$533)</f>
        <v/>
      </c>
    </row>
    <row r="109" spans="1:19" ht="55.2" customHeight="1" thickBot="1">
      <c r="A109" s="82">
        <f>IF(ISBLANK('MRA Evaluacion completa'!B538),"",'MRA Evaluacion completa'!B538)</f>
        <v>107</v>
      </c>
      <c r="B109" s="82" t="str">
        <f>IF(ISBLANK('MRA Evaluacion completa'!C538),"",'MRA Evaluacion completa'!C538)</f>
        <v/>
      </c>
      <c r="C109" s="82" t="str">
        <f>IF(ISBLANK('MRA Evaluacion completa'!D538),"",'MRA Evaluacion completa'!D538)</f>
        <v/>
      </c>
      <c r="D109" s="82" t="str">
        <f>IF(ISBLANK('MRA Evaluacion completa'!G538),"",'MRA Evaluacion completa'!G538)</f>
        <v/>
      </c>
      <c r="E109" s="82" t="str">
        <f>IF(ISBLANK('MRA Evaluacion completa'!F538),"",'MRA Evaluacion completa'!F538)</f>
        <v/>
      </c>
      <c r="F109" s="82" t="str">
        <f>IF(ISBLANK('MRA Evaluacion completa'!I538),"",'MRA Evaluacion completa'!I538)</f>
        <v/>
      </c>
      <c r="G109" s="82" t="str">
        <f>IF(ISBLANK('MRA Evaluacion completa'!J538),"",'MRA Evaluacion completa'!J538)</f>
        <v/>
      </c>
      <c r="H109" s="84" t="str">
        <f>'MRA Evaluacion completa'!$M$540</f>
        <v/>
      </c>
      <c r="I109" s="84" t="str">
        <f>'MRA Evaluacion completa'!$M$538</f>
        <v/>
      </c>
      <c r="J109" s="84" t="str">
        <f>'MRA Evaluacion completa'!$T$540</f>
        <v/>
      </c>
      <c r="K109" s="82" t="str">
        <f>IF(ISBLANK('MRA Evaluacion completa'!$U$538),"",'MRA Evaluacion completa'!$U$538)</f>
        <v/>
      </c>
      <c r="L109" s="84" t="str">
        <f>'MRA Evaluacion completa'!$X$540</f>
        <v/>
      </c>
      <c r="M109" s="84" t="str">
        <f>'MRA Evaluacion completa'!$X$538</f>
        <v/>
      </c>
      <c r="N109" s="82" t="str">
        <f>IF(ISBLANK('MRA Evaluacion completa'!$Y$538),"",'MRA Evaluacion completa'!$Y$538)</f>
        <v/>
      </c>
      <c r="O109" s="84" t="str">
        <f>'MRA Evaluacion completa'!$AB$540</f>
        <v/>
      </c>
      <c r="P109" s="84" t="str">
        <f>'MRA Evaluacion completa'!$AB$538</f>
        <v/>
      </c>
      <c r="Q109" s="82" t="str">
        <f>IF(ISBLANK('MRA Evaluacion completa'!$AC$538),"",'MRA Evaluacion completa'!$AC$538)</f>
        <v/>
      </c>
      <c r="R109" s="84" t="str">
        <f>'MRA Evaluacion completa'!$AG$540</f>
        <v/>
      </c>
      <c r="S109" s="84" t="str">
        <f>IF(ISBLANK('MRA Evaluacion completa'!$AG$538),"",'MRA Evaluacion completa'!$AG$538)</f>
        <v/>
      </c>
    </row>
    <row r="110" spans="1:19" ht="55.2" customHeight="1" thickBot="1">
      <c r="A110" s="82">
        <f>IF(ISBLANK('MRA Evaluacion completa'!B543),"",'MRA Evaluacion completa'!B543)</f>
        <v>108</v>
      </c>
      <c r="B110" s="82" t="str">
        <f>IF(ISBLANK('MRA Evaluacion completa'!C543),"",'MRA Evaluacion completa'!C543)</f>
        <v/>
      </c>
      <c r="C110" s="82" t="str">
        <f>IF(ISBLANK('MRA Evaluacion completa'!D543),"",'MRA Evaluacion completa'!D543)</f>
        <v/>
      </c>
      <c r="D110" s="82" t="str">
        <f>IF(ISBLANK('MRA Evaluacion completa'!G543),"",'MRA Evaluacion completa'!G543)</f>
        <v/>
      </c>
      <c r="E110" s="82" t="str">
        <f>IF(ISBLANK('MRA Evaluacion completa'!F543),"",'MRA Evaluacion completa'!F543)</f>
        <v/>
      </c>
      <c r="F110" s="82" t="str">
        <f>IF(ISBLANK('MRA Evaluacion completa'!I543),"",'MRA Evaluacion completa'!I543)</f>
        <v/>
      </c>
      <c r="G110" s="82" t="str">
        <f>IF(ISBLANK('MRA Evaluacion completa'!J543),"",'MRA Evaluacion completa'!J543)</f>
        <v/>
      </c>
      <c r="H110" s="84" t="str">
        <f>'MRA Evaluacion completa'!$M$545</f>
        <v/>
      </c>
      <c r="I110" s="84" t="str">
        <f>'MRA Evaluacion completa'!$M$543</f>
        <v/>
      </c>
      <c r="J110" s="84" t="str">
        <f>'MRA Evaluacion completa'!$T$545</f>
        <v/>
      </c>
      <c r="K110" s="82" t="str">
        <f>IF(ISBLANK('MRA Evaluacion completa'!$U$543),"",'MRA Evaluacion completa'!$U$543)</f>
        <v/>
      </c>
      <c r="L110" s="84" t="str">
        <f>'MRA Evaluacion completa'!$X$545</f>
        <v/>
      </c>
      <c r="M110" s="84" t="str">
        <f>'MRA Evaluacion completa'!$X$543</f>
        <v/>
      </c>
      <c r="N110" s="82" t="str">
        <f>IF(ISBLANK('MRA Evaluacion completa'!$Y$543),"",'MRA Evaluacion completa'!$Y$543)</f>
        <v/>
      </c>
      <c r="O110" s="84" t="str">
        <f>'MRA Evaluacion completa'!$AB$545</f>
        <v/>
      </c>
      <c r="P110" s="84" t="str">
        <f>'MRA Evaluacion completa'!$AB$543</f>
        <v/>
      </c>
      <c r="Q110" s="82" t="str">
        <f>IF(ISBLANK('MRA Evaluacion completa'!$AC$543),"",'MRA Evaluacion completa'!$AC$543)</f>
        <v/>
      </c>
      <c r="R110" s="84" t="str">
        <f>'MRA Evaluacion completa'!$AG$545</f>
        <v/>
      </c>
      <c r="S110" s="84" t="str">
        <f>IF(ISBLANK('MRA Evaluacion completa'!$AG$543),"",'MRA Evaluacion completa'!$AG$543)</f>
        <v/>
      </c>
    </row>
    <row r="111" spans="1:19" ht="55.2" customHeight="1" thickBot="1">
      <c r="A111" s="82">
        <f>IF(ISBLANK('MRA Evaluacion completa'!B548),"",'MRA Evaluacion completa'!B548)</f>
        <v>109</v>
      </c>
      <c r="B111" s="82" t="str">
        <f>IF(ISBLANK('MRA Evaluacion completa'!C548),"",'MRA Evaluacion completa'!C548)</f>
        <v/>
      </c>
      <c r="C111" s="82" t="str">
        <f>IF(ISBLANK('MRA Evaluacion completa'!D548),"",'MRA Evaluacion completa'!D548)</f>
        <v/>
      </c>
      <c r="D111" s="82" t="str">
        <f>IF(ISBLANK('MRA Evaluacion completa'!G548),"",'MRA Evaluacion completa'!G548)</f>
        <v/>
      </c>
      <c r="E111" s="82" t="str">
        <f>IF(ISBLANK('MRA Evaluacion completa'!F548),"",'MRA Evaluacion completa'!F548)</f>
        <v/>
      </c>
      <c r="F111" s="82" t="str">
        <f>IF(ISBLANK('MRA Evaluacion completa'!I548),"",'MRA Evaluacion completa'!I548)</f>
        <v/>
      </c>
      <c r="G111" s="82" t="str">
        <f>IF(ISBLANK('MRA Evaluacion completa'!J548),"",'MRA Evaluacion completa'!J548)</f>
        <v/>
      </c>
      <c r="H111" s="84" t="str">
        <f>'MRA Evaluacion completa'!$M$550</f>
        <v/>
      </c>
      <c r="I111" s="84" t="str">
        <f>'MRA Evaluacion completa'!$M$548</f>
        <v/>
      </c>
      <c r="J111" s="84" t="str">
        <f>'MRA Evaluacion completa'!$T$550</f>
        <v/>
      </c>
      <c r="K111" s="82" t="str">
        <f>IF(ISBLANK('MRA Evaluacion completa'!$U$548),"",'MRA Evaluacion completa'!$U$548)</f>
        <v/>
      </c>
      <c r="L111" s="84" t="str">
        <f>'MRA Evaluacion completa'!$X$550</f>
        <v/>
      </c>
      <c r="M111" s="84" t="str">
        <f>'MRA Evaluacion completa'!$X$548</f>
        <v/>
      </c>
      <c r="N111" s="82" t="str">
        <f>IF(ISBLANK('MRA Evaluacion completa'!$Y$548),"",'MRA Evaluacion completa'!$Y$548)</f>
        <v/>
      </c>
      <c r="O111" s="84" t="str">
        <f>'MRA Evaluacion completa'!$AB$550</f>
        <v/>
      </c>
      <c r="P111" s="84" t="str">
        <f>'MRA Evaluacion completa'!$AB$548</f>
        <v/>
      </c>
      <c r="Q111" s="82" t="str">
        <f>IF(ISBLANK('MRA Evaluacion completa'!$AC$548),"",'MRA Evaluacion completa'!$AC$548)</f>
        <v/>
      </c>
      <c r="R111" s="84" t="str">
        <f>'MRA Evaluacion completa'!$AG$550</f>
        <v/>
      </c>
      <c r="S111" s="84" t="str">
        <f>IF(ISBLANK('MRA Evaluacion completa'!$AG$548),"",'MRA Evaluacion completa'!$AG$548)</f>
        <v/>
      </c>
    </row>
    <row r="112" spans="1:19" ht="55.2" customHeight="1" thickBot="1">
      <c r="A112" s="82">
        <f>IF(ISBLANK('MRA Evaluacion completa'!B553),"",'MRA Evaluacion completa'!B553)</f>
        <v>110</v>
      </c>
      <c r="B112" s="82" t="str">
        <f>IF(ISBLANK('MRA Evaluacion completa'!C553),"",'MRA Evaluacion completa'!C553)</f>
        <v/>
      </c>
      <c r="C112" s="82" t="str">
        <f>IF(ISBLANK('MRA Evaluacion completa'!D553),"",'MRA Evaluacion completa'!D553)</f>
        <v/>
      </c>
      <c r="D112" s="82" t="str">
        <f>IF(ISBLANK('MRA Evaluacion completa'!G553),"",'MRA Evaluacion completa'!G553)</f>
        <v/>
      </c>
      <c r="E112" s="82" t="str">
        <f>IF(ISBLANK('MRA Evaluacion completa'!F553),"",'MRA Evaluacion completa'!F553)</f>
        <v/>
      </c>
      <c r="F112" s="82" t="str">
        <f>IF(ISBLANK('MRA Evaluacion completa'!I553),"",'MRA Evaluacion completa'!I553)</f>
        <v/>
      </c>
      <c r="G112" s="82" t="str">
        <f>IF(ISBLANK('MRA Evaluacion completa'!J553),"",'MRA Evaluacion completa'!J553)</f>
        <v/>
      </c>
      <c r="H112" s="84" t="str">
        <f>'MRA Evaluacion completa'!$M$555</f>
        <v/>
      </c>
      <c r="I112" s="84" t="str">
        <f>'MRA Evaluacion completa'!$M$553</f>
        <v/>
      </c>
      <c r="J112" s="84" t="str">
        <f>'MRA Evaluacion completa'!$T$555</f>
        <v/>
      </c>
      <c r="K112" s="82" t="str">
        <f>IF(ISBLANK('MRA Evaluacion completa'!$U$553),"",'MRA Evaluacion completa'!$U$553)</f>
        <v/>
      </c>
      <c r="L112" s="84" t="str">
        <f>'MRA Evaluacion completa'!$X$555</f>
        <v/>
      </c>
      <c r="M112" s="84" t="str">
        <f>'MRA Evaluacion completa'!$X$553</f>
        <v/>
      </c>
      <c r="N112" s="82" t="str">
        <f>IF(ISBLANK('MRA Evaluacion completa'!$Y$553),"",'MRA Evaluacion completa'!$Y$553)</f>
        <v/>
      </c>
      <c r="O112" s="84" t="str">
        <f>'MRA Evaluacion completa'!$AB$555</f>
        <v/>
      </c>
      <c r="P112" s="84" t="str">
        <f>'MRA Evaluacion completa'!$AB$553</f>
        <v/>
      </c>
      <c r="Q112" s="82" t="str">
        <f>IF(ISBLANK('MRA Evaluacion completa'!$AC$553),"",'MRA Evaluacion completa'!$AC$553)</f>
        <v/>
      </c>
      <c r="R112" s="84" t="str">
        <f>'MRA Evaluacion completa'!$AG$555</f>
        <v/>
      </c>
      <c r="S112" s="84" t="str">
        <f>IF(ISBLANK('MRA Evaluacion completa'!$AG$553),"",'MRA Evaluacion completa'!$AG$553)</f>
        <v/>
      </c>
    </row>
    <row r="113" spans="1:19" ht="55.2" customHeight="1" thickBot="1">
      <c r="A113" s="82">
        <f>IF(ISBLANK('MRA Evaluacion completa'!B558),"",'MRA Evaluacion completa'!B558)</f>
        <v>111</v>
      </c>
      <c r="B113" s="82" t="str">
        <f>IF(ISBLANK('MRA Evaluacion completa'!C558),"",'MRA Evaluacion completa'!C558)</f>
        <v/>
      </c>
      <c r="C113" s="82" t="str">
        <f>IF(ISBLANK('MRA Evaluacion completa'!D558),"",'MRA Evaluacion completa'!D558)</f>
        <v/>
      </c>
      <c r="D113" s="82" t="str">
        <f>IF(ISBLANK('MRA Evaluacion completa'!G558),"",'MRA Evaluacion completa'!G558)</f>
        <v/>
      </c>
      <c r="E113" s="82" t="str">
        <f>IF(ISBLANK('MRA Evaluacion completa'!F558),"",'MRA Evaluacion completa'!F558)</f>
        <v/>
      </c>
      <c r="F113" s="82" t="str">
        <f>IF(ISBLANK('MRA Evaluacion completa'!I558),"",'MRA Evaluacion completa'!I558)</f>
        <v/>
      </c>
      <c r="G113" s="82" t="str">
        <f>IF(ISBLANK('MRA Evaluacion completa'!J558),"",'MRA Evaluacion completa'!J558)</f>
        <v/>
      </c>
      <c r="H113" s="84" t="str">
        <f>'MRA Evaluacion completa'!$M$560</f>
        <v/>
      </c>
      <c r="I113" s="84" t="str">
        <f>'MRA Evaluacion completa'!$M$558</f>
        <v/>
      </c>
      <c r="J113" s="84" t="str">
        <f>'MRA Evaluacion completa'!$T$560</f>
        <v/>
      </c>
      <c r="K113" s="82" t="str">
        <f>IF(ISBLANK('MRA Evaluacion completa'!$U$558),"",'MRA Evaluacion completa'!$U$558)</f>
        <v/>
      </c>
      <c r="L113" s="84" t="str">
        <f>'MRA Evaluacion completa'!$X$560</f>
        <v/>
      </c>
      <c r="M113" s="84" t="str">
        <f>'MRA Evaluacion completa'!$X$558</f>
        <v/>
      </c>
      <c r="N113" s="82" t="str">
        <f>IF(ISBLANK('MRA Evaluacion completa'!$Y$558),"",'MRA Evaluacion completa'!$Y$558)</f>
        <v/>
      </c>
      <c r="O113" s="84" t="str">
        <f>'MRA Evaluacion completa'!$AB$560</f>
        <v/>
      </c>
      <c r="P113" s="84" t="str">
        <f>'MRA Evaluacion completa'!$AB$558</f>
        <v/>
      </c>
      <c r="Q113" s="82" t="str">
        <f>IF(ISBLANK('MRA Evaluacion completa'!$AC$558),"",'MRA Evaluacion completa'!$AC$558)</f>
        <v/>
      </c>
      <c r="R113" s="84" t="str">
        <f>'MRA Evaluacion completa'!$AG$560</f>
        <v/>
      </c>
      <c r="S113" s="84" t="str">
        <f>IF(ISBLANK('MRA Evaluacion completa'!$AG$558),"",'MRA Evaluacion completa'!$AG$558)</f>
        <v/>
      </c>
    </row>
    <row r="114" spans="1:19" ht="55.2" customHeight="1" thickBot="1">
      <c r="A114" s="82">
        <f>IF(ISBLANK('MRA Evaluacion completa'!B563),"",'MRA Evaluacion completa'!B563)</f>
        <v>112</v>
      </c>
      <c r="B114" s="82" t="str">
        <f>IF(ISBLANK('MRA Evaluacion completa'!C563),"",'MRA Evaluacion completa'!C563)</f>
        <v/>
      </c>
      <c r="C114" s="82" t="str">
        <f>IF(ISBLANK('MRA Evaluacion completa'!D563),"",'MRA Evaluacion completa'!D563)</f>
        <v/>
      </c>
      <c r="D114" s="82" t="str">
        <f>IF(ISBLANK('MRA Evaluacion completa'!G563),"",'MRA Evaluacion completa'!G563)</f>
        <v/>
      </c>
      <c r="E114" s="82" t="str">
        <f>IF(ISBLANK('MRA Evaluacion completa'!F563),"",'MRA Evaluacion completa'!F563)</f>
        <v/>
      </c>
      <c r="F114" s="82" t="str">
        <f>IF(ISBLANK('MRA Evaluacion completa'!I563),"",'MRA Evaluacion completa'!I563)</f>
        <v/>
      </c>
      <c r="G114" s="82" t="str">
        <f>IF(ISBLANK('MRA Evaluacion completa'!J563),"",'MRA Evaluacion completa'!J563)</f>
        <v/>
      </c>
      <c r="H114" s="84" t="str">
        <f>'MRA Evaluacion completa'!$M$565</f>
        <v/>
      </c>
      <c r="I114" s="84" t="str">
        <f>'MRA Evaluacion completa'!$M$563</f>
        <v/>
      </c>
      <c r="J114" s="84" t="str">
        <f>'MRA Evaluacion completa'!$T$565</f>
        <v/>
      </c>
      <c r="K114" s="82" t="str">
        <f>IF(ISBLANK('MRA Evaluacion completa'!$U$563),"",'MRA Evaluacion completa'!$U$563)</f>
        <v/>
      </c>
      <c r="L114" s="84" t="str">
        <f>'MRA Evaluacion completa'!$X$565</f>
        <v/>
      </c>
      <c r="M114" s="84" t="str">
        <f>'MRA Evaluacion completa'!$X$563</f>
        <v/>
      </c>
      <c r="N114" s="82" t="str">
        <f>IF(ISBLANK('MRA Evaluacion completa'!$Y$563),"",'MRA Evaluacion completa'!$Y$563)</f>
        <v/>
      </c>
      <c r="O114" s="84" t="str">
        <f>'MRA Evaluacion completa'!$AB$565</f>
        <v/>
      </c>
      <c r="P114" s="84" t="str">
        <f>'MRA Evaluacion completa'!$AB$563</f>
        <v/>
      </c>
      <c r="Q114" s="82" t="str">
        <f>IF(ISBLANK('MRA Evaluacion completa'!$AC$563),"",'MRA Evaluacion completa'!$AC$563)</f>
        <v/>
      </c>
      <c r="R114" s="84" t="str">
        <f>'MRA Evaluacion completa'!$AG$565</f>
        <v/>
      </c>
      <c r="S114" s="84" t="str">
        <f>IF(ISBLANK('MRA Evaluacion completa'!$AG$563),"",'MRA Evaluacion completa'!$AG$563)</f>
        <v/>
      </c>
    </row>
    <row r="115" spans="1:19" ht="55.2" customHeight="1" thickBot="1">
      <c r="A115" s="82">
        <f>IF(ISBLANK('MRA Evaluacion completa'!B568),"",'MRA Evaluacion completa'!B568)</f>
        <v>113</v>
      </c>
      <c r="B115" s="82" t="str">
        <f>IF(ISBLANK('MRA Evaluacion completa'!C568),"",'MRA Evaluacion completa'!C568)</f>
        <v/>
      </c>
      <c r="C115" s="82" t="str">
        <f>IF(ISBLANK('MRA Evaluacion completa'!D568),"",'MRA Evaluacion completa'!D568)</f>
        <v/>
      </c>
      <c r="D115" s="82" t="str">
        <f>IF(ISBLANK('MRA Evaluacion completa'!G568),"",'MRA Evaluacion completa'!G568)</f>
        <v/>
      </c>
      <c r="E115" s="82" t="str">
        <f>IF(ISBLANK('MRA Evaluacion completa'!F568),"",'MRA Evaluacion completa'!F568)</f>
        <v/>
      </c>
      <c r="F115" s="82" t="str">
        <f>IF(ISBLANK('MRA Evaluacion completa'!I568),"",'MRA Evaluacion completa'!I568)</f>
        <v/>
      </c>
      <c r="G115" s="82" t="str">
        <f>IF(ISBLANK('MRA Evaluacion completa'!J568),"",'MRA Evaluacion completa'!J568)</f>
        <v/>
      </c>
      <c r="H115" s="84" t="str">
        <f>'MRA Evaluacion completa'!$M$570</f>
        <v/>
      </c>
      <c r="I115" s="84" t="str">
        <f>'MRA Evaluacion completa'!$M$568</f>
        <v/>
      </c>
      <c r="J115" s="84" t="str">
        <f>'MRA Evaluacion completa'!$T$570</f>
        <v/>
      </c>
      <c r="K115" s="82" t="str">
        <f>IF(ISBLANK('MRA Evaluacion completa'!$U$568),"",'MRA Evaluacion completa'!$U$568)</f>
        <v/>
      </c>
      <c r="L115" s="84" t="str">
        <f>'MRA Evaluacion completa'!$X$570</f>
        <v/>
      </c>
      <c r="M115" s="84" t="str">
        <f>'MRA Evaluacion completa'!$X$568</f>
        <v/>
      </c>
      <c r="N115" s="82" t="str">
        <f>IF(ISBLANK('MRA Evaluacion completa'!$Y$568),"",'MRA Evaluacion completa'!$Y$568)</f>
        <v/>
      </c>
      <c r="O115" s="84" t="str">
        <f>'MRA Evaluacion completa'!$AB$570</f>
        <v/>
      </c>
      <c r="P115" s="84" t="str">
        <f>'MRA Evaluacion completa'!$AB$568</f>
        <v/>
      </c>
      <c r="Q115" s="82" t="str">
        <f>IF(ISBLANK('MRA Evaluacion completa'!$AC$568),"",'MRA Evaluacion completa'!$AC$568)</f>
        <v/>
      </c>
      <c r="R115" s="84" t="str">
        <f>'MRA Evaluacion completa'!$AG$570</f>
        <v/>
      </c>
      <c r="S115" s="84" t="str">
        <f>IF(ISBLANK('MRA Evaluacion completa'!$AG$568),"",'MRA Evaluacion completa'!$AG$568)</f>
        <v/>
      </c>
    </row>
    <row r="116" spans="1:19" ht="55.2" customHeight="1" thickBot="1">
      <c r="A116" s="82">
        <f>IF(ISBLANK('MRA Evaluacion completa'!B573),"",'MRA Evaluacion completa'!B573)</f>
        <v>114</v>
      </c>
      <c r="B116" s="82" t="str">
        <f>IF(ISBLANK('MRA Evaluacion completa'!C573),"",'MRA Evaluacion completa'!C573)</f>
        <v/>
      </c>
      <c r="C116" s="82" t="str">
        <f>IF(ISBLANK('MRA Evaluacion completa'!D573),"",'MRA Evaluacion completa'!D573)</f>
        <v/>
      </c>
      <c r="D116" s="82" t="str">
        <f>IF(ISBLANK('MRA Evaluacion completa'!G573),"",'MRA Evaluacion completa'!G573)</f>
        <v/>
      </c>
      <c r="E116" s="82" t="str">
        <f>IF(ISBLANK('MRA Evaluacion completa'!F573),"",'MRA Evaluacion completa'!F573)</f>
        <v/>
      </c>
      <c r="F116" s="82" t="str">
        <f>IF(ISBLANK('MRA Evaluacion completa'!I573),"",'MRA Evaluacion completa'!I573)</f>
        <v/>
      </c>
      <c r="G116" s="82" t="str">
        <f>IF(ISBLANK('MRA Evaluacion completa'!J573),"",'MRA Evaluacion completa'!J573)</f>
        <v/>
      </c>
      <c r="H116" s="84" t="str">
        <f>'MRA Evaluacion completa'!$M$575</f>
        <v/>
      </c>
      <c r="I116" s="84" t="str">
        <f>'MRA Evaluacion completa'!$M$573</f>
        <v/>
      </c>
      <c r="J116" s="84" t="str">
        <f>'MRA Evaluacion completa'!$T$575</f>
        <v/>
      </c>
      <c r="K116" s="82" t="str">
        <f>IF(ISBLANK('MRA Evaluacion completa'!$U$573),"",'MRA Evaluacion completa'!$U$573)</f>
        <v/>
      </c>
      <c r="L116" s="84" t="str">
        <f>'MRA Evaluacion completa'!$X$575</f>
        <v/>
      </c>
      <c r="M116" s="84" t="str">
        <f>'MRA Evaluacion completa'!$X$573</f>
        <v/>
      </c>
      <c r="N116" s="82" t="str">
        <f>IF(ISBLANK('MRA Evaluacion completa'!$Y$573),"",'MRA Evaluacion completa'!$Y$573)</f>
        <v/>
      </c>
      <c r="O116" s="84" t="str">
        <f>'MRA Evaluacion completa'!$AB$575</f>
        <v/>
      </c>
      <c r="P116" s="84" t="str">
        <f>'MRA Evaluacion completa'!$AB$573</f>
        <v/>
      </c>
      <c r="Q116" s="82" t="str">
        <f>IF(ISBLANK('MRA Evaluacion completa'!$AC$573),"",'MRA Evaluacion completa'!$AC$573)</f>
        <v/>
      </c>
      <c r="R116" s="84" t="str">
        <f>'MRA Evaluacion completa'!$AG$575</f>
        <v/>
      </c>
      <c r="S116" s="84" t="str">
        <f>IF(ISBLANK('MRA Evaluacion completa'!$AG$573),"",'MRA Evaluacion completa'!$AG$573)</f>
        <v/>
      </c>
    </row>
    <row r="117" spans="1:19" ht="55.2" customHeight="1" thickBot="1">
      <c r="A117" s="82">
        <f>IF(ISBLANK('MRA Evaluacion completa'!B578),"",'MRA Evaluacion completa'!B578)</f>
        <v>115</v>
      </c>
      <c r="B117" s="82" t="str">
        <f>IF(ISBLANK('MRA Evaluacion completa'!C578),"",'MRA Evaluacion completa'!C578)</f>
        <v/>
      </c>
      <c r="C117" s="82" t="str">
        <f>IF(ISBLANK('MRA Evaluacion completa'!D578),"",'MRA Evaluacion completa'!D578)</f>
        <v/>
      </c>
      <c r="D117" s="82" t="str">
        <f>IF(ISBLANK('MRA Evaluacion completa'!G578),"",'MRA Evaluacion completa'!G578)</f>
        <v/>
      </c>
      <c r="E117" s="82" t="str">
        <f>IF(ISBLANK('MRA Evaluacion completa'!F578),"",'MRA Evaluacion completa'!F578)</f>
        <v/>
      </c>
      <c r="F117" s="82" t="str">
        <f>IF(ISBLANK('MRA Evaluacion completa'!I578),"",'MRA Evaluacion completa'!I578)</f>
        <v/>
      </c>
      <c r="G117" s="82" t="str">
        <f>IF(ISBLANK('MRA Evaluacion completa'!J578),"",'MRA Evaluacion completa'!J578)</f>
        <v/>
      </c>
      <c r="H117" s="84" t="str">
        <f>'MRA Evaluacion completa'!$M$580</f>
        <v/>
      </c>
      <c r="I117" s="84" t="str">
        <f>'MRA Evaluacion completa'!$M$578</f>
        <v/>
      </c>
      <c r="J117" s="84" t="str">
        <f>'MRA Evaluacion completa'!$T$580</f>
        <v/>
      </c>
      <c r="K117" s="82" t="str">
        <f>IF(ISBLANK('MRA Evaluacion completa'!$U$578),"",'MRA Evaluacion completa'!$U$578)</f>
        <v/>
      </c>
      <c r="L117" s="84" t="str">
        <f>'MRA Evaluacion completa'!$X$580</f>
        <v/>
      </c>
      <c r="M117" s="84" t="str">
        <f>'MRA Evaluacion completa'!$X$578</f>
        <v/>
      </c>
      <c r="N117" s="82" t="str">
        <f>IF(ISBLANK('MRA Evaluacion completa'!$Y$578),"",'MRA Evaluacion completa'!$Y$578)</f>
        <v/>
      </c>
      <c r="O117" s="84" t="str">
        <f>'MRA Evaluacion completa'!$AB$580</f>
        <v/>
      </c>
      <c r="P117" s="84" t="str">
        <f>'MRA Evaluacion completa'!$AB$578</f>
        <v/>
      </c>
      <c r="Q117" s="82" t="str">
        <f>IF(ISBLANK('MRA Evaluacion completa'!$AC$578),"",'MRA Evaluacion completa'!$AC$578)</f>
        <v/>
      </c>
      <c r="R117" s="84" t="str">
        <f>'MRA Evaluacion completa'!$AG$580</f>
        <v/>
      </c>
      <c r="S117" s="84" t="str">
        <f>IF(ISBLANK('MRA Evaluacion completa'!$AG$578),"",'MRA Evaluacion completa'!$AG$578)</f>
        <v/>
      </c>
    </row>
    <row r="118" spans="1:19" ht="55.2" customHeight="1" thickBot="1">
      <c r="A118" s="82">
        <f>IF(ISBLANK('MRA Evaluacion completa'!B583),"",'MRA Evaluacion completa'!B583)</f>
        <v>116</v>
      </c>
      <c r="B118" s="82" t="str">
        <f>IF(ISBLANK('MRA Evaluacion completa'!C583),"",'MRA Evaluacion completa'!C583)</f>
        <v/>
      </c>
      <c r="C118" s="82" t="str">
        <f>IF(ISBLANK('MRA Evaluacion completa'!D583),"",'MRA Evaluacion completa'!D583)</f>
        <v/>
      </c>
      <c r="D118" s="82" t="str">
        <f>IF(ISBLANK('MRA Evaluacion completa'!G583),"",'MRA Evaluacion completa'!G583)</f>
        <v/>
      </c>
      <c r="E118" s="82" t="str">
        <f>IF(ISBLANK('MRA Evaluacion completa'!F583),"",'MRA Evaluacion completa'!F583)</f>
        <v/>
      </c>
      <c r="F118" s="82" t="str">
        <f>IF(ISBLANK('MRA Evaluacion completa'!I583),"",'MRA Evaluacion completa'!I583)</f>
        <v/>
      </c>
      <c r="G118" s="82" t="str">
        <f>IF(ISBLANK('MRA Evaluacion completa'!J583),"",'MRA Evaluacion completa'!J583)</f>
        <v/>
      </c>
      <c r="H118" s="84" t="str">
        <f>'MRA Evaluacion completa'!$M$585</f>
        <v/>
      </c>
      <c r="I118" s="84" t="str">
        <f>'MRA Evaluacion completa'!$M$583</f>
        <v/>
      </c>
      <c r="J118" s="84" t="str">
        <f>'MRA Evaluacion completa'!$T$585</f>
        <v/>
      </c>
      <c r="K118" s="82" t="str">
        <f>IF(ISBLANK('MRA Evaluacion completa'!$U$583),"",'MRA Evaluacion completa'!$U$583)</f>
        <v/>
      </c>
      <c r="L118" s="84" t="str">
        <f>'MRA Evaluacion completa'!$X$585</f>
        <v/>
      </c>
      <c r="M118" s="84" t="str">
        <f>'MRA Evaluacion completa'!$X$583</f>
        <v/>
      </c>
      <c r="N118" s="82" t="str">
        <f>IF(ISBLANK('MRA Evaluacion completa'!$Y$583),"",'MRA Evaluacion completa'!$Y$583)</f>
        <v/>
      </c>
      <c r="O118" s="84" t="str">
        <f>'MRA Evaluacion completa'!$AB$585</f>
        <v/>
      </c>
      <c r="P118" s="84" t="str">
        <f>'MRA Evaluacion completa'!$AB$583</f>
        <v/>
      </c>
      <c r="Q118" s="82" t="str">
        <f>IF(ISBLANK('MRA Evaluacion completa'!$AC$583),"",'MRA Evaluacion completa'!$AC$583)</f>
        <v/>
      </c>
      <c r="R118" s="84" t="str">
        <f>'MRA Evaluacion completa'!$AG$585</f>
        <v/>
      </c>
      <c r="S118" s="84" t="str">
        <f>IF(ISBLANK('MRA Evaluacion completa'!$AG$583),"",'MRA Evaluacion completa'!$AG$583)</f>
        <v/>
      </c>
    </row>
    <row r="119" spans="1:19" ht="55.2" customHeight="1" thickBot="1">
      <c r="A119" s="82">
        <f>IF(ISBLANK('MRA Evaluacion completa'!B588),"",'MRA Evaluacion completa'!B588)</f>
        <v>117</v>
      </c>
      <c r="B119" s="82" t="str">
        <f>IF(ISBLANK('MRA Evaluacion completa'!C588),"",'MRA Evaluacion completa'!C588)</f>
        <v/>
      </c>
      <c r="C119" s="82" t="str">
        <f>IF(ISBLANK('MRA Evaluacion completa'!D588),"",'MRA Evaluacion completa'!D588)</f>
        <v/>
      </c>
      <c r="D119" s="82" t="str">
        <f>IF(ISBLANK('MRA Evaluacion completa'!G588),"",'MRA Evaluacion completa'!G588)</f>
        <v/>
      </c>
      <c r="E119" s="82" t="str">
        <f>IF(ISBLANK('MRA Evaluacion completa'!F588),"",'MRA Evaluacion completa'!F588)</f>
        <v/>
      </c>
      <c r="F119" s="82" t="str">
        <f>IF(ISBLANK('MRA Evaluacion completa'!I588),"",'MRA Evaluacion completa'!I588)</f>
        <v/>
      </c>
      <c r="G119" s="82" t="str">
        <f>IF(ISBLANK('MRA Evaluacion completa'!J588),"",'MRA Evaluacion completa'!J588)</f>
        <v/>
      </c>
      <c r="H119" s="84" t="str">
        <f>'MRA Evaluacion completa'!$M$590</f>
        <v/>
      </c>
      <c r="I119" s="84" t="str">
        <f>'MRA Evaluacion completa'!$M$588</f>
        <v/>
      </c>
      <c r="J119" s="84" t="str">
        <f>'MRA Evaluacion completa'!$T$590</f>
        <v/>
      </c>
      <c r="K119" s="82" t="str">
        <f>IF(ISBLANK('MRA Evaluacion completa'!$U$588),"",'MRA Evaluacion completa'!$U$588)</f>
        <v/>
      </c>
      <c r="L119" s="84" t="str">
        <f>'MRA Evaluacion completa'!$X$590</f>
        <v/>
      </c>
      <c r="M119" s="84" t="str">
        <f>'MRA Evaluacion completa'!$X$588</f>
        <v/>
      </c>
      <c r="N119" s="82" t="str">
        <f>IF(ISBLANK('MRA Evaluacion completa'!$Y$588),"",'MRA Evaluacion completa'!$Y$588)</f>
        <v/>
      </c>
      <c r="O119" s="84" t="str">
        <f>'MRA Evaluacion completa'!$AB$590</f>
        <v/>
      </c>
      <c r="P119" s="84" t="str">
        <f>'MRA Evaluacion completa'!$AB$588</f>
        <v/>
      </c>
      <c r="Q119" s="82" t="str">
        <f>IF(ISBLANK('MRA Evaluacion completa'!$AC$588),"",'MRA Evaluacion completa'!$AC$588)</f>
        <v/>
      </c>
      <c r="R119" s="84" t="str">
        <f>'MRA Evaluacion completa'!$AG$590</f>
        <v/>
      </c>
      <c r="S119" s="84" t="str">
        <f>IF(ISBLANK('MRA Evaluacion completa'!$AG$588),"",'MRA Evaluacion completa'!$AG$588)</f>
        <v/>
      </c>
    </row>
    <row r="120" spans="1:19" ht="55.2" customHeight="1" thickBot="1">
      <c r="A120" s="82">
        <f>IF(ISBLANK('MRA Evaluacion completa'!B593),"",'MRA Evaluacion completa'!B593)</f>
        <v>118</v>
      </c>
      <c r="B120" s="82" t="str">
        <f>IF(ISBLANK('MRA Evaluacion completa'!C593),"",'MRA Evaluacion completa'!C593)</f>
        <v/>
      </c>
      <c r="C120" s="82" t="str">
        <f>IF(ISBLANK('MRA Evaluacion completa'!D593),"",'MRA Evaluacion completa'!D593)</f>
        <v/>
      </c>
      <c r="D120" s="82" t="str">
        <f>IF(ISBLANK('MRA Evaluacion completa'!G593),"",'MRA Evaluacion completa'!G593)</f>
        <v/>
      </c>
      <c r="E120" s="82" t="str">
        <f>IF(ISBLANK('MRA Evaluacion completa'!F593),"",'MRA Evaluacion completa'!F593)</f>
        <v/>
      </c>
      <c r="F120" s="82" t="str">
        <f>IF(ISBLANK('MRA Evaluacion completa'!I593),"",'MRA Evaluacion completa'!I593)</f>
        <v/>
      </c>
      <c r="G120" s="82" t="str">
        <f>IF(ISBLANK('MRA Evaluacion completa'!J593),"",'MRA Evaluacion completa'!J593)</f>
        <v/>
      </c>
      <c r="H120" s="84" t="str">
        <f>'MRA Evaluacion completa'!$M$595</f>
        <v/>
      </c>
      <c r="I120" s="84" t="str">
        <f>'MRA Evaluacion completa'!$M$593</f>
        <v/>
      </c>
      <c r="J120" s="84" t="str">
        <f>'MRA Evaluacion completa'!$T$595</f>
        <v/>
      </c>
      <c r="K120" s="82" t="str">
        <f>IF(ISBLANK('MRA Evaluacion completa'!$U$593),"",'MRA Evaluacion completa'!$U$593)</f>
        <v/>
      </c>
      <c r="L120" s="84" t="str">
        <f>'MRA Evaluacion completa'!$X$595</f>
        <v/>
      </c>
      <c r="M120" s="84" t="str">
        <f>'MRA Evaluacion completa'!$X$593</f>
        <v/>
      </c>
      <c r="N120" s="82" t="str">
        <f>IF(ISBLANK('MRA Evaluacion completa'!$Y$593),"",'MRA Evaluacion completa'!$Y$593)</f>
        <v/>
      </c>
      <c r="O120" s="84" t="str">
        <f>'MRA Evaluacion completa'!$AB$595</f>
        <v/>
      </c>
      <c r="P120" s="84" t="str">
        <f>'MRA Evaluacion completa'!$AB$593</f>
        <v/>
      </c>
      <c r="Q120" s="82" t="str">
        <f>IF(ISBLANK('MRA Evaluacion completa'!$AC$593),"",'MRA Evaluacion completa'!$AC$593)</f>
        <v/>
      </c>
      <c r="R120" s="84" t="str">
        <f>'MRA Evaluacion completa'!$AG$595</f>
        <v/>
      </c>
      <c r="S120" s="84" t="str">
        <f>IF(ISBLANK('MRA Evaluacion completa'!$AG$593),"",'MRA Evaluacion completa'!$AG$593)</f>
        <v/>
      </c>
    </row>
    <row r="121" spans="1:19" ht="55.2" customHeight="1" thickBot="1">
      <c r="A121" s="82">
        <f>IF(ISBLANK('MRA Evaluacion completa'!B598),"",'MRA Evaluacion completa'!B598)</f>
        <v>119</v>
      </c>
      <c r="B121" s="82" t="str">
        <f>IF(ISBLANK('MRA Evaluacion completa'!C598),"",'MRA Evaluacion completa'!C598)</f>
        <v/>
      </c>
      <c r="C121" s="82" t="str">
        <f>IF(ISBLANK('MRA Evaluacion completa'!D598),"",'MRA Evaluacion completa'!D598)</f>
        <v/>
      </c>
      <c r="D121" s="82" t="str">
        <f>IF(ISBLANK('MRA Evaluacion completa'!G598),"",'MRA Evaluacion completa'!G598)</f>
        <v/>
      </c>
      <c r="E121" s="82" t="str">
        <f>IF(ISBLANK('MRA Evaluacion completa'!F598),"",'MRA Evaluacion completa'!F598)</f>
        <v/>
      </c>
      <c r="F121" s="82" t="str">
        <f>IF(ISBLANK('MRA Evaluacion completa'!I598),"",'MRA Evaluacion completa'!I598)</f>
        <v/>
      </c>
      <c r="G121" s="82" t="str">
        <f>IF(ISBLANK('MRA Evaluacion completa'!J598),"",'MRA Evaluacion completa'!J598)</f>
        <v/>
      </c>
      <c r="H121" s="84" t="str">
        <f>'MRA Evaluacion completa'!$M$600</f>
        <v/>
      </c>
      <c r="I121" s="84" t="str">
        <f>'MRA Evaluacion completa'!$M$598</f>
        <v/>
      </c>
      <c r="J121" s="84" t="str">
        <f>'MRA Evaluacion completa'!$T$600</f>
        <v/>
      </c>
      <c r="K121" s="82" t="str">
        <f>IF(ISBLANK('MRA Evaluacion completa'!$U$598),"",'MRA Evaluacion completa'!$U$598)</f>
        <v/>
      </c>
      <c r="L121" s="84" t="str">
        <f>'MRA Evaluacion completa'!$X$600</f>
        <v/>
      </c>
      <c r="M121" s="84" t="str">
        <f>'MRA Evaluacion completa'!$X$598</f>
        <v/>
      </c>
      <c r="N121" s="82" t="str">
        <f>IF(ISBLANK('MRA Evaluacion completa'!$Y$598),"",'MRA Evaluacion completa'!$Y$598)</f>
        <v/>
      </c>
      <c r="O121" s="84" t="str">
        <f>'MRA Evaluacion completa'!$AB$600</f>
        <v/>
      </c>
      <c r="P121" s="84" t="str">
        <f>'MRA Evaluacion completa'!$AB$598</f>
        <v/>
      </c>
      <c r="Q121" s="82" t="str">
        <f>IF(ISBLANK('MRA Evaluacion completa'!$AC$598),"",'MRA Evaluacion completa'!$AC$598)</f>
        <v/>
      </c>
      <c r="R121" s="84" t="str">
        <f>'MRA Evaluacion completa'!$AG$600</f>
        <v/>
      </c>
      <c r="S121" s="84" t="str">
        <f>IF(ISBLANK('MRA Evaluacion completa'!$AG$598),"",'MRA Evaluacion completa'!$AG$598)</f>
        <v/>
      </c>
    </row>
    <row r="122" spans="1:19" ht="55.2" customHeight="1" thickBot="1">
      <c r="A122" s="82">
        <f>IF(ISBLANK('MRA Evaluacion completa'!B603),"",'MRA Evaluacion completa'!B603)</f>
        <v>120</v>
      </c>
      <c r="B122" s="82" t="str">
        <f>IF(ISBLANK('MRA Evaluacion completa'!C603),"",'MRA Evaluacion completa'!C603)</f>
        <v/>
      </c>
      <c r="C122" s="82" t="str">
        <f>IF(ISBLANK('MRA Evaluacion completa'!D603),"",'MRA Evaluacion completa'!D603)</f>
        <v/>
      </c>
      <c r="D122" s="82" t="str">
        <f>IF(ISBLANK('MRA Evaluacion completa'!G603),"",'MRA Evaluacion completa'!G603)</f>
        <v/>
      </c>
      <c r="E122" s="82" t="str">
        <f>IF(ISBLANK('MRA Evaluacion completa'!F603),"",'MRA Evaluacion completa'!F603)</f>
        <v/>
      </c>
      <c r="F122" s="82" t="str">
        <f>IF(ISBLANK('MRA Evaluacion completa'!I603),"",'MRA Evaluacion completa'!I603)</f>
        <v/>
      </c>
      <c r="G122" s="82" t="str">
        <f>IF(ISBLANK('MRA Evaluacion completa'!J603),"",'MRA Evaluacion completa'!J603)</f>
        <v/>
      </c>
      <c r="H122" s="84" t="str">
        <f>'MRA Evaluacion completa'!$M$605</f>
        <v/>
      </c>
      <c r="I122" s="84" t="str">
        <f>'MRA Evaluacion completa'!$M$603</f>
        <v/>
      </c>
      <c r="J122" s="84" t="str">
        <f>'MRA Evaluacion completa'!$T$605</f>
        <v/>
      </c>
      <c r="K122" s="82" t="str">
        <f>IF(ISBLANK('MRA Evaluacion completa'!$U$603),"",'MRA Evaluacion completa'!$U$603)</f>
        <v/>
      </c>
      <c r="L122" s="84" t="str">
        <f>'MRA Evaluacion completa'!$X$605</f>
        <v/>
      </c>
      <c r="M122" s="84" t="str">
        <f>'MRA Evaluacion completa'!$X$603</f>
        <v/>
      </c>
      <c r="N122" s="82" t="str">
        <f>IF(ISBLANK('MRA Evaluacion completa'!$Y$603),"",'MRA Evaluacion completa'!$Y$603)</f>
        <v/>
      </c>
      <c r="O122" s="84" t="str">
        <f>'MRA Evaluacion completa'!$AB$605</f>
        <v/>
      </c>
      <c r="P122" s="84" t="str">
        <f>'MRA Evaluacion completa'!$AB$603</f>
        <v/>
      </c>
      <c r="Q122" s="82" t="str">
        <f>IF(ISBLANK('MRA Evaluacion completa'!$AC$603),"",'MRA Evaluacion completa'!$AC$603)</f>
        <v/>
      </c>
      <c r="R122" s="84" t="str">
        <f>'MRA Evaluacion completa'!$AG$605</f>
        <v/>
      </c>
      <c r="S122" s="84" t="str">
        <f>IF(ISBLANK('MRA Evaluacion completa'!$AG$603),"",'MRA Evaluacion completa'!$AG$603)</f>
        <v/>
      </c>
    </row>
    <row r="123" spans="1:19" ht="55.2" customHeight="1" thickBot="1">
      <c r="A123" s="82">
        <f>IF(ISBLANK('MRA Evaluacion completa'!B608),"",'MRA Evaluacion completa'!B608)</f>
        <v>121</v>
      </c>
      <c r="B123" s="82" t="str">
        <f>IF(ISBLANK('MRA Evaluacion completa'!C608),"",'MRA Evaluacion completa'!C608)</f>
        <v/>
      </c>
      <c r="C123" s="82" t="str">
        <f>IF(ISBLANK('MRA Evaluacion completa'!D608),"",'MRA Evaluacion completa'!D608)</f>
        <v/>
      </c>
      <c r="D123" s="82" t="str">
        <f>IF(ISBLANK('MRA Evaluacion completa'!G608),"",'MRA Evaluacion completa'!G608)</f>
        <v/>
      </c>
      <c r="E123" s="82" t="str">
        <f>IF(ISBLANK('MRA Evaluacion completa'!F608),"",'MRA Evaluacion completa'!F608)</f>
        <v/>
      </c>
      <c r="F123" s="82" t="str">
        <f>IF(ISBLANK('MRA Evaluacion completa'!I608),"",'MRA Evaluacion completa'!I608)</f>
        <v/>
      </c>
      <c r="G123" s="82" t="str">
        <f>IF(ISBLANK('MRA Evaluacion completa'!J608),"",'MRA Evaluacion completa'!J608)</f>
        <v/>
      </c>
      <c r="H123" s="84" t="str">
        <f>'MRA Evaluacion completa'!$M$610</f>
        <v/>
      </c>
      <c r="I123" s="84" t="str">
        <f>'MRA Evaluacion completa'!$M$608</f>
        <v/>
      </c>
      <c r="J123" s="84" t="str">
        <f>'MRA Evaluacion completa'!$T$610</f>
        <v/>
      </c>
      <c r="K123" s="82" t="str">
        <f>IF(ISBLANK('MRA Evaluacion completa'!$U$608),"",'MRA Evaluacion completa'!$U$608)</f>
        <v/>
      </c>
      <c r="L123" s="84" t="str">
        <f>'MRA Evaluacion completa'!$X$610</f>
        <v/>
      </c>
      <c r="M123" s="84" t="str">
        <f>'MRA Evaluacion completa'!$X$608</f>
        <v/>
      </c>
      <c r="N123" s="82" t="str">
        <f>IF(ISBLANK('MRA Evaluacion completa'!$Y$608),"",'MRA Evaluacion completa'!$Y$608)</f>
        <v/>
      </c>
      <c r="O123" s="84" t="str">
        <f>'MRA Evaluacion completa'!$AB$610</f>
        <v/>
      </c>
      <c r="P123" s="84" t="str">
        <f>'MRA Evaluacion completa'!$AB$608</f>
        <v/>
      </c>
      <c r="Q123" s="82" t="str">
        <f>IF(ISBLANK('MRA Evaluacion completa'!$AC$608),"",'MRA Evaluacion completa'!$AC$608)</f>
        <v/>
      </c>
      <c r="R123" s="84" t="str">
        <f>'MRA Evaluacion completa'!$AG$610</f>
        <v/>
      </c>
      <c r="S123" s="84" t="str">
        <f>IF(ISBLANK('MRA Evaluacion completa'!$AG$608),"",'MRA Evaluacion completa'!$AG$608)</f>
        <v/>
      </c>
    </row>
    <row r="124" spans="1:19" ht="55.2" customHeight="1" thickBot="1">
      <c r="A124" s="82">
        <f>IF(ISBLANK('MRA Evaluacion completa'!B613),"",'MRA Evaluacion completa'!B613)</f>
        <v>122</v>
      </c>
      <c r="B124" s="82" t="str">
        <f>IF(ISBLANK('MRA Evaluacion completa'!C613),"",'MRA Evaluacion completa'!C613)</f>
        <v/>
      </c>
      <c r="C124" s="82" t="str">
        <f>IF(ISBLANK('MRA Evaluacion completa'!D613),"",'MRA Evaluacion completa'!D613)</f>
        <v/>
      </c>
      <c r="D124" s="82" t="str">
        <f>IF(ISBLANK('MRA Evaluacion completa'!G613),"",'MRA Evaluacion completa'!G613)</f>
        <v/>
      </c>
      <c r="E124" s="82" t="str">
        <f>IF(ISBLANK('MRA Evaluacion completa'!F613),"",'MRA Evaluacion completa'!F613)</f>
        <v/>
      </c>
      <c r="F124" s="82" t="str">
        <f>IF(ISBLANK('MRA Evaluacion completa'!I613),"",'MRA Evaluacion completa'!I613)</f>
        <v/>
      </c>
      <c r="G124" s="82" t="str">
        <f>IF(ISBLANK('MRA Evaluacion completa'!J613),"",'MRA Evaluacion completa'!J613)</f>
        <v/>
      </c>
      <c r="H124" s="84" t="str">
        <f>'MRA Evaluacion completa'!$M$615</f>
        <v/>
      </c>
      <c r="I124" s="84" t="str">
        <f>'MRA Evaluacion completa'!$M$613</f>
        <v/>
      </c>
      <c r="J124" s="84" t="str">
        <f>'MRA Evaluacion completa'!$T$615</f>
        <v/>
      </c>
      <c r="K124" s="82" t="str">
        <f>IF(ISBLANK('MRA Evaluacion completa'!$U$613),"",'MRA Evaluacion completa'!$U$613)</f>
        <v/>
      </c>
      <c r="L124" s="84" t="str">
        <f>'MRA Evaluacion completa'!$X$615</f>
        <v/>
      </c>
      <c r="M124" s="84" t="str">
        <f>'MRA Evaluacion completa'!$X$613</f>
        <v/>
      </c>
      <c r="N124" s="82" t="str">
        <f>IF(ISBLANK('MRA Evaluacion completa'!$Y$613),"",'MRA Evaluacion completa'!$Y$613)</f>
        <v/>
      </c>
      <c r="O124" s="84" t="str">
        <f>'MRA Evaluacion completa'!$AB$615</f>
        <v/>
      </c>
      <c r="P124" s="84" t="str">
        <f>'MRA Evaluacion completa'!$AB$613</f>
        <v/>
      </c>
      <c r="Q124" s="82" t="str">
        <f>IF(ISBLANK('MRA Evaluacion completa'!$AC$613),"",'MRA Evaluacion completa'!$AC$613)</f>
        <v/>
      </c>
      <c r="R124" s="84" t="str">
        <f>'MRA Evaluacion completa'!$AG$615</f>
        <v/>
      </c>
      <c r="S124" s="84" t="str">
        <f>IF(ISBLANK('MRA Evaluacion completa'!$AG$613),"",'MRA Evaluacion completa'!$AG$613)</f>
        <v/>
      </c>
    </row>
    <row r="125" spans="1:19" ht="55.2" customHeight="1" thickBot="1">
      <c r="A125" s="82">
        <f>IF(ISBLANK('MRA Evaluacion completa'!B618),"",'MRA Evaluacion completa'!B618)</f>
        <v>123</v>
      </c>
      <c r="B125" s="82" t="str">
        <f>IF(ISBLANK('MRA Evaluacion completa'!C618),"",'MRA Evaluacion completa'!C618)</f>
        <v/>
      </c>
      <c r="C125" s="82" t="str">
        <f>IF(ISBLANK('MRA Evaluacion completa'!D618),"",'MRA Evaluacion completa'!D618)</f>
        <v/>
      </c>
      <c r="D125" s="82" t="str">
        <f>IF(ISBLANK('MRA Evaluacion completa'!G618),"",'MRA Evaluacion completa'!G618)</f>
        <v/>
      </c>
      <c r="E125" s="82" t="str">
        <f>IF(ISBLANK('MRA Evaluacion completa'!F618),"",'MRA Evaluacion completa'!F618)</f>
        <v/>
      </c>
      <c r="F125" s="82" t="str">
        <f>IF(ISBLANK('MRA Evaluacion completa'!I618),"",'MRA Evaluacion completa'!I618)</f>
        <v/>
      </c>
      <c r="G125" s="82" t="str">
        <f>IF(ISBLANK('MRA Evaluacion completa'!J618),"",'MRA Evaluacion completa'!J618)</f>
        <v/>
      </c>
      <c r="H125" s="84" t="str">
        <f>'MRA Evaluacion completa'!$M$620</f>
        <v/>
      </c>
      <c r="I125" s="84" t="str">
        <f>'MRA Evaluacion completa'!$M$618</f>
        <v/>
      </c>
      <c r="J125" s="84" t="str">
        <f>'MRA Evaluacion completa'!$T$620</f>
        <v/>
      </c>
      <c r="K125" s="82" t="str">
        <f>IF(ISBLANK('MRA Evaluacion completa'!$U$618),"",'MRA Evaluacion completa'!$U$618)</f>
        <v/>
      </c>
      <c r="L125" s="84" t="str">
        <f>'MRA Evaluacion completa'!$X$620</f>
        <v/>
      </c>
      <c r="M125" s="84" t="str">
        <f>'MRA Evaluacion completa'!$X$618</f>
        <v/>
      </c>
      <c r="N125" s="82" t="str">
        <f>IF(ISBLANK('MRA Evaluacion completa'!$Y$618),"",'MRA Evaluacion completa'!$Y$618)</f>
        <v/>
      </c>
      <c r="O125" s="84" t="str">
        <f>'MRA Evaluacion completa'!$AB$620</f>
        <v/>
      </c>
      <c r="P125" s="84" t="str">
        <f>'MRA Evaluacion completa'!$AB$618</f>
        <v/>
      </c>
      <c r="Q125" s="82" t="str">
        <f>IF(ISBLANK('MRA Evaluacion completa'!$AC$618),"",'MRA Evaluacion completa'!$AC$618)</f>
        <v/>
      </c>
      <c r="R125" s="84" t="str">
        <f>'MRA Evaluacion completa'!$AG$620</f>
        <v/>
      </c>
      <c r="S125" s="84" t="str">
        <f>IF(ISBLANK('MRA Evaluacion completa'!$AG$618),"",'MRA Evaluacion completa'!$AG$618)</f>
        <v/>
      </c>
    </row>
    <row r="126" spans="1:19" ht="55.2" customHeight="1" thickBot="1">
      <c r="A126" s="82">
        <f>IF(ISBLANK('MRA Evaluacion completa'!B623),"",'MRA Evaluacion completa'!B623)</f>
        <v>124</v>
      </c>
      <c r="B126" s="82" t="str">
        <f>IF(ISBLANK('MRA Evaluacion completa'!C623),"",'MRA Evaluacion completa'!C623)</f>
        <v/>
      </c>
      <c r="C126" s="82" t="str">
        <f>IF(ISBLANK('MRA Evaluacion completa'!D623),"",'MRA Evaluacion completa'!D623)</f>
        <v/>
      </c>
      <c r="D126" s="82" t="str">
        <f>IF(ISBLANK('MRA Evaluacion completa'!G623),"",'MRA Evaluacion completa'!G623)</f>
        <v/>
      </c>
      <c r="E126" s="82" t="str">
        <f>IF(ISBLANK('MRA Evaluacion completa'!F623),"",'MRA Evaluacion completa'!F623)</f>
        <v/>
      </c>
      <c r="F126" s="82" t="str">
        <f>IF(ISBLANK('MRA Evaluacion completa'!I623),"",'MRA Evaluacion completa'!I623)</f>
        <v/>
      </c>
      <c r="G126" s="82" t="str">
        <f>IF(ISBLANK('MRA Evaluacion completa'!J623),"",'MRA Evaluacion completa'!J623)</f>
        <v/>
      </c>
      <c r="H126" s="84" t="str">
        <f>'MRA Evaluacion completa'!$M$625</f>
        <v/>
      </c>
      <c r="I126" s="84" t="str">
        <f>'MRA Evaluacion completa'!$M$623</f>
        <v/>
      </c>
      <c r="J126" s="84" t="str">
        <f>'MRA Evaluacion completa'!$T$625</f>
        <v/>
      </c>
      <c r="K126" s="82" t="str">
        <f>IF(ISBLANK('MRA Evaluacion completa'!$U$623),"",'MRA Evaluacion completa'!$U$623)</f>
        <v/>
      </c>
      <c r="L126" s="84" t="str">
        <f>'MRA Evaluacion completa'!$X$625</f>
        <v/>
      </c>
      <c r="M126" s="84" t="str">
        <f>'MRA Evaluacion completa'!$X$623</f>
        <v/>
      </c>
      <c r="N126" s="82" t="str">
        <f>IF(ISBLANK('MRA Evaluacion completa'!$Y$623),"",'MRA Evaluacion completa'!$Y$623)</f>
        <v/>
      </c>
      <c r="O126" s="84" t="str">
        <f>'MRA Evaluacion completa'!$AB$625</f>
        <v/>
      </c>
      <c r="P126" s="84" t="str">
        <f>'MRA Evaluacion completa'!$AB$623</f>
        <v/>
      </c>
      <c r="Q126" s="82" t="str">
        <f>IF(ISBLANK('MRA Evaluacion completa'!$AC$623),"",'MRA Evaluacion completa'!$AC$623)</f>
        <v/>
      </c>
      <c r="R126" s="84" t="str">
        <f>'MRA Evaluacion completa'!$AG$625</f>
        <v/>
      </c>
      <c r="S126" s="84" t="str">
        <f>IF(ISBLANK('MRA Evaluacion completa'!$AG$623),"",'MRA Evaluacion completa'!$AG$623)</f>
        <v/>
      </c>
    </row>
    <row r="127" spans="1:19" ht="55.2" customHeight="1" thickBot="1">
      <c r="A127" s="82">
        <f>IF(ISBLANK('MRA Evaluacion completa'!B628),"",'MRA Evaluacion completa'!B628)</f>
        <v>125</v>
      </c>
      <c r="B127" s="82" t="str">
        <f>IF(ISBLANK('MRA Evaluacion completa'!C628),"",'MRA Evaluacion completa'!C628)</f>
        <v/>
      </c>
      <c r="C127" s="82" t="str">
        <f>IF(ISBLANK('MRA Evaluacion completa'!D628),"",'MRA Evaluacion completa'!D628)</f>
        <v/>
      </c>
      <c r="D127" s="82" t="str">
        <f>IF(ISBLANK('MRA Evaluacion completa'!G628),"",'MRA Evaluacion completa'!G628)</f>
        <v/>
      </c>
      <c r="E127" s="82" t="str">
        <f>IF(ISBLANK('MRA Evaluacion completa'!F628),"",'MRA Evaluacion completa'!F628)</f>
        <v/>
      </c>
      <c r="F127" s="82" t="str">
        <f>IF(ISBLANK('MRA Evaluacion completa'!I628),"",'MRA Evaluacion completa'!I628)</f>
        <v/>
      </c>
      <c r="G127" s="82" t="str">
        <f>IF(ISBLANK('MRA Evaluacion completa'!J628),"",'MRA Evaluacion completa'!J628)</f>
        <v/>
      </c>
      <c r="H127" s="84" t="str">
        <f>'MRA Evaluacion completa'!$M$630</f>
        <v/>
      </c>
      <c r="I127" s="84" t="str">
        <f>'MRA Evaluacion completa'!$M$628</f>
        <v/>
      </c>
      <c r="J127" s="84" t="str">
        <f>'MRA Evaluacion completa'!$T$630</f>
        <v/>
      </c>
      <c r="K127" s="82" t="str">
        <f>IF(ISBLANK('MRA Evaluacion completa'!$U$628),"",'MRA Evaluacion completa'!$U$628)</f>
        <v/>
      </c>
      <c r="L127" s="84" t="str">
        <f>'MRA Evaluacion completa'!$X$630</f>
        <v/>
      </c>
      <c r="M127" s="84" t="str">
        <f>'MRA Evaluacion completa'!$X$628</f>
        <v/>
      </c>
      <c r="N127" s="82" t="str">
        <f>IF(ISBLANK('MRA Evaluacion completa'!$Y$628),"",'MRA Evaluacion completa'!$Y$628)</f>
        <v/>
      </c>
      <c r="O127" s="84" t="str">
        <f>'MRA Evaluacion completa'!$AB$630</f>
        <v/>
      </c>
      <c r="P127" s="84" t="str">
        <f>'MRA Evaluacion completa'!$AB$628</f>
        <v/>
      </c>
      <c r="Q127" s="82" t="str">
        <f>IF(ISBLANK('MRA Evaluacion completa'!$AC$628),"",'MRA Evaluacion completa'!$AC$628)</f>
        <v/>
      </c>
      <c r="R127" s="84" t="str">
        <f>'MRA Evaluacion completa'!$AG$630</f>
        <v/>
      </c>
      <c r="S127" s="84" t="str">
        <f>IF(ISBLANK('MRA Evaluacion completa'!$AG$628),"",'MRA Evaluacion completa'!$AG$628)</f>
        <v/>
      </c>
    </row>
    <row r="128" spans="1:19" ht="55.2" customHeight="1" thickBot="1">
      <c r="A128" s="82">
        <f>IF(ISBLANK('MRA Evaluacion completa'!B633),"",'MRA Evaluacion completa'!B633)</f>
        <v>126</v>
      </c>
      <c r="B128" s="82" t="str">
        <f>IF(ISBLANK('MRA Evaluacion completa'!C633),"",'MRA Evaluacion completa'!C633)</f>
        <v/>
      </c>
      <c r="C128" s="82" t="str">
        <f>IF(ISBLANK('MRA Evaluacion completa'!D633),"",'MRA Evaluacion completa'!D633)</f>
        <v/>
      </c>
      <c r="D128" s="82" t="str">
        <f>IF(ISBLANK('MRA Evaluacion completa'!G633),"",'MRA Evaluacion completa'!G633)</f>
        <v/>
      </c>
      <c r="E128" s="82" t="str">
        <f>IF(ISBLANK('MRA Evaluacion completa'!F633),"",'MRA Evaluacion completa'!F633)</f>
        <v/>
      </c>
      <c r="F128" s="82" t="str">
        <f>IF(ISBLANK('MRA Evaluacion completa'!I633),"",'MRA Evaluacion completa'!I633)</f>
        <v/>
      </c>
      <c r="G128" s="82" t="str">
        <f>IF(ISBLANK('MRA Evaluacion completa'!J633),"",'MRA Evaluacion completa'!J633)</f>
        <v/>
      </c>
      <c r="H128" s="84" t="str">
        <f>'MRA Evaluacion completa'!$M$635</f>
        <v/>
      </c>
      <c r="I128" s="84" t="str">
        <f>'MRA Evaluacion completa'!$M$633</f>
        <v/>
      </c>
      <c r="J128" s="84" t="str">
        <f>'MRA Evaluacion completa'!$T$635</f>
        <v/>
      </c>
      <c r="K128" s="82" t="str">
        <f>IF(ISBLANK('MRA Evaluacion completa'!$U$633),"",'MRA Evaluacion completa'!$U$633)</f>
        <v/>
      </c>
      <c r="L128" s="84" t="str">
        <f>'MRA Evaluacion completa'!$X$635</f>
        <v/>
      </c>
      <c r="M128" s="84" t="str">
        <f>'MRA Evaluacion completa'!$X$633</f>
        <v/>
      </c>
      <c r="N128" s="82" t="str">
        <f>IF(ISBLANK('MRA Evaluacion completa'!$Y$633),"",'MRA Evaluacion completa'!$Y$633)</f>
        <v/>
      </c>
      <c r="O128" s="84" t="str">
        <f>'MRA Evaluacion completa'!$AB$635</f>
        <v/>
      </c>
      <c r="P128" s="84" t="str">
        <f>'MRA Evaluacion completa'!$AB$633</f>
        <v/>
      </c>
      <c r="Q128" s="82" t="str">
        <f>IF(ISBLANK('MRA Evaluacion completa'!$AC$633),"",'MRA Evaluacion completa'!$AC$633)</f>
        <v/>
      </c>
      <c r="R128" s="84" t="str">
        <f>'MRA Evaluacion completa'!$AG$635</f>
        <v/>
      </c>
      <c r="S128" s="84" t="str">
        <f>IF(ISBLANK('MRA Evaluacion completa'!$AG$633),"",'MRA Evaluacion completa'!$AG$633)</f>
        <v/>
      </c>
    </row>
    <row r="129" spans="1:19" ht="55.2" customHeight="1" thickBot="1">
      <c r="A129" s="82">
        <f>IF(ISBLANK('MRA Evaluacion completa'!B638),"",'MRA Evaluacion completa'!B638)</f>
        <v>127</v>
      </c>
      <c r="B129" s="82" t="str">
        <f>IF(ISBLANK('MRA Evaluacion completa'!C638),"",'MRA Evaluacion completa'!C638)</f>
        <v/>
      </c>
      <c r="C129" s="82" t="str">
        <f>IF(ISBLANK('MRA Evaluacion completa'!D638),"",'MRA Evaluacion completa'!D638)</f>
        <v/>
      </c>
      <c r="D129" s="82" t="str">
        <f>IF(ISBLANK('MRA Evaluacion completa'!G638),"",'MRA Evaluacion completa'!G638)</f>
        <v/>
      </c>
      <c r="E129" s="82" t="str">
        <f>IF(ISBLANK('MRA Evaluacion completa'!F638),"",'MRA Evaluacion completa'!F638)</f>
        <v/>
      </c>
      <c r="F129" s="82" t="str">
        <f>IF(ISBLANK('MRA Evaluacion completa'!I638),"",'MRA Evaluacion completa'!I638)</f>
        <v/>
      </c>
      <c r="G129" s="82" t="str">
        <f>IF(ISBLANK('MRA Evaluacion completa'!J638),"",'MRA Evaluacion completa'!J638)</f>
        <v/>
      </c>
      <c r="H129" s="84" t="str">
        <f>'MRA Evaluacion completa'!$M$640</f>
        <v/>
      </c>
      <c r="I129" s="84" t="str">
        <f>'MRA Evaluacion completa'!$M$638</f>
        <v/>
      </c>
      <c r="J129" s="84" t="str">
        <f>'MRA Evaluacion completa'!$T$640</f>
        <v/>
      </c>
      <c r="K129" s="82" t="str">
        <f>IF(ISBLANK('MRA Evaluacion completa'!$U$638),"",'MRA Evaluacion completa'!$U$638)</f>
        <v/>
      </c>
      <c r="L129" s="84" t="str">
        <f>'MRA Evaluacion completa'!$X$640</f>
        <v/>
      </c>
      <c r="M129" s="84" t="str">
        <f>'MRA Evaluacion completa'!$X$638</f>
        <v/>
      </c>
      <c r="N129" s="82" t="str">
        <f>IF(ISBLANK('MRA Evaluacion completa'!$Y$638),"",'MRA Evaluacion completa'!$Y$638)</f>
        <v/>
      </c>
      <c r="O129" s="84" t="str">
        <f>'MRA Evaluacion completa'!$AB$640</f>
        <v/>
      </c>
      <c r="P129" s="84" t="str">
        <f>'MRA Evaluacion completa'!$AB$638</f>
        <v/>
      </c>
      <c r="Q129" s="82" t="str">
        <f>IF(ISBLANK('MRA Evaluacion completa'!$AC$638),"",'MRA Evaluacion completa'!$AC$638)</f>
        <v/>
      </c>
      <c r="R129" s="84" t="str">
        <f>'MRA Evaluacion completa'!$AG$640</f>
        <v/>
      </c>
      <c r="S129" s="84" t="str">
        <f>IF(ISBLANK('MRA Evaluacion completa'!$AG$638),"",'MRA Evaluacion completa'!$AG$638)</f>
        <v/>
      </c>
    </row>
    <row r="130" spans="1:19" ht="55.2" customHeight="1" thickBot="1">
      <c r="A130" s="82">
        <f>IF(ISBLANK('MRA Evaluacion completa'!B643),"",'MRA Evaluacion completa'!B643)</f>
        <v>128</v>
      </c>
      <c r="B130" s="82" t="str">
        <f>IF(ISBLANK('MRA Evaluacion completa'!C643),"",'MRA Evaluacion completa'!C643)</f>
        <v/>
      </c>
      <c r="C130" s="82" t="str">
        <f>IF(ISBLANK('MRA Evaluacion completa'!D643),"",'MRA Evaluacion completa'!D643)</f>
        <v/>
      </c>
      <c r="D130" s="82" t="str">
        <f>IF(ISBLANK('MRA Evaluacion completa'!G643),"",'MRA Evaluacion completa'!G643)</f>
        <v/>
      </c>
      <c r="E130" s="82" t="str">
        <f>IF(ISBLANK('MRA Evaluacion completa'!F643),"",'MRA Evaluacion completa'!F643)</f>
        <v/>
      </c>
      <c r="F130" s="82" t="str">
        <f>IF(ISBLANK('MRA Evaluacion completa'!I643),"",'MRA Evaluacion completa'!I643)</f>
        <v/>
      </c>
      <c r="G130" s="82" t="str">
        <f>IF(ISBLANK('MRA Evaluacion completa'!J643),"",'MRA Evaluacion completa'!J643)</f>
        <v/>
      </c>
      <c r="H130" s="84" t="str">
        <f>'MRA Evaluacion completa'!$M$645</f>
        <v/>
      </c>
      <c r="I130" s="84" t="str">
        <f>'MRA Evaluacion completa'!$M$643</f>
        <v/>
      </c>
      <c r="J130" s="84" t="str">
        <f>'MRA Evaluacion completa'!$T$645</f>
        <v/>
      </c>
      <c r="K130" s="82" t="str">
        <f>IF(ISBLANK('MRA Evaluacion completa'!$U$643),"",'MRA Evaluacion completa'!$U$643)</f>
        <v/>
      </c>
      <c r="L130" s="84" t="str">
        <f>'MRA Evaluacion completa'!$X$645</f>
        <v/>
      </c>
      <c r="M130" s="84" t="str">
        <f>'MRA Evaluacion completa'!$X$643</f>
        <v/>
      </c>
      <c r="N130" s="82" t="str">
        <f>IF(ISBLANK('MRA Evaluacion completa'!$Y$643),"",'MRA Evaluacion completa'!$Y$643)</f>
        <v/>
      </c>
      <c r="O130" s="84" t="str">
        <f>'MRA Evaluacion completa'!$AB$645</f>
        <v/>
      </c>
      <c r="P130" s="84" t="str">
        <f>'MRA Evaluacion completa'!$AB$643</f>
        <v/>
      </c>
      <c r="Q130" s="82" t="str">
        <f>IF(ISBLANK('MRA Evaluacion completa'!$AC$643),"",'MRA Evaluacion completa'!$AC$643)</f>
        <v/>
      </c>
      <c r="R130" s="84" t="str">
        <f>'MRA Evaluacion completa'!$AG$645</f>
        <v/>
      </c>
      <c r="S130" s="84" t="str">
        <f>IF(ISBLANK('MRA Evaluacion completa'!$AG$643),"",'MRA Evaluacion completa'!$AG$643)</f>
        <v/>
      </c>
    </row>
    <row r="131" spans="1:19" ht="55.2" customHeight="1" thickBot="1">
      <c r="A131" s="82">
        <f>IF(ISBLANK('MRA Evaluacion completa'!B648),"",'MRA Evaluacion completa'!B648)</f>
        <v>129</v>
      </c>
      <c r="B131" s="82" t="str">
        <f>IF(ISBLANK('MRA Evaluacion completa'!C648),"",'MRA Evaluacion completa'!C648)</f>
        <v/>
      </c>
      <c r="C131" s="82" t="str">
        <f>IF(ISBLANK('MRA Evaluacion completa'!D648),"",'MRA Evaluacion completa'!D648)</f>
        <v/>
      </c>
      <c r="D131" s="82" t="str">
        <f>IF(ISBLANK('MRA Evaluacion completa'!G648),"",'MRA Evaluacion completa'!G648)</f>
        <v/>
      </c>
      <c r="E131" s="82" t="str">
        <f>IF(ISBLANK('MRA Evaluacion completa'!F648),"",'MRA Evaluacion completa'!F648)</f>
        <v/>
      </c>
      <c r="F131" s="82" t="str">
        <f>IF(ISBLANK('MRA Evaluacion completa'!I648),"",'MRA Evaluacion completa'!I648)</f>
        <v/>
      </c>
      <c r="G131" s="82" t="str">
        <f>IF(ISBLANK('MRA Evaluacion completa'!J648),"",'MRA Evaluacion completa'!J648)</f>
        <v/>
      </c>
      <c r="H131" s="84" t="str">
        <f>'MRA Evaluacion completa'!$M$650</f>
        <v/>
      </c>
      <c r="I131" s="84" t="str">
        <f>'MRA Evaluacion completa'!$M$648</f>
        <v/>
      </c>
      <c r="J131" s="84" t="str">
        <f>'MRA Evaluacion completa'!$T$650</f>
        <v/>
      </c>
      <c r="K131" s="82" t="str">
        <f>IF(ISBLANK('MRA Evaluacion completa'!$U$648),"",'MRA Evaluacion completa'!$U$648)</f>
        <v/>
      </c>
      <c r="L131" s="84" t="str">
        <f>'MRA Evaluacion completa'!$X$650</f>
        <v/>
      </c>
      <c r="M131" s="84" t="str">
        <f>'MRA Evaluacion completa'!$X$648</f>
        <v/>
      </c>
      <c r="N131" s="82" t="str">
        <f>IF(ISBLANK('MRA Evaluacion completa'!$Y$648),"",'MRA Evaluacion completa'!$Y$648)</f>
        <v/>
      </c>
      <c r="O131" s="84" t="str">
        <f>'MRA Evaluacion completa'!$AB$650</f>
        <v/>
      </c>
      <c r="P131" s="84" t="str">
        <f>'MRA Evaluacion completa'!$AB$648</f>
        <v/>
      </c>
      <c r="Q131" s="82" t="str">
        <f>IF(ISBLANK('MRA Evaluacion completa'!$AC$648),"",'MRA Evaluacion completa'!$AC$648)</f>
        <v/>
      </c>
      <c r="R131" s="84" t="str">
        <f>'MRA Evaluacion completa'!$AG$650</f>
        <v/>
      </c>
      <c r="S131" s="84" t="str">
        <f>IF(ISBLANK('MRA Evaluacion completa'!$AG$648),"",'MRA Evaluacion completa'!$AG$648)</f>
        <v/>
      </c>
    </row>
    <row r="132" spans="1:19" ht="55.2" customHeight="1" thickBot="1">
      <c r="A132" s="82">
        <f>IF(ISBLANK('MRA Evaluacion completa'!B653),"",'MRA Evaluacion completa'!B653)</f>
        <v>130</v>
      </c>
      <c r="B132" s="82" t="str">
        <f>IF(ISBLANK('MRA Evaluacion completa'!C653),"",'MRA Evaluacion completa'!C653)</f>
        <v/>
      </c>
      <c r="C132" s="82" t="str">
        <f>IF(ISBLANK('MRA Evaluacion completa'!D653),"",'MRA Evaluacion completa'!D653)</f>
        <v/>
      </c>
      <c r="D132" s="82" t="str">
        <f>IF(ISBLANK('MRA Evaluacion completa'!G653),"",'MRA Evaluacion completa'!G653)</f>
        <v/>
      </c>
      <c r="E132" s="82" t="str">
        <f>IF(ISBLANK('MRA Evaluacion completa'!F653),"",'MRA Evaluacion completa'!F653)</f>
        <v/>
      </c>
      <c r="F132" s="82" t="str">
        <f>IF(ISBLANK('MRA Evaluacion completa'!I653),"",'MRA Evaluacion completa'!I653)</f>
        <v/>
      </c>
      <c r="G132" s="82" t="str">
        <f>IF(ISBLANK('MRA Evaluacion completa'!J653),"",'MRA Evaluacion completa'!J653)</f>
        <v/>
      </c>
      <c r="H132" s="84" t="str">
        <f>'MRA Evaluacion completa'!$M$655</f>
        <v/>
      </c>
      <c r="I132" s="84" t="str">
        <f>'MRA Evaluacion completa'!$M$653</f>
        <v/>
      </c>
      <c r="J132" s="84" t="str">
        <f>'MRA Evaluacion completa'!$T$655</f>
        <v/>
      </c>
      <c r="K132" s="82" t="str">
        <f>IF(ISBLANK('MRA Evaluacion completa'!$U$653),"",'MRA Evaluacion completa'!$U$653)</f>
        <v/>
      </c>
      <c r="L132" s="84" t="str">
        <f>'MRA Evaluacion completa'!$X$655</f>
        <v/>
      </c>
      <c r="M132" s="84" t="str">
        <f>'MRA Evaluacion completa'!$X$653</f>
        <v/>
      </c>
      <c r="N132" s="82" t="str">
        <f>IF(ISBLANK('MRA Evaluacion completa'!$Y$653),"",'MRA Evaluacion completa'!$Y$653)</f>
        <v/>
      </c>
      <c r="O132" s="84" t="str">
        <f>'MRA Evaluacion completa'!$AB$655</f>
        <v/>
      </c>
      <c r="P132" s="84" t="str">
        <f>'MRA Evaluacion completa'!$AB$653</f>
        <v/>
      </c>
      <c r="Q132" s="82" t="str">
        <f>IF(ISBLANK('MRA Evaluacion completa'!$AC$653),"",'MRA Evaluacion completa'!$AC$653)</f>
        <v/>
      </c>
      <c r="R132" s="84" t="str">
        <f>'MRA Evaluacion completa'!$AG$655</f>
        <v/>
      </c>
      <c r="S132" s="84" t="str">
        <f>IF(ISBLANK('MRA Evaluacion completa'!$AG$653),"",'MRA Evaluacion completa'!$AG$653)</f>
        <v/>
      </c>
    </row>
    <row r="133" spans="1:19" ht="55.2" customHeight="1" thickBot="1">
      <c r="A133" s="82">
        <f>IF(ISBLANK('MRA Evaluacion completa'!B658),"",'MRA Evaluacion completa'!B658)</f>
        <v>131</v>
      </c>
      <c r="B133" s="82" t="str">
        <f>IF(ISBLANK('MRA Evaluacion completa'!C658),"",'MRA Evaluacion completa'!C658)</f>
        <v/>
      </c>
      <c r="C133" s="82" t="str">
        <f>IF(ISBLANK('MRA Evaluacion completa'!D658),"",'MRA Evaluacion completa'!D658)</f>
        <v/>
      </c>
      <c r="D133" s="82" t="str">
        <f>IF(ISBLANK('MRA Evaluacion completa'!G658),"",'MRA Evaluacion completa'!G658)</f>
        <v/>
      </c>
      <c r="E133" s="82" t="str">
        <f>IF(ISBLANK('MRA Evaluacion completa'!F658),"",'MRA Evaluacion completa'!F658)</f>
        <v/>
      </c>
      <c r="F133" s="82" t="str">
        <f>IF(ISBLANK('MRA Evaluacion completa'!I658),"",'MRA Evaluacion completa'!I658)</f>
        <v/>
      </c>
      <c r="G133" s="82" t="str">
        <f>IF(ISBLANK('MRA Evaluacion completa'!J658),"",'MRA Evaluacion completa'!J658)</f>
        <v/>
      </c>
      <c r="H133" s="84" t="str">
        <f>'MRA Evaluacion completa'!$M$660</f>
        <v/>
      </c>
      <c r="I133" s="84" t="str">
        <f>'MRA Evaluacion completa'!$M$658</f>
        <v/>
      </c>
      <c r="J133" s="84" t="str">
        <f>'MRA Evaluacion completa'!$T$660</f>
        <v/>
      </c>
      <c r="K133" s="82" t="str">
        <f>IF(ISBLANK('MRA Evaluacion completa'!$U$658),"",'MRA Evaluacion completa'!$U$658)</f>
        <v/>
      </c>
      <c r="L133" s="84" t="str">
        <f>'MRA Evaluacion completa'!$X$660</f>
        <v/>
      </c>
      <c r="M133" s="84" t="str">
        <f>'MRA Evaluacion completa'!$X$658</f>
        <v/>
      </c>
      <c r="N133" s="82" t="str">
        <f>IF(ISBLANK('MRA Evaluacion completa'!$Y$658),"",'MRA Evaluacion completa'!$Y$658)</f>
        <v/>
      </c>
      <c r="O133" s="84" t="str">
        <f>'MRA Evaluacion completa'!$AB$660</f>
        <v/>
      </c>
      <c r="P133" s="84" t="str">
        <f>'MRA Evaluacion completa'!$AB$658</f>
        <v/>
      </c>
      <c r="Q133" s="82" t="str">
        <f>IF(ISBLANK('MRA Evaluacion completa'!$AC$658),"",'MRA Evaluacion completa'!$AC$658)</f>
        <v/>
      </c>
      <c r="R133" s="84" t="str">
        <f>'MRA Evaluacion completa'!$AG$660</f>
        <v/>
      </c>
      <c r="S133" s="84" t="str">
        <f>IF(ISBLANK('MRA Evaluacion completa'!$AG$658),"",'MRA Evaluacion completa'!$AG$658)</f>
        <v/>
      </c>
    </row>
    <row r="134" spans="1:19" ht="55.2" customHeight="1" thickBot="1">
      <c r="A134" s="82">
        <f>IF(ISBLANK('MRA Evaluacion completa'!B663),"",'MRA Evaluacion completa'!B663)</f>
        <v>132</v>
      </c>
      <c r="B134" s="82" t="str">
        <f>IF(ISBLANK('MRA Evaluacion completa'!C663),"",'MRA Evaluacion completa'!C663)</f>
        <v/>
      </c>
      <c r="C134" s="82" t="str">
        <f>IF(ISBLANK('MRA Evaluacion completa'!D663),"",'MRA Evaluacion completa'!D663)</f>
        <v/>
      </c>
      <c r="D134" s="82" t="str">
        <f>IF(ISBLANK('MRA Evaluacion completa'!G663),"",'MRA Evaluacion completa'!G663)</f>
        <v/>
      </c>
      <c r="E134" s="82" t="str">
        <f>IF(ISBLANK('MRA Evaluacion completa'!F663),"",'MRA Evaluacion completa'!F663)</f>
        <v/>
      </c>
      <c r="F134" s="82" t="str">
        <f>IF(ISBLANK('MRA Evaluacion completa'!I663),"",'MRA Evaluacion completa'!I663)</f>
        <v/>
      </c>
      <c r="G134" s="82" t="str">
        <f>IF(ISBLANK('MRA Evaluacion completa'!J663),"",'MRA Evaluacion completa'!J663)</f>
        <v/>
      </c>
      <c r="H134" s="84" t="str">
        <f>'MRA Evaluacion completa'!$M$665</f>
        <v/>
      </c>
      <c r="I134" s="84" t="str">
        <f>'MRA Evaluacion completa'!$M$663</f>
        <v/>
      </c>
      <c r="J134" s="84" t="str">
        <f>'MRA Evaluacion completa'!$T$665</f>
        <v/>
      </c>
      <c r="K134" s="82" t="str">
        <f>IF(ISBLANK('MRA Evaluacion completa'!$U$663),"",'MRA Evaluacion completa'!$U$663)</f>
        <v/>
      </c>
      <c r="L134" s="84" t="str">
        <f>'MRA Evaluacion completa'!$X$665</f>
        <v/>
      </c>
      <c r="M134" s="84" t="str">
        <f>'MRA Evaluacion completa'!$X$663</f>
        <v/>
      </c>
      <c r="N134" s="82" t="str">
        <f>IF(ISBLANK('MRA Evaluacion completa'!$Y$663),"",'MRA Evaluacion completa'!$Y$663)</f>
        <v/>
      </c>
      <c r="O134" s="84" t="str">
        <f>'MRA Evaluacion completa'!$AB$665</f>
        <v/>
      </c>
      <c r="P134" s="84" t="str">
        <f>'MRA Evaluacion completa'!$AB$663</f>
        <v/>
      </c>
      <c r="Q134" s="82" t="str">
        <f>IF(ISBLANK('MRA Evaluacion completa'!$AC$663),"",'MRA Evaluacion completa'!$AC$663)</f>
        <v/>
      </c>
      <c r="R134" s="84" t="str">
        <f>'MRA Evaluacion completa'!$AG$665</f>
        <v/>
      </c>
      <c r="S134" s="84" t="str">
        <f>IF(ISBLANK('MRA Evaluacion completa'!$AG$663),"",'MRA Evaluacion completa'!$AG$663)</f>
        <v/>
      </c>
    </row>
    <row r="135" spans="1:19" ht="55.2" customHeight="1" thickBot="1">
      <c r="A135" s="82">
        <f>IF(ISBLANK('MRA Evaluacion completa'!B668),"",'MRA Evaluacion completa'!B668)</f>
        <v>133</v>
      </c>
      <c r="B135" s="82" t="str">
        <f>IF(ISBLANK('MRA Evaluacion completa'!C668),"",'MRA Evaluacion completa'!C668)</f>
        <v/>
      </c>
      <c r="C135" s="82" t="str">
        <f>IF(ISBLANK('MRA Evaluacion completa'!D668),"",'MRA Evaluacion completa'!D668)</f>
        <v/>
      </c>
      <c r="D135" s="82" t="str">
        <f>IF(ISBLANK('MRA Evaluacion completa'!G668),"",'MRA Evaluacion completa'!G668)</f>
        <v/>
      </c>
      <c r="E135" s="82" t="str">
        <f>IF(ISBLANK('MRA Evaluacion completa'!F668),"",'MRA Evaluacion completa'!F668)</f>
        <v/>
      </c>
      <c r="F135" s="82" t="str">
        <f>IF(ISBLANK('MRA Evaluacion completa'!I668),"",'MRA Evaluacion completa'!I668)</f>
        <v/>
      </c>
      <c r="G135" s="82" t="str">
        <f>IF(ISBLANK('MRA Evaluacion completa'!J668),"",'MRA Evaluacion completa'!J668)</f>
        <v/>
      </c>
      <c r="H135" s="84" t="str">
        <f>'MRA Evaluacion completa'!$M$670</f>
        <v/>
      </c>
      <c r="I135" s="84" t="str">
        <f>'MRA Evaluacion completa'!$M$668</f>
        <v/>
      </c>
      <c r="J135" s="84" t="str">
        <f>'MRA Evaluacion completa'!$T$670</f>
        <v/>
      </c>
      <c r="K135" s="82" t="str">
        <f>IF(ISBLANK('MRA Evaluacion completa'!$U$668),"",'MRA Evaluacion completa'!$U$668)</f>
        <v/>
      </c>
      <c r="L135" s="84" t="str">
        <f>'MRA Evaluacion completa'!$X$670</f>
        <v/>
      </c>
      <c r="M135" s="84" t="str">
        <f>'MRA Evaluacion completa'!$X$668</f>
        <v/>
      </c>
      <c r="N135" s="82" t="str">
        <f>IF(ISBLANK('MRA Evaluacion completa'!$Y$668),"",'MRA Evaluacion completa'!$Y$668)</f>
        <v/>
      </c>
      <c r="O135" s="84" t="str">
        <f>'MRA Evaluacion completa'!$AB$670</f>
        <v/>
      </c>
      <c r="P135" s="84" t="str">
        <f>'MRA Evaluacion completa'!$AB$668</f>
        <v/>
      </c>
      <c r="Q135" s="82" t="str">
        <f>IF(ISBLANK('MRA Evaluacion completa'!$AC$668),"",'MRA Evaluacion completa'!$AC$668)</f>
        <v/>
      </c>
      <c r="R135" s="84" t="str">
        <f>'MRA Evaluacion completa'!$AG$670</f>
        <v/>
      </c>
      <c r="S135" s="84" t="str">
        <f>IF(ISBLANK('MRA Evaluacion completa'!AG$668),"",'MRA Evaluacion completa'!$AG$668)</f>
        <v/>
      </c>
    </row>
    <row r="136" spans="1:19" ht="55.2" customHeight="1" thickBot="1">
      <c r="A136" s="82">
        <f>IF(ISBLANK('MRA Evaluacion completa'!B673),"",'MRA Evaluacion completa'!B673)</f>
        <v>134</v>
      </c>
      <c r="B136" s="82" t="str">
        <f>IF(ISBLANK('MRA Evaluacion completa'!C673),"",'MRA Evaluacion completa'!C673)</f>
        <v/>
      </c>
      <c r="C136" s="82" t="str">
        <f>IF(ISBLANK('MRA Evaluacion completa'!D673),"",'MRA Evaluacion completa'!D673)</f>
        <v/>
      </c>
      <c r="D136" s="82" t="str">
        <f>IF(ISBLANK('MRA Evaluacion completa'!G673),"",'MRA Evaluacion completa'!G673)</f>
        <v/>
      </c>
      <c r="E136" s="82" t="str">
        <f>IF(ISBLANK('MRA Evaluacion completa'!F673),"",'MRA Evaluacion completa'!F673)</f>
        <v/>
      </c>
      <c r="F136" s="82" t="str">
        <f>IF(ISBLANK('MRA Evaluacion completa'!I673),"",'MRA Evaluacion completa'!I673)</f>
        <v/>
      </c>
      <c r="G136" s="82" t="str">
        <f>IF(ISBLANK('MRA Evaluacion completa'!J673),"",'MRA Evaluacion completa'!J673)</f>
        <v/>
      </c>
      <c r="H136" s="84" t="str">
        <f>'MRA Evaluacion completa'!$M$675</f>
        <v/>
      </c>
      <c r="I136" s="84" t="str">
        <f>'MRA Evaluacion completa'!$M$673</f>
        <v/>
      </c>
      <c r="J136" s="84" t="str">
        <f>'MRA Evaluacion completa'!$T$675</f>
        <v/>
      </c>
      <c r="K136" s="82" t="str">
        <f>IF(ISBLANK('MRA Evaluacion completa'!$U$673),"",'MRA Evaluacion completa'!$U$673)</f>
        <v/>
      </c>
      <c r="L136" s="84" t="str">
        <f>'MRA Evaluacion completa'!$X$675</f>
        <v/>
      </c>
      <c r="M136" s="84" t="str">
        <f>'MRA Evaluacion completa'!$X$673</f>
        <v/>
      </c>
      <c r="N136" s="82" t="str">
        <f>IF(ISBLANK('MRA Evaluacion completa'!U673),"",'MRA Evaluacion completa'!U673)</f>
        <v/>
      </c>
      <c r="O136" s="84" t="str">
        <f>'MRA Evaluacion completa'!$AB$675</f>
        <v/>
      </c>
      <c r="P136" s="84" t="str">
        <f>'MRA Evaluacion completa'!$AB$673</f>
        <v/>
      </c>
      <c r="Q136" s="82" t="str">
        <f>IF(ISBLANK('MRA Evaluacion completa'!$AC$673),"",'MRA Evaluacion completa'!$AC$673)</f>
        <v/>
      </c>
      <c r="R136" s="84" t="str">
        <f>'MRA Evaluacion completa'!$AG$675</f>
        <v/>
      </c>
      <c r="S136" s="84" t="str">
        <f>IF(ISBLANK('MRA Evaluacion completa'!$AG$673),"",'MRA Evaluacion completa'!$AG$673)</f>
        <v/>
      </c>
    </row>
    <row r="137" spans="1:19" ht="55.2" customHeight="1" thickBot="1">
      <c r="A137" s="82">
        <f>IF(ISBLANK('MRA Evaluacion completa'!B678),"",'MRA Evaluacion completa'!B678)</f>
        <v>135</v>
      </c>
      <c r="B137" s="82" t="str">
        <f>IF(ISBLANK('MRA Evaluacion completa'!C678),"",'MRA Evaluacion completa'!C678)</f>
        <v/>
      </c>
      <c r="C137" s="82" t="str">
        <f>IF(ISBLANK('MRA Evaluacion completa'!D678),"",'MRA Evaluacion completa'!D678)</f>
        <v/>
      </c>
      <c r="D137" s="82" t="str">
        <f>IF(ISBLANK('MRA Evaluacion completa'!G678),"",'MRA Evaluacion completa'!G678)</f>
        <v/>
      </c>
      <c r="E137" s="82" t="str">
        <f>IF(ISBLANK('MRA Evaluacion completa'!F678),"",'MRA Evaluacion completa'!F678)</f>
        <v/>
      </c>
      <c r="F137" s="82" t="str">
        <f>IF(ISBLANK('MRA Evaluacion completa'!I678),"",'MRA Evaluacion completa'!I678)</f>
        <v/>
      </c>
      <c r="G137" s="82" t="str">
        <f>IF(ISBLANK('MRA Evaluacion completa'!J678),"",'MRA Evaluacion completa'!J678)</f>
        <v/>
      </c>
      <c r="H137" s="84" t="str">
        <f>'MRA Evaluacion completa'!$M$680</f>
        <v/>
      </c>
      <c r="I137" s="84" t="str">
        <f>'MRA Evaluacion completa'!$M$678</f>
        <v/>
      </c>
      <c r="J137" s="84" t="str">
        <f>'MRA Evaluacion completa'!$T$680</f>
        <v/>
      </c>
      <c r="K137" s="82" t="str">
        <f>IF(ISBLANK('MRA Evaluacion completa'!$U$678),"",'MRA Evaluacion completa'!$U$678)</f>
        <v/>
      </c>
      <c r="L137" s="84" t="str">
        <f>'MRA Evaluacion completa'!$X$680</f>
        <v/>
      </c>
      <c r="M137" s="84" t="str">
        <f>'MRA Evaluacion completa'!$X$678</f>
        <v/>
      </c>
      <c r="N137" s="82" t="str">
        <f>IF(ISBLANK('MRA Evaluacion completa'!$Y$678),"",'MRA Evaluacion completa'!$Y$678)</f>
        <v/>
      </c>
      <c r="O137" s="84" t="str">
        <f>'MRA Evaluacion completa'!$AB$680</f>
        <v/>
      </c>
      <c r="P137" s="84" t="str">
        <f>'MRA Evaluacion completa'!$AB$678</f>
        <v/>
      </c>
      <c r="Q137" s="82" t="str">
        <f>IF(ISBLANK('MRA Evaluacion completa'!$AC$678),"",'MRA Evaluacion completa'!$AC$678)</f>
        <v/>
      </c>
      <c r="R137" s="84" t="str">
        <f>'MRA Evaluacion completa'!$AG$680</f>
        <v/>
      </c>
      <c r="S137" s="84" t="str">
        <f>IF(ISBLANK('MRA Evaluacion completa'!$AG$678),"",'MRA Evaluacion completa'!$AG$678)</f>
        <v/>
      </c>
    </row>
    <row r="138" spans="1:19" ht="55.2" customHeight="1" thickBot="1">
      <c r="A138" s="82">
        <f>IF(ISBLANK('MRA Evaluacion completa'!B683),"",'MRA Evaluacion completa'!B683)</f>
        <v>136</v>
      </c>
      <c r="B138" s="82" t="str">
        <f>IF(ISBLANK('MRA Evaluacion completa'!C683),"",'MRA Evaluacion completa'!C683)</f>
        <v/>
      </c>
      <c r="C138" s="82" t="str">
        <f>IF(ISBLANK('MRA Evaluacion completa'!D683),"",'MRA Evaluacion completa'!D683)</f>
        <v/>
      </c>
      <c r="D138" s="82" t="str">
        <f>IF(ISBLANK('MRA Evaluacion completa'!G683),"",'MRA Evaluacion completa'!G683)</f>
        <v/>
      </c>
      <c r="E138" s="82" t="str">
        <f>IF(ISBLANK('MRA Evaluacion completa'!F683),"",'MRA Evaluacion completa'!F683)</f>
        <v/>
      </c>
      <c r="F138" s="82" t="str">
        <f>IF(ISBLANK('MRA Evaluacion completa'!I683),"",'MRA Evaluacion completa'!I683)</f>
        <v/>
      </c>
      <c r="G138" s="82" t="str">
        <f>IF(ISBLANK('MRA Evaluacion completa'!J683),"",'MRA Evaluacion completa'!J683)</f>
        <v/>
      </c>
      <c r="H138" s="84" t="str">
        <f>'MRA Evaluacion completa'!$M$685</f>
        <v/>
      </c>
      <c r="I138" s="84" t="str">
        <f>'MRA Evaluacion completa'!$M$683</f>
        <v/>
      </c>
      <c r="J138" s="84" t="str">
        <f>'MRA Evaluacion completa'!$T$685</f>
        <v/>
      </c>
      <c r="K138" s="82" t="str">
        <f>IF(ISBLANK('MRA Evaluacion completa'!$U$683),"",'MRA Evaluacion completa'!$U$683)</f>
        <v/>
      </c>
      <c r="L138" s="84" t="str">
        <f>'MRA Evaluacion completa'!$X$685</f>
        <v/>
      </c>
      <c r="M138" s="84" t="str">
        <f>'MRA Evaluacion completa'!$X$683</f>
        <v/>
      </c>
      <c r="N138" s="82" t="str">
        <f>IF(ISBLANK('MRA Evaluacion completa'!$Y$683),"",'MRA Evaluacion completa'!$Y$683)</f>
        <v/>
      </c>
      <c r="O138" s="84" t="str">
        <f>'MRA Evaluacion completa'!$AB$685</f>
        <v/>
      </c>
      <c r="P138" s="84" t="str">
        <f>'MRA Evaluacion completa'!$AB$683</f>
        <v/>
      </c>
      <c r="Q138" s="82" t="str">
        <f>IF(ISBLANK('MRA Evaluacion completa'!$AC$683),"",'MRA Evaluacion completa'!$AC$683)</f>
        <v/>
      </c>
      <c r="R138" s="84" t="str">
        <f>'MRA Evaluacion completa'!$AG$685</f>
        <v/>
      </c>
      <c r="S138" s="84" t="str">
        <f>IF(ISBLANK('MRA Evaluacion completa'!$AG$683),"",'MRA Evaluacion completa'!$AG$683)</f>
        <v/>
      </c>
    </row>
    <row r="139" spans="1:19" ht="55.2" customHeight="1" thickBot="1">
      <c r="A139" s="82">
        <f>IF(ISBLANK('MRA Evaluacion completa'!B688),"",'MRA Evaluacion completa'!B688)</f>
        <v>137</v>
      </c>
      <c r="B139" s="82" t="str">
        <f>IF(ISBLANK('MRA Evaluacion completa'!C688),"",'MRA Evaluacion completa'!C688)</f>
        <v/>
      </c>
      <c r="C139" s="82" t="str">
        <f>IF(ISBLANK('MRA Evaluacion completa'!D688),"",'MRA Evaluacion completa'!D688)</f>
        <v/>
      </c>
      <c r="D139" s="82" t="str">
        <f>IF(ISBLANK('MRA Evaluacion completa'!G688),"",'MRA Evaluacion completa'!G688)</f>
        <v/>
      </c>
      <c r="E139" s="82" t="str">
        <f>IF(ISBLANK('MRA Evaluacion completa'!F688),"",'MRA Evaluacion completa'!F688)</f>
        <v/>
      </c>
      <c r="F139" s="82" t="str">
        <f>IF(ISBLANK('MRA Evaluacion completa'!I688),"",'MRA Evaluacion completa'!I688)</f>
        <v/>
      </c>
      <c r="G139" s="82" t="str">
        <f>IF(ISBLANK('MRA Evaluacion completa'!J688),"",'MRA Evaluacion completa'!J688)</f>
        <v/>
      </c>
      <c r="H139" s="84" t="str">
        <f>'MRA Evaluacion completa'!$M$690</f>
        <v/>
      </c>
      <c r="I139" s="84" t="str">
        <f>'MRA Evaluacion completa'!$M$688</f>
        <v/>
      </c>
      <c r="J139" s="84" t="str">
        <f>'MRA Evaluacion completa'!$T$690</f>
        <v/>
      </c>
      <c r="K139" s="82" t="str">
        <f>IF(ISBLANK('MRA Evaluacion completa'!$U$688),"",'MRA Evaluacion completa'!$U$688)</f>
        <v/>
      </c>
      <c r="L139" s="84" t="str">
        <f>'MRA Evaluacion completa'!$X$690</f>
        <v/>
      </c>
      <c r="M139" s="84" t="str">
        <f>'MRA Evaluacion completa'!$X$688</f>
        <v/>
      </c>
      <c r="N139" s="82" t="str">
        <f>IF(ISBLANK('MRA Evaluacion completa'!$Y$688),"",'MRA Evaluacion completa'!$Y$688)</f>
        <v/>
      </c>
      <c r="O139" s="84" t="str">
        <f>'MRA Evaluacion completa'!$AB$690</f>
        <v/>
      </c>
      <c r="P139" s="84" t="str">
        <f>'MRA Evaluacion completa'!$AB$688</f>
        <v/>
      </c>
      <c r="Q139" s="82" t="str">
        <f>IF(ISBLANK('MRA Evaluacion completa'!$AC$688),"",'MRA Evaluacion completa'!$AC$688)</f>
        <v/>
      </c>
      <c r="R139" s="84" t="str">
        <f>'MRA Evaluacion completa'!$AG$690</f>
        <v/>
      </c>
      <c r="S139" s="84" t="str">
        <f>IF(ISBLANK('MRA Evaluacion completa'!$AG$688),"",'MRA Evaluacion completa'!$AG$688)</f>
        <v/>
      </c>
    </row>
    <row r="140" spans="1:19" ht="55.2" customHeight="1" thickBot="1">
      <c r="A140" s="82">
        <f>IF(ISBLANK('MRA Evaluacion completa'!B693),"",'MRA Evaluacion completa'!B693)</f>
        <v>138</v>
      </c>
      <c r="B140" s="82" t="str">
        <f>IF(ISBLANK('MRA Evaluacion completa'!C693),"",'MRA Evaluacion completa'!C693)</f>
        <v/>
      </c>
      <c r="C140" s="82" t="str">
        <f>IF(ISBLANK('MRA Evaluacion completa'!D693),"",'MRA Evaluacion completa'!D693)</f>
        <v/>
      </c>
      <c r="D140" s="82" t="str">
        <f>IF(ISBLANK('MRA Evaluacion completa'!G693),"",'MRA Evaluacion completa'!G693)</f>
        <v/>
      </c>
      <c r="E140" s="82" t="str">
        <f>IF(ISBLANK('MRA Evaluacion completa'!F693),"",'MRA Evaluacion completa'!F693)</f>
        <v/>
      </c>
      <c r="F140" s="82" t="str">
        <f>IF(ISBLANK('MRA Evaluacion completa'!I693),"",'MRA Evaluacion completa'!I693)</f>
        <v/>
      </c>
      <c r="G140" s="82" t="str">
        <f>IF(ISBLANK('MRA Evaluacion completa'!J693),"",'MRA Evaluacion completa'!J693)</f>
        <v/>
      </c>
      <c r="H140" s="84" t="str">
        <f>'MRA Evaluacion completa'!$M$695</f>
        <v/>
      </c>
      <c r="I140" s="84" t="str">
        <f>'MRA Evaluacion completa'!$M$693</f>
        <v/>
      </c>
      <c r="J140" s="84" t="str">
        <f>'MRA Evaluacion completa'!$T$695</f>
        <v/>
      </c>
      <c r="K140" s="82" t="str">
        <f>IF(ISBLANK('MRA Evaluacion completa'!$U$693),"",'MRA Evaluacion completa'!$U$693)</f>
        <v/>
      </c>
      <c r="L140" s="84" t="str">
        <f>'MRA Evaluacion completa'!$X$695</f>
        <v/>
      </c>
      <c r="M140" s="84" t="str">
        <f>'MRA Evaluacion completa'!$X$693</f>
        <v/>
      </c>
      <c r="N140" s="82" t="str">
        <f>IF(ISBLANK('MRA Evaluacion completa'!$Y$693),"",'MRA Evaluacion completa'!$Y$693)</f>
        <v/>
      </c>
      <c r="O140" s="84" t="str">
        <f>'MRA Evaluacion completa'!$AB$695</f>
        <v/>
      </c>
      <c r="P140" s="84" t="str">
        <f>'MRA Evaluacion completa'!$AB$693</f>
        <v/>
      </c>
      <c r="Q140" s="82" t="str">
        <f>IF(ISBLANK('MRA Evaluacion completa'!$AC$693),"",'MRA Evaluacion completa'!$AC$693)</f>
        <v/>
      </c>
      <c r="R140" s="84" t="str">
        <f>'MRA Evaluacion completa'!$AG$695</f>
        <v/>
      </c>
      <c r="S140" s="84" t="str">
        <f>IF(ISBLANK('MRA Evaluacion completa'!$AG$693),"",'MRA Evaluacion completa'!$AG$693)</f>
        <v/>
      </c>
    </row>
    <row r="141" spans="1:19" ht="55.2" customHeight="1" thickBot="1">
      <c r="A141" s="82">
        <f>IF(ISBLANK('MRA Evaluacion completa'!B698),"",'MRA Evaluacion completa'!B698)</f>
        <v>139</v>
      </c>
      <c r="B141" s="82" t="str">
        <f>IF(ISBLANK('MRA Evaluacion completa'!C698),"",'MRA Evaluacion completa'!C698)</f>
        <v/>
      </c>
      <c r="C141" s="82" t="str">
        <f>IF(ISBLANK('MRA Evaluacion completa'!D698),"",'MRA Evaluacion completa'!D698)</f>
        <v/>
      </c>
      <c r="D141" s="82" t="str">
        <f>IF(ISBLANK('MRA Evaluacion completa'!G698),"",'MRA Evaluacion completa'!G698)</f>
        <v/>
      </c>
      <c r="E141" s="82" t="str">
        <f>IF(ISBLANK('MRA Evaluacion completa'!F698),"",'MRA Evaluacion completa'!F698)</f>
        <v/>
      </c>
      <c r="F141" s="82" t="str">
        <f>IF(ISBLANK('MRA Evaluacion completa'!I698),"",'MRA Evaluacion completa'!I698)</f>
        <v/>
      </c>
      <c r="G141" s="82" t="str">
        <f>IF(ISBLANK('MRA Evaluacion completa'!J698),"",'MRA Evaluacion completa'!J698)</f>
        <v/>
      </c>
      <c r="H141" s="84" t="str">
        <f>'MRA Evaluacion completa'!$M$700</f>
        <v/>
      </c>
      <c r="I141" s="84" t="str">
        <f>'MRA Evaluacion completa'!$M$698</f>
        <v/>
      </c>
      <c r="J141" s="84" t="str">
        <f>'MRA Evaluacion completa'!$T$700</f>
        <v/>
      </c>
      <c r="K141" s="82" t="str">
        <f>IF(ISBLANK('MRA Evaluacion completa'!$U$698),"",'MRA Evaluacion completa'!$U$698)</f>
        <v/>
      </c>
      <c r="L141" s="84" t="str">
        <f>'MRA Evaluacion completa'!$X$700</f>
        <v/>
      </c>
      <c r="M141" s="84" t="str">
        <f>'MRA Evaluacion completa'!$X$698</f>
        <v/>
      </c>
      <c r="N141" s="82" t="str">
        <f>IF(ISBLANK('MRA Evaluacion completa'!$Y$698),"",'MRA Evaluacion completa'!$Y$698)</f>
        <v/>
      </c>
      <c r="O141" s="84" t="str">
        <f>'MRA Evaluacion completa'!$AB$700</f>
        <v/>
      </c>
      <c r="P141" s="84" t="str">
        <f>'MRA Evaluacion completa'!$AB$698</f>
        <v/>
      </c>
      <c r="Q141" s="82" t="str">
        <f>IF(ISBLANK('MRA Evaluacion completa'!$AC$698),"",'MRA Evaluacion completa'!$AC$698)</f>
        <v/>
      </c>
      <c r="R141" s="84" t="str">
        <f>'MRA Evaluacion completa'!$AG$700</f>
        <v/>
      </c>
      <c r="S141" s="84" t="str">
        <f>IF(ISBLANK('MRA Evaluacion completa'!$AG$698),"",'MRA Evaluacion completa'!$AG$698)</f>
        <v/>
      </c>
    </row>
    <row r="142" spans="1:19" ht="55.2" customHeight="1" thickBot="1">
      <c r="A142" s="82">
        <f>IF(ISBLANK('MRA Evaluacion completa'!B703),"",'MRA Evaluacion completa'!B703)</f>
        <v>140</v>
      </c>
      <c r="B142" s="82" t="str">
        <f>IF(ISBLANK('MRA Evaluacion completa'!C703),"",'MRA Evaluacion completa'!C703)</f>
        <v/>
      </c>
      <c r="C142" s="82" t="str">
        <f>IF(ISBLANK('MRA Evaluacion completa'!D703),"",'MRA Evaluacion completa'!D703)</f>
        <v/>
      </c>
      <c r="D142" s="82" t="str">
        <f>IF(ISBLANK('MRA Evaluacion completa'!G703),"",'MRA Evaluacion completa'!G703)</f>
        <v/>
      </c>
      <c r="E142" s="82" t="str">
        <f>IF(ISBLANK('MRA Evaluacion completa'!F703),"",'MRA Evaluacion completa'!F703)</f>
        <v/>
      </c>
      <c r="F142" s="82" t="str">
        <f>IF(ISBLANK('MRA Evaluacion completa'!I703),"",'MRA Evaluacion completa'!I703)</f>
        <v/>
      </c>
      <c r="G142" s="82" t="str">
        <f>IF(ISBLANK('MRA Evaluacion completa'!J703),"",'MRA Evaluacion completa'!J703)</f>
        <v/>
      </c>
      <c r="H142" s="84" t="str">
        <f>'MRA Evaluacion completa'!$M$705</f>
        <v/>
      </c>
      <c r="I142" s="84" t="str">
        <f>'MRA Evaluacion completa'!$M$703</f>
        <v/>
      </c>
      <c r="J142" s="84" t="str">
        <f>'MRA Evaluacion completa'!$T$705</f>
        <v/>
      </c>
      <c r="K142" s="82" t="str">
        <f>IF(ISBLANK('MRA Evaluacion completa'!$U$703),"",'MRA Evaluacion completa'!$U$703)</f>
        <v/>
      </c>
      <c r="L142" s="84" t="str">
        <f>'MRA Evaluacion completa'!$X$705</f>
        <v/>
      </c>
      <c r="M142" s="84" t="str">
        <f>'MRA Evaluacion completa'!$X$703</f>
        <v/>
      </c>
      <c r="N142" s="82" t="str">
        <f>IF(ISBLANK('MRA Evaluacion completa'!$Y$703),"",'MRA Evaluacion completa'!$Y$703)</f>
        <v/>
      </c>
      <c r="O142" s="84" t="str">
        <f>'MRA Evaluacion completa'!$AB$705</f>
        <v/>
      </c>
      <c r="P142" s="84" t="str">
        <f>'MRA Evaluacion completa'!$AB$703</f>
        <v/>
      </c>
      <c r="Q142" s="82" t="str">
        <f>IF(ISBLANK('MRA Evaluacion completa'!$AC$703),"",'MRA Evaluacion completa'!$AC$703)</f>
        <v/>
      </c>
      <c r="R142" s="84" t="str">
        <f>'MRA Evaluacion completa'!$AG$705</f>
        <v/>
      </c>
      <c r="S142" s="84" t="str">
        <f>IF(ISBLANK('MRA Evaluacion completa'!$AG$703),"",'MRA Evaluacion completa'!$AG$703)</f>
        <v/>
      </c>
    </row>
    <row r="143" spans="1:19" ht="55.2" customHeight="1" thickBot="1">
      <c r="A143" s="82">
        <f>IF(ISBLANK('MRA Evaluacion completa'!B708),"",'MRA Evaluacion completa'!B708)</f>
        <v>141</v>
      </c>
      <c r="B143" s="82" t="str">
        <f>IF(ISBLANK('MRA Evaluacion completa'!C708),"",'MRA Evaluacion completa'!C708)</f>
        <v/>
      </c>
      <c r="C143" s="82" t="str">
        <f>IF(ISBLANK('MRA Evaluacion completa'!D708),"",'MRA Evaluacion completa'!D708)</f>
        <v/>
      </c>
      <c r="D143" s="82" t="str">
        <f>IF(ISBLANK('MRA Evaluacion completa'!G708),"",'MRA Evaluacion completa'!G708)</f>
        <v/>
      </c>
      <c r="E143" s="82" t="str">
        <f>IF(ISBLANK('MRA Evaluacion completa'!F708),"",'MRA Evaluacion completa'!F708)</f>
        <v/>
      </c>
      <c r="F143" s="82" t="str">
        <f>IF(ISBLANK('MRA Evaluacion completa'!I708),"",'MRA Evaluacion completa'!I708)</f>
        <v/>
      </c>
      <c r="G143" s="82" t="str">
        <f>IF(ISBLANK('MRA Evaluacion completa'!J708),"",'MRA Evaluacion completa'!J708)</f>
        <v/>
      </c>
      <c r="H143" s="84" t="str">
        <f>'MRA Evaluacion completa'!$M$710</f>
        <v/>
      </c>
      <c r="I143" s="84" t="str">
        <f>'MRA Evaluacion completa'!$M$708</f>
        <v/>
      </c>
      <c r="J143" s="84" t="str">
        <f>'MRA Evaluacion completa'!$T$710</f>
        <v/>
      </c>
      <c r="K143" s="82" t="str">
        <f>IF(ISBLANK('MRA Evaluacion completa'!$U$708),"",'MRA Evaluacion completa'!$U$708)</f>
        <v/>
      </c>
      <c r="L143" s="84" t="str">
        <f>'MRA Evaluacion completa'!$X$710</f>
        <v/>
      </c>
      <c r="M143" s="84" t="str">
        <f>'MRA Evaluacion completa'!$X$708</f>
        <v/>
      </c>
      <c r="N143" s="82" t="str">
        <f>IF(ISBLANK('MRA Evaluacion completa'!$Y$708),"",'MRA Evaluacion completa'!$Y$708)</f>
        <v/>
      </c>
      <c r="O143" s="84" t="str">
        <f>'MRA Evaluacion completa'!$AB$710</f>
        <v/>
      </c>
      <c r="P143" s="84" t="str">
        <f>'MRA Evaluacion completa'!$AB$708</f>
        <v/>
      </c>
      <c r="Q143" s="82" t="str">
        <f>IF(ISBLANK('MRA Evaluacion completa'!$AC$708),"",'MRA Evaluacion completa'!$AC$708)</f>
        <v/>
      </c>
      <c r="R143" s="84" t="str">
        <f>'MRA Evaluacion completa'!$AG$710</f>
        <v/>
      </c>
      <c r="S143" s="84" t="str">
        <f>IF(ISBLANK('MRA Evaluacion completa'!$AG$708),"",'MRA Evaluacion completa'!$AG$708)</f>
        <v/>
      </c>
    </row>
    <row r="144" spans="1:19" ht="55.2" customHeight="1" thickBot="1">
      <c r="A144" s="82">
        <f>IF(ISBLANK('MRA Evaluacion completa'!B713),"",'MRA Evaluacion completa'!B713)</f>
        <v>142</v>
      </c>
      <c r="B144" s="82" t="str">
        <f>IF(ISBLANK('MRA Evaluacion completa'!C713),"",'MRA Evaluacion completa'!C713)</f>
        <v/>
      </c>
      <c r="C144" s="82" t="str">
        <f>IF(ISBLANK('MRA Evaluacion completa'!D713),"",'MRA Evaluacion completa'!D713)</f>
        <v/>
      </c>
      <c r="D144" s="82" t="str">
        <f>IF(ISBLANK('MRA Evaluacion completa'!G713),"",'MRA Evaluacion completa'!G713)</f>
        <v/>
      </c>
      <c r="E144" s="82" t="str">
        <f>IF(ISBLANK('MRA Evaluacion completa'!F713),"",'MRA Evaluacion completa'!F713)</f>
        <v/>
      </c>
      <c r="F144" s="82" t="str">
        <f>IF(ISBLANK('MRA Evaluacion completa'!I713),"",'MRA Evaluacion completa'!I713)</f>
        <v/>
      </c>
      <c r="G144" s="82" t="str">
        <f>IF(ISBLANK('MRA Evaluacion completa'!J713),"",'MRA Evaluacion completa'!J713)</f>
        <v/>
      </c>
      <c r="H144" s="84" t="str">
        <f>'MRA Evaluacion completa'!$M$715</f>
        <v/>
      </c>
      <c r="I144" s="84" t="str">
        <f>'MRA Evaluacion completa'!$M$713</f>
        <v/>
      </c>
      <c r="J144" s="84" t="str">
        <f>'MRA Evaluacion completa'!$T$715</f>
        <v/>
      </c>
      <c r="K144" s="82" t="str">
        <f>IF(ISBLANK('MRA Evaluacion completa'!$U$713),"",'MRA Evaluacion completa'!$U$713)</f>
        <v/>
      </c>
      <c r="L144" s="84" t="str">
        <f>'MRA Evaluacion completa'!$X$715</f>
        <v/>
      </c>
      <c r="M144" s="84" t="str">
        <f>'MRA Evaluacion completa'!$X$713</f>
        <v/>
      </c>
      <c r="N144" s="82" t="str">
        <f>IF(ISBLANK('MRA Evaluacion completa'!$Y$713),"",'MRA Evaluacion completa'!$Y$713)</f>
        <v/>
      </c>
      <c r="O144" s="84" t="str">
        <f>'MRA Evaluacion completa'!$AB$715</f>
        <v/>
      </c>
      <c r="P144" s="84" t="str">
        <f>'MRA Evaluacion completa'!$AB$713</f>
        <v/>
      </c>
      <c r="Q144" s="82" t="str">
        <f>IF(ISBLANK('MRA Evaluacion completa'!$AC$713),"",'MRA Evaluacion completa'!$AC$713)</f>
        <v/>
      </c>
      <c r="R144" s="84" t="str">
        <f>'MRA Evaluacion completa'!$AG$715</f>
        <v/>
      </c>
      <c r="S144" s="84" t="str">
        <f>IF(ISBLANK('MRA Evaluacion completa'!$AG$713),"",'MRA Evaluacion completa'!$AG$713)</f>
        <v/>
      </c>
    </row>
    <row r="145" spans="1:19" ht="55.2" customHeight="1" thickBot="1">
      <c r="A145" s="82">
        <f>IF(ISBLANK('MRA Evaluacion completa'!B718),"",'MRA Evaluacion completa'!B718)</f>
        <v>143</v>
      </c>
      <c r="B145" s="82" t="str">
        <f>IF(ISBLANK('MRA Evaluacion completa'!C718),"",'MRA Evaluacion completa'!C718)</f>
        <v/>
      </c>
      <c r="C145" s="82" t="str">
        <f>IF(ISBLANK('MRA Evaluacion completa'!D718),"",'MRA Evaluacion completa'!D718)</f>
        <v/>
      </c>
      <c r="D145" s="82" t="str">
        <f>IF(ISBLANK('MRA Evaluacion completa'!G718),"",'MRA Evaluacion completa'!G718)</f>
        <v/>
      </c>
      <c r="E145" s="82" t="str">
        <f>IF(ISBLANK('MRA Evaluacion completa'!F718),"",'MRA Evaluacion completa'!F718)</f>
        <v/>
      </c>
      <c r="F145" s="82" t="str">
        <f>IF(ISBLANK('MRA Evaluacion completa'!I718),"",'MRA Evaluacion completa'!I718)</f>
        <v/>
      </c>
      <c r="G145" s="82" t="str">
        <f>IF(ISBLANK('MRA Evaluacion completa'!J718),"",'MRA Evaluacion completa'!J718)</f>
        <v/>
      </c>
      <c r="H145" s="84" t="str">
        <f>'MRA Evaluacion completa'!$M$720</f>
        <v/>
      </c>
      <c r="I145" s="84" t="str">
        <f>'MRA Evaluacion completa'!$M$718</f>
        <v/>
      </c>
      <c r="J145" s="84" t="str">
        <f>'MRA Evaluacion completa'!$T$720</f>
        <v/>
      </c>
      <c r="K145" s="82" t="str">
        <f>IF(ISBLANK('MRA Evaluacion completa'!$U$718),"",'MRA Evaluacion completa'!$U$718)</f>
        <v/>
      </c>
      <c r="L145" s="84" t="str">
        <f>'MRA Evaluacion completa'!$X$720</f>
        <v/>
      </c>
      <c r="M145" s="84" t="str">
        <f>'MRA Evaluacion completa'!$X$718</f>
        <v/>
      </c>
      <c r="N145" s="82" t="str">
        <f>IF(ISBLANK('MRA Evaluacion completa'!$Y$718),"",'MRA Evaluacion completa'!$Y$718)</f>
        <v/>
      </c>
      <c r="O145" s="84" t="str">
        <f>'MRA Evaluacion completa'!$AB$720</f>
        <v/>
      </c>
      <c r="P145" s="84" t="str">
        <f>'MRA Evaluacion completa'!$AB$718</f>
        <v/>
      </c>
      <c r="Q145" s="82" t="str">
        <f>IF(ISBLANK('MRA Evaluacion completa'!$AC$718),"",'MRA Evaluacion completa'!$AC$718)</f>
        <v/>
      </c>
      <c r="R145" s="84" t="str">
        <f>'MRA Evaluacion completa'!$AG$720</f>
        <v/>
      </c>
      <c r="S145" s="84" t="str">
        <f>IF(ISBLANK('MRA Evaluacion completa'!$AG$718),"",'MRA Evaluacion completa'!$AG$718)</f>
        <v/>
      </c>
    </row>
    <row r="146" spans="1:19" ht="55.2" customHeight="1" thickBot="1">
      <c r="A146" s="82">
        <f>IF(ISBLANK('MRA Evaluacion completa'!B723),"",'MRA Evaluacion completa'!B723)</f>
        <v>144</v>
      </c>
      <c r="B146" s="82" t="str">
        <f>IF(ISBLANK('MRA Evaluacion completa'!C723),"",'MRA Evaluacion completa'!C723)</f>
        <v/>
      </c>
      <c r="C146" s="82" t="str">
        <f>IF(ISBLANK('MRA Evaluacion completa'!D723),"",'MRA Evaluacion completa'!D723)</f>
        <v/>
      </c>
      <c r="D146" s="82" t="str">
        <f>IF(ISBLANK('MRA Evaluacion completa'!G723),"",'MRA Evaluacion completa'!G723)</f>
        <v/>
      </c>
      <c r="E146" s="82" t="str">
        <f>IF(ISBLANK('MRA Evaluacion completa'!F723),"",'MRA Evaluacion completa'!F723)</f>
        <v/>
      </c>
      <c r="F146" s="82" t="str">
        <f>IF(ISBLANK('MRA Evaluacion completa'!I723),"",'MRA Evaluacion completa'!I723)</f>
        <v/>
      </c>
      <c r="G146" s="82" t="str">
        <f>IF(ISBLANK('MRA Evaluacion completa'!J723),"",'MRA Evaluacion completa'!J723)</f>
        <v/>
      </c>
      <c r="H146" s="84" t="str">
        <f>'MRA Evaluacion completa'!$M$725</f>
        <v/>
      </c>
      <c r="I146" s="84" t="str">
        <f>'MRA Evaluacion completa'!$M$723</f>
        <v/>
      </c>
      <c r="J146" s="84" t="str">
        <f>'MRA Evaluacion completa'!$T$725</f>
        <v/>
      </c>
      <c r="K146" s="82" t="str">
        <f>IF(ISBLANK('MRA Evaluacion completa'!$U$723),"",'MRA Evaluacion completa'!$U$723)</f>
        <v/>
      </c>
      <c r="L146" s="84" t="str">
        <f>'MRA Evaluacion completa'!$X$725</f>
        <v/>
      </c>
      <c r="M146" s="84" t="str">
        <f>'MRA Evaluacion completa'!$X$723</f>
        <v/>
      </c>
      <c r="N146" s="82" t="str">
        <f>IF(ISBLANK('MRA Evaluacion completa'!$Y$723),"",'MRA Evaluacion completa'!$Y$723)</f>
        <v/>
      </c>
      <c r="O146" s="84" t="str">
        <f>'MRA Evaluacion completa'!$AB$725</f>
        <v/>
      </c>
      <c r="P146" s="84" t="str">
        <f>'MRA Evaluacion completa'!$AB$723</f>
        <v/>
      </c>
      <c r="Q146" s="82" t="str">
        <f>IF(ISBLANK('MRA Evaluacion completa'!$AC$723),"",'MRA Evaluacion completa'!$AC$723)</f>
        <v/>
      </c>
      <c r="R146" s="84" t="str">
        <f>'MRA Evaluacion completa'!$AG$725</f>
        <v/>
      </c>
      <c r="S146" s="84" t="str">
        <f>IF(ISBLANK('MRA Evaluacion completa'!$AG$723),"",'MRA Evaluacion completa'!$AG$723)</f>
        <v/>
      </c>
    </row>
    <row r="147" spans="1:19" ht="55.2" customHeight="1" thickBot="1">
      <c r="A147" s="82">
        <f>IF(ISBLANK('MRA Evaluacion completa'!B728),"",'MRA Evaluacion completa'!B728)</f>
        <v>145</v>
      </c>
      <c r="B147" s="82" t="str">
        <f>IF(ISBLANK('MRA Evaluacion completa'!C728),"",'MRA Evaluacion completa'!C728)</f>
        <v/>
      </c>
      <c r="C147" s="82" t="str">
        <f>IF(ISBLANK('MRA Evaluacion completa'!D728),"",'MRA Evaluacion completa'!D728)</f>
        <v/>
      </c>
      <c r="D147" s="82" t="str">
        <f>IF(ISBLANK('MRA Evaluacion completa'!G728),"",'MRA Evaluacion completa'!G728)</f>
        <v/>
      </c>
      <c r="E147" s="82" t="str">
        <f>IF(ISBLANK('MRA Evaluacion completa'!F728),"",'MRA Evaluacion completa'!F728)</f>
        <v/>
      </c>
      <c r="F147" s="82" t="str">
        <f>IF(ISBLANK('MRA Evaluacion completa'!I728),"",'MRA Evaluacion completa'!I728)</f>
        <v/>
      </c>
      <c r="G147" s="82" t="str">
        <f>IF(ISBLANK('MRA Evaluacion completa'!J728),"",'MRA Evaluacion completa'!J728)</f>
        <v/>
      </c>
      <c r="H147" s="84" t="str">
        <f>'MRA Evaluacion completa'!$M$730</f>
        <v/>
      </c>
      <c r="I147" s="84" t="str">
        <f>'MRA Evaluacion completa'!$M$728</f>
        <v/>
      </c>
      <c r="J147" s="84" t="str">
        <f>'MRA Evaluacion completa'!$T$730</f>
        <v/>
      </c>
      <c r="K147" s="82" t="str">
        <f>IF(ISBLANK('MRA Evaluacion completa'!$U$728),"",'MRA Evaluacion completa'!$U$728)</f>
        <v/>
      </c>
      <c r="L147" s="84" t="str">
        <f>'MRA Evaluacion completa'!$X$730</f>
        <v/>
      </c>
      <c r="M147" s="84" t="str">
        <f>'MRA Evaluacion completa'!$X$728</f>
        <v/>
      </c>
      <c r="N147" s="82" t="str">
        <f>IF(ISBLANK('MRA Evaluacion completa'!$Y$728),"",'MRA Evaluacion completa'!$Y$728)</f>
        <v/>
      </c>
      <c r="O147" s="84" t="str">
        <f>'MRA Evaluacion completa'!$AB$730</f>
        <v/>
      </c>
      <c r="P147" s="84" t="str">
        <f>'MRA Evaluacion completa'!$AB$728</f>
        <v/>
      </c>
      <c r="Q147" s="82" t="str">
        <f>IF(ISBLANK('MRA Evaluacion completa'!$AC$728),"",'MRA Evaluacion completa'!$AC$728)</f>
        <v/>
      </c>
      <c r="R147" s="84" t="str">
        <f>'MRA Evaluacion completa'!$AG$730</f>
        <v/>
      </c>
      <c r="S147" s="84" t="str">
        <f>IF(ISBLANK('MRA Evaluacion completa'!$AG$728),"",'MRA Evaluacion completa'!$AG$728)</f>
        <v/>
      </c>
    </row>
    <row r="148" spans="1:19" ht="55.2" customHeight="1" thickBot="1">
      <c r="A148" s="82">
        <f>IF(ISBLANK('MRA Evaluacion completa'!B733),"",'MRA Evaluacion completa'!B733)</f>
        <v>146</v>
      </c>
      <c r="B148" s="82" t="str">
        <f>IF(ISBLANK('MRA Evaluacion completa'!C733),"",'MRA Evaluacion completa'!C733)</f>
        <v/>
      </c>
      <c r="C148" s="82" t="str">
        <f>IF(ISBLANK('MRA Evaluacion completa'!D733),"",'MRA Evaluacion completa'!D733)</f>
        <v/>
      </c>
      <c r="D148" s="82" t="str">
        <f>IF(ISBLANK('MRA Evaluacion completa'!G733),"",'MRA Evaluacion completa'!G733)</f>
        <v/>
      </c>
      <c r="E148" s="82" t="str">
        <f>IF(ISBLANK('MRA Evaluacion completa'!F733),"",'MRA Evaluacion completa'!F733)</f>
        <v/>
      </c>
      <c r="F148" s="82" t="str">
        <f>IF(ISBLANK('MRA Evaluacion completa'!I733),"",'MRA Evaluacion completa'!I733)</f>
        <v/>
      </c>
      <c r="G148" s="82" t="str">
        <f>IF(ISBLANK('MRA Evaluacion completa'!J733),"",'MRA Evaluacion completa'!J733)</f>
        <v/>
      </c>
      <c r="H148" s="84" t="str">
        <f>'MRA Evaluacion completa'!$M$735</f>
        <v/>
      </c>
      <c r="I148" s="84" t="str">
        <f>'MRA Evaluacion completa'!$M$733</f>
        <v/>
      </c>
      <c r="J148" s="84" t="str">
        <f>'MRA Evaluacion completa'!$T$735</f>
        <v/>
      </c>
      <c r="K148" s="82" t="str">
        <f>IF(ISBLANK('MRA Evaluacion completa'!$U$733),"",'MRA Evaluacion completa'!$U$733)</f>
        <v/>
      </c>
      <c r="L148" s="84" t="str">
        <f>'MRA Evaluacion completa'!$X$735</f>
        <v/>
      </c>
      <c r="M148" s="84" t="str">
        <f>'MRA Evaluacion completa'!$X$733</f>
        <v/>
      </c>
      <c r="N148" s="82" t="str">
        <f>IF(ISBLANK('MRA Evaluacion completa'!$Y$733),"",'MRA Evaluacion completa'!$Y$733)</f>
        <v/>
      </c>
      <c r="O148" s="84" t="str">
        <f>'MRA Evaluacion completa'!$AB$735</f>
        <v/>
      </c>
      <c r="P148" s="84" t="str">
        <f>'MRA Evaluacion completa'!$AB$733</f>
        <v/>
      </c>
      <c r="Q148" s="82" t="str">
        <f>IF(ISBLANK('MRA Evaluacion completa'!$AC$733),"",'MRA Evaluacion completa'!$AC$733)</f>
        <v/>
      </c>
      <c r="R148" s="84" t="str">
        <f>'MRA Evaluacion completa'!$AG$735</f>
        <v/>
      </c>
      <c r="S148" s="84" t="str">
        <f>IF(ISBLANK('MRA Evaluacion completa'!$AG$733),"",'MRA Evaluacion completa'!$AG$733)</f>
        <v/>
      </c>
    </row>
    <row r="149" spans="1:19" ht="55.2" customHeight="1" thickBot="1">
      <c r="A149" s="82">
        <f>IF(ISBLANK('MRA Evaluacion completa'!B738),"",'MRA Evaluacion completa'!B738)</f>
        <v>147</v>
      </c>
      <c r="B149" s="82" t="str">
        <f>IF(ISBLANK('MRA Evaluacion completa'!C738),"",'MRA Evaluacion completa'!C738)</f>
        <v/>
      </c>
      <c r="C149" s="82" t="str">
        <f>IF(ISBLANK('MRA Evaluacion completa'!D738),"",'MRA Evaluacion completa'!D738)</f>
        <v/>
      </c>
      <c r="D149" s="82" t="str">
        <f>IF(ISBLANK('MRA Evaluacion completa'!G738),"",'MRA Evaluacion completa'!G738)</f>
        <v/>
      </c>
      <c r="E149" s="82" t="str">
        <f>IF(ISBLANK('MRA Evaluacion completa'!F738),"",'MRA Evaluacion completa'!F738)</f>
        <v/>
      </c>
      <c r="F149" s="82" t="str">
        <f>IF(ISBLANK('MRA Evaluacion completa'!I738),"",'MRA Evaluacion completa'!I738)</f>
        <v/>
      </c>
      <c r="G149" s="82" t="str">
        <f>IF(ISBLANK('MRA Evaluacion completa'!J738),"",'MRA Evaluacion completa'!J738)</f>
        <v/>
      </c>
      <c r="H149" s="84" t="str">
        <f>'MRA Evaluacion completa'!$M$740</f>
        <v/>
      </c>
      <c r="I149" s="84" t="str">
        <f>'MRA Evaluacion completa'!$M$738</f>
        <v/>
      </c>
      <c r="J149" s="84" t="str">
        <f>'MRA Evaluacion completa'!$T$740</f>
        <v/>
      </c>
      <c r="K149" s="82" t="str">
        <f>IF(ISBLANK('MRA Evaluacion completa'!$U$738),"",'MRA Evaluacion completa'!$U$738)</f>
        <v/>
      </c>
      <c r="L149" s="84" t="str">
        <f>'MRA Evaluacion completa'!$X$740</f>
        <v/>
      </c>
      <c r="M149" s="84" t="str">
        <f>'MRA Evaluacion completa'!$X$738</f>
        <v/>
      </c>
      <c r="N149" s="82" t="str">
        <f>IF(ISBLANK('MRA Evaluacion completa'!$Y$738),"",'MRA Evaluacion completa'!$Y$738)</f>
        <v/>
      </c>
      <c r="O149" s="84" t="str">
        <f>'MRA Evaluacion completa'!$AB$740</f>
        <v/>
      </c>
      <c r="P149" s="84" t="str">
        <f>'MRA Evaluacion completa'!$AB$738</f>
        <v/>
      </c>
      <c r="Q149" s="82" t="str">
        <f>IF(ISBLANK('MRA Evaluacion completa'!$AC$738),"",'MRA Evaluacion completa'!$AC$738)</f>
        <v/>
      </c>
      <c r="R149" s="84" t="str">
        <f>'MRA Evaluacion completa'!$AG$740</f>
        <v/>
      </c>
      <c r="S149" s="84" t="str">
        <f>IF(ISBLANK('MRA Evaluacion completa'!$AG$738),"",'MRA Evaluacion completa'!$AG$738)</f>
        <v/>
      </c>
    </row>
    <row r="150" spans="1:19" ht="55.2" customHeight="1" thickBot="1">
      <c r="A150" s="82">
        <f>IF(ISBLANK('MRA Evaluacion completa'!B743),"",'MRA Evaluacion completa'!B743)</f>
        <v>148</v>
      </c>
      <c r="B150" s="82" t="str">
        <f>IF(ISBLANK('MRA Evaluacion completa'!C743),"",'MRA Evaluacion completa'!C743)</f>
        <v/>
      </c>
      <c r="C150" s="82" t="str">
        <f>IF(ISBLANK('MRA Evaluacion completa'!D743),"",'MRA Evaluacion completa'!D743)</f>
        <v/>
      </c>
      <c r="D150" s="82" t="str">
        <f>IF(ISBLANK('MRA Evaluacion completa'!G743),"",'MRA Evaluacion completa'!G743)</f>
        <v/>
      </c>
      <c r="E150" s="82" t="str">
        <f>IF(ISBLANK('MRA Evaluacion completa'!F743),"",'MRA Evaluacion completa'!F743)</f>
        <v/>
      </c>
      <c r="F150" s="82" t="str">
        <f>IF(ISBLANK('MRA Evaluacion completa'!I743),"",'MRA Evaluacion completa'!I743)</f>
        <v/>
      </c>
      <c r="G150" s="82" t="str">
        <f>IF(ISBLANK('MRA Evaluacion completa'!J743),"",'MRA Evaluacion completa'!J743)</f>
        <v/>
      </c>
      <c r="H150" s="84" t="str">
        <f>'MRA Evaluacion completa'!$M$745</f>
        <v/>
      </c>
      <c r="I150" s="84" t="str">
        <f>'MRA Evaluacion completa'!$M$743</f>
        <v/>
      </c>
      <c r="J150" s="84" t="str">
        <f>'MRA Evaluacion completa'!$T$745</f>
        <v/>
      </c>
      <c r="K150" s="82" t="str">
        <f>IF(ISBLANK('MRA Evaluacion completa'!$U$743),"",'MRA Evaluacion completa'!$U$743)</f>
        <v/>
      </c>
      <c r="L150" s="84" t="str">
        <f>'MRA Evaluacion completa'!$X$745</f>
        <v/>
      </c>
      <c r="M150" s="84" t="str">
        <f>'MRA Evaluacion completa'!$X$743</f>
        <v/>
      </c>
      <c r="N150" s="82" t="str">
        <f>IF(ISBLANK('MRA Evaluacion completa'!$Y$743),"",'MRA Evaluacion completa'!$Y$743)</f>
        <v/>
      </c>
      <c r="O150" s="84" t="str">
        <f>'MRA Evaluacion completa'!$AB$745</f>
        <v/>
      </c>
      <c r="P150" s="84" t="str">
        <f>'MRA Evaluacion completa'!$AB$743</f>
        <v/>
      </c>
      <c r="Q150" s="82" t="str">
        <f>IF(ISBLANK('MRA Evaluacion completa'!$AC$743),"",'MRA Evaluacion completa'!$AC$743)</f>
        <v/>
      </c>
      <c r="R150" s="84" t="str">
        <f>'MRA Evaluacion completa'!$AG$745</f>
        <v/>
      </c>
      <c r="S150" s="84" t="str">
        <f>IF(ISBLANK('MRA Evaluacion completa'!$AG$743),"",'MRA Evaluacion completa'!$AG$743)</f>
        <v/>
      </c>
    </row>
    <row r="151" spans="1:19" ht="55.2" customHeight="1" thickBot="1">
      <c r="A151" s="82">
        <f>IF(ISBLANK('MRA Evaluacion completa'!B748),"",'MRA Evaluacion completa'!B748)</f>
        <v>149</v>
      </c>
      <c r="B151" s="82" t="str">
        <f>IF(ISBLANK('MRA Evaluacion completa'!C748),"",'MRA Evaluacion completa'!C748)</f>
        <v/>
      </c>
      <c r="C151" s="82" t="str">
        <f>IF(ISBLANK('MRA Evaluacion completa'!D748),"",'MRA Evaluacion completa'!D748)</f>
        <v/>
      </c>
      <c r="D151" s="82" t="str">
        <f>IF(ISBLANK('MRA Evaluacion completa'!G748),"",'MRA Evaluacion completa'!G748)</f>
        <v/>
      </c>
      <c r="E151" s="82" t="str">
        <f>IF(ISBLANK('MRA Evaluacion completa'!F748),"",'MRA Evaluacion completa'!F748)</f>
        <v/>
      </c>
      <c r="F151" s="82" t="str">
        <f>IF(ISBLANK('MRA Evaluacion completa'!I748),"",'MRA Evaluacion completa'!I748)</f>
        <v/>
      </c>
      <c r="G151" s="82" t="str">
        <f>IF(ISBLANK('MRA Evaluacion completa'!J748),"",'MRA Evaluacion completa'!J748)</f>
        <v/>
      </c>
      <c r="H151" s="84" t="str">
        <f>'MRA Evaluacion completa'!$M$750</f>
        <v/>
      </c>
      <c r="I151" s="84" t="str">
        <f>'MRA Evaluacion completa'!$M$748</f>
        <v/>
      </c>
      <c r="J151" s="84" t="str">
        <f>'MRA Evaluacion completa'!$T$750</f>
        <v/>
      </c>
      <c r="K151" s="82" t="str">
        <f>IF(ISBLANK('MRA Evaluacion completa'!$U$748),"",'MRA Evaluacion completa'!$U$748)</f>
        <v/>
      </c>
      <c r="L151" s="84" t="str">
        <f>'MRA Evaluacion completa'!$X$750</f>
        <v/>
      </c>
      <c r="M151" s="84" t="str">
        <f>'MRA Evaluacion completa'!$X$748</f>
        <v/>
      </c>
      <c r="N151" s="82" t="str">
        <f>IF(ISBLANK('MRA Evaluacion completa'!$Y$748),"",'MRA Evaluacion completa'!$Y$748)</f>
        <v/>
      </c>
      <c r="O151" s="84" t="str">
        <f>'MRA Evaluacion completa'!$AB$750</f>
        <v/>
      </c>
      <c r="P151" s="84" t="str">
        <f>'MRA Evaluacion completa'!$AB$748</f>
        <v/>
      </c>
      <c r="Q151" s="82" t="str">
        <f>IF(ISBLANK('MRA Evaluacion completa'!$AC$748),"",'MRA Evaluacion completa'!$AC$748)</f>
        <v/>
      </c>
      <c r="R151" s="84" t="str">
        <f>'MRA Evaluacion completa'!$AG$750</f>
        <v/>
      </c>
      <c r="S151" s="84" t="str">
        <f>IF(ISBLANK('MRA Evaluacion completa'!$AG$748),"",'MRA Evaluacion completa'!$AG$748)</f>
        <v/>
      </c>
    </row>
    <row r="152" spans="1:19" ht="55.2" customHeight="1" thickBot="1">
      <c r="A152" s="82">
        <f>IF(ISBLANK('MRA Evaluacion completa'!B753),"",'MRA Evaluacion completa'!B753)</f>
        <v>150</v>
      </c>
      <c r="B152" s="82" t="str">
        <f>IF(ISBLANK('MRA Evaluacion completa'!C753),"",'MRA Evaluacion completa'!C753)</f>
        <v/>
      </c>
      <c r="C152" s="82" t="str">
        <f>IF(ISBLANK('MRA Evaluacion completa'!D753),"",'MRA Evaluacion completa'!D753)</f>
        <v/>
      </c>
      <c r="D152" s="82" t="str">
        <f>IF(ISBLANK('MRA Evaluacion completa'!G753),"",'MRA Evaluacion completa'!G753)</f>
        <v/>
      </c>
      <c r="E152" s="82" t="str">
        <f>IF(ISBLANK('MRA Evaluacion completa'!F753),"",'MRA Evaluacion completa'!F753)</f>
        <v/>
      </c>
      <c r="F152" s="82" t="str">
        <f>IF(ISBLANK('MRA Evaluacion completa'!I753),"",'MRA Evaluacion completa'!I753)</f>
        <v/>
      </c>
      <c r="G152" s="82" t="str">
        <f>IF(ISBLANK('MRA Evaluacion completa'!J753),"",'MRA Evaluacion completa'!J753)</f>
        <v/>
      </c>
      <c r="H152" s="84" t="str">
        <f>'MRA Evaluacion completa'!$M$755</f>
        <v/>
      </c>
      <c r="I152" s="84" t="str">
        <f>'MRA Evaluacion completa'!$M$753</f>
        <v/>
      </c>
      <c r="J152" s="84" t="str">
        <f>'MRA Evaluacion completa'!$T$755</f>
        <v/>
      </c>
      <c r="K152" s="82" t="str">
        <f>IF(ISBLANK('MRA Evaluacion completa'!$U$753),"",'MRA Evaluacion completa'!$U$753)</f>
        <v/>
      </c>
      <c r="L152" s="84" t="str">
        <f>'MRA Evaluacion completa'!$X$755</f>
        <v/>
      </c>
      <c r="M152" s="84" t="str">
        <f>'MRA Evaluacion completa'!$X$753</f>
        <v/>
      </c>
      <c r="N152" s="82" t="str">
        <f>IF(ISBLANK('MRA Evaluacion completa'!$Y$753),"",'MRA Evaluacion completa'!$Y$753)</f>
        <v/>
      </c>
      <c r="O152" s="84" t="str">
        <f>'MRA Evaluacion completa'!$AB$755</f>
        <v/>
      </c>
      <c r="P152" s="84" t="str">
        <f>'MRA Evaluacion completa'!$AB$753</f>
        <v/>
      </c>
      <c r="Q152" s="82" t="str">
        <f>IF(ISBLANK('MRA Evaluacion completa'!$AC$753),"",'MRA Evaluacion completa'!$AC$753)</f>
        <v/>
      </c>
      <c r="R152" s="84" t="str">
        <f>'MRA Evaluacion completa'!$AG$755</f>
        <v/>
      </c>
      <c r="S152" s="84" t="str">
        <f>IF(ISBLANK('MRA Evaluacion completa'!$AG$753),"",'MRA Evaluacion completa'!$AG$753)</f>
        <v/>
      </c>
    </row>
    <row r="153" spans="1:19" ht="55.2" customHeight="1" thickBot="1">
      <c r="A153" s="82">
        <f>IF(ISBLANK('MRA Evaluacion completa'!B758),"",'MRA Evaluacion completa'!B758)</f>
        <v>151</v>
      </c>
      <c r="B153" s="82" t="str">
        <f>IF(ISBLANK('MRA Evaluacion completa'!C758),"",'MRA Evaluacion completa'!C758)</f>
        <v/>
      </c>
      <c r="C153" s="82" t="str">
        <f>IF(ISBLANK('MRA Evaluacion completa'!D758),"",'MRA Evaluacion completa'!D758)</f>
        <v/>
      </c>
      <c r="D153" s="82" t="str">
        <f>IF(ISBLANK('MRA Evaluacion completa'!G758),"",'MRA Evaluacion completa'!G758)</f>
        <v/>
      </c>
      <c r="E153" s="82" t="str">
        <f>IF(ISBLANK('MRA Evaluacion completa'!F758),"",'MRA Evaluacion completa'!F758)</f>
        <v/>
      </c>
      <c r="F153" s="82" t="str">
        <f>IF(ISBLANK('MRA Evaluacion completa'!I758),"",'MRA Evaluacion completa'!I758)</f>
        <v/>
      </c>
      <c r="G153" s="82" t="str">
        <f>IF(ISBLANK('MRA Evaluacion completa'!J758),"",'MRA Evaluacion completa'!J758)</f>
        <v/>
      </c>
      <c r="H153" s="84" t="str">
        <f>'MRA Evaluacion completa'!$M$760</f>
        <v/>
      </c>
      <c r="I153" s="84" t="str">
        <f>'MRA Evaluacion completa'!$M$758</f>
        <v/>
      </c>
      <c r="J153" s="84" t="str">
        <f>'MRA Evaluacion completa'!$T$760</f>
        <v/>
      </c>
      <c r="K153" s="82" t="str">
        <f>IF(ISBLANK('MRA Evaluacion completa'!$U$758),"",'MRA Evaluacion completa'!$U$758)</f>
        <v/>
      </c>
      <c r="L153" s="84" t="str">
        <f>'MRA Evaluacion completa'!$X$760</f>
        <v/>
      </c>
      <c r="M153" s="84" t="str">
        <f>'MRA Evaluacion completa'!$X$758</f>
        <v/>
      </c>
      <c r="N153" s="82" t="str">
        <f>IF(ISBLANK('MRA Evaluacion completa'!$Y$758),"",'MRA Evaluacion completa'!$Y$758)</f>
        <v/>
      </c>
      <c r="O153" s="84" t="str">
        <f>'MRA Evaluacion completa'!$AB$760</f>
        <v/>
      </c>
      <c r="P153" s="84" t="str">
        <f>'MRA Evaluacion completa'!$AB$758</f>
        <v/>
      </c>
      <c r="Q153" s="82" t="str">
        <f>IF(ISBLANK('MRA Evaluacion completa'!$AC$758),"",'MRA Evaluacion completa'!$AC$758)</f>
        <v/>
      </c>
      <c r="R153" s="84" t="str">
        <f>'MRA Evaluacion completa'!$AG$760</f>
        <v/>
      </c>
      <c r="S153" s="84" t="str">
        <f>IF(ISBLANK('MRA Evaluacion completa'!$AG$758),"",'MRA Evaluacion completa'!$AG$758)</f>
        <v/>
      </c>
    </row>
    <row r="154" spans="1:19" ht="55.2" customHeight="1" thickBot="1">
      <c r="A154" s="82">
        <f>IF(ISBLANK('MRA Evaluacion completa'!B763),"",'MRA Evaluacion completa'!B763)</f>
        <v>152</v>
      </c>
      <c r="B154" s="82" t="str">
        <f>IF(ISBLANK('MRA Evaluacion completa'!C763),"",'MRA Evaluacion completa'!C763)</f>
        <v/>
      </c>
      <c r="C154" s="82" t="str">
        <f>IF(ISBLANK('MRA Evaluacion completa'!D763),"",'MRA Evaluacion completa'!D763)</f>
        <v/>
      </c>
      <c r="D154" s="82" t="str">
        <f>IF(ISBLANK('MRA Evaluacion completa'!G763),"",'MRA Evaluacion completa'!G763)</f>
        <v/>
      </c>
      <c r="E154" s="82" t="str">
        <f>IF(ISBLANK('MRA Evaluacion completa'!F763),"",'MRA Evaluacion completa'!F763)</f>
        <v/>
      </c>
      <c r="F154" s="82" t="str">
        <f>IF(ISBLANK('MRA Evaluacion completa'!I763),"",'MRA Evaluacion completa'!I763)</f>
        <v/>
      </c>
      <c r="G154" s="82" t="str">
        <f>IF(ISBLANK('MRA Evaluacion completa'!J763),"",'MRA Evaluacion completa'!J763)</f>
        <v/>
      </c>
      <c r="H154" s="84" t="str">
        <f>'MRA Evaluacion completa'!$M$765</f>
        <v/>
      </c>
      <c r="I154" s="84" t="str">
        <f>'MRA Evaluacion completa'!$M$763</f>
        <v/>
      </c>
      <c r="J154" s="84" t="str">
        <f>'MRA Evaluacion completa'!$T$765</f>
        <v/>
      </c>
      <c r="K154" s="82" t="str">
        <f>IF(ISBLANK('MRA Evaluacion completa'!$U$763),"",'MRA Evaluacion completa'!$U$763)</f>
        <v/>
      </c>
      <c r="L154" s="84" t="str">
        <f>'MRA Evaluacion completa'!$X$765</f>
        <v/>
      </c>
      <c r="M154" s="84" t="str">
        <f>'MRA Evaluacion completa'!$X$763</f>
        <v/>
      </c>
      <c r="N154" s="82" t="str">
        <f>IF(ISBLANK('MRA Evaluacion completa'!$Y$763),"",'MRA Evaluacion completa'!$Y$763)</f>
        <v/>
      </c>
      <c r="O154" s="84" t="str">
        <f>'MRA Evaluacion completa'!$AB$765</f>
        <v/>
      </c>
      <c r="P154" s="84" t="str">
        <f>'MRA Evaluacion completa'!$AB$763</f>
        <v/>
      </c>
      <c r="Q154" s="82" t="str">
        <f>IF(ISBLANK('MRA Evaluacion completa'!$AC$763),"",'MRA Evaluacion completa'!$AC$763)</f>
        <v/>
      </c>
      <c r="R154" s="84" t="str">
        <f>'MRA Evaluacion completa'!$AG$765</f>
        <v/>
      </c>
      <c r="S154" s="84" t="str">
        <f>IF(ISBLANK('MRA Evaluacion completa'!$AG$763),"",'MRA Evaluacion completa'!$AG$763)</f>
        <v/>
      </c>
    </row>
    <row r="155" spans="1:19" ht="55.2" customHeight="1" thickBot="1">
      <c r="A155" s="82">
        <f>IF(ISBLANK('MRA Evaluacion completa'!B768),"",'MRA Evaluacion completa'!B768)</f>
        <v>153</v>
      </c>
      <c r="B155" s="82" t="str">
        <f>IF(ISBLANK('MRA Evaluacion completa'!C768),"",'MRA Evaluacion completa'!C768)</f>
        <v/>
      </c>
      <c r="C155" s="82" t="str">
        <f>IF(ISBLANK('MRA Evaluacion completa'!D768),"",'MRA Evaluacion completa'!D768)</f>
        <v/>
      </c>
      <c r="D155" s="82" t="str">
        <f>IF(ISBLANK('MRA Evaluacion completa'!G768),"",'MRA Evaluacion completa'!G768)</f>
        <v/>
      </c>
      <c r="E155" s="82" t="str">
        <f>IF(ISBLANK('MRA Evaluacion completa'!F768),"",'MRA Evaluacion completa'!F768)</f>
        <v/>
      </c>
      <c r="F155" s="82" t="str">
        <f>IF(ISBLANK('MRA Evaluacion completa'!I768),"",'MRA Evaluacion completa'!I768)</f>
        <v/>
      </c>
      <c r="G155" s="82" t="str">
        <f>IF(ISBLANK('MRA Evaluacion completa'!J768),"",'MRA Evaluacion completa'!J768)</f>
        <v/>
      </c>
      <c r="H155" s="84" t="str">
        <f>'MRA Evaluacion completa'!$M$770</f>
        <v/>
      </c>
      <c r="I155" s="84" t="str">
        <f>'MRA Evaluacion completa'!$M$768</f>
        <v/>
      </c>
      <c r="J155" s="84" t="str">
        <f>'MRA Evaluacion completa'!$T$770</f>
        <v/>
      </c>
      <c r="K155" s="82" t="str">
        <f>IF(ISBLANK('MRA Evaluacion completa'!$U$768),"",'MRA Evaluacion completa'!$U$768)</f>
        <v/>
      </c>
      <c r="L155" s="84" t="str">
        <f>'MRA Evaluacion completa'!$X$770</f>
        <v/>
      </c>
      <c r="M155" s="84" t="str">
        <f>'MRA Evaluacion completa'!$X$768</f>
        <v/>
      </c>
      <c r="N155" s="82" t="str">
        <f>IF(ISBLANK('MRA Evaluacion completa'!$Y$768),"",'MRA Evaluacion completa'!$Y$768)</f>
        <v/>
      </c>
      <c r="O155" s="84" t="str">
        <f>'MRA Evaluacion completa'!$AB$770</f>
        <v/>
      </c>
      <c r="P155" s="84" t="str">
        <f>'MRA Evaluacion completa'!$AB$768</f>
        <v/>
      </c>
      <c r="Q155" s="82" t="str">
        <f>IF(ISBLANK('MRA Evaluacion completa'!$AC$768),"",'MRA Evaluacion completa'!$AC$768)</f>
        <v/>
      </c>
      <c r="R155" s="84" t="str">
        <f>'MRA Evaluacion completa'!$AG$770</f>
        <v/>
      </c>
      <c r="S155" s="84" t="str">
        <f>IF(ISBLANK('MRA Evaluacion completa'!$AG$768),"",'MRA Evaluacion completa'!$AG$768)</f>
        <v/>
      </c>
    </row>
    <row r="156" spans="1:19" ht="55.2" customHeight="1" thickBot="1">
      <c r="A156" s="82">
        <f>IF(ISBLANK('MRA Evaluacion completa'!B773),"",'MRA Evaluacion completa'!B773)</f>
        <v>154</v>
      </c>
      <c r="B156" s="82" t="str">
        <f>IF(ISBLANK('MRA Evaluacion completa'!C773),"",'MRA Evaluacion completa'!C773)</f>
        <v/>
      </c>
      <c r="C156" s="82" t="str">
        <f>IF(ISBLANK('MRA Evaluacion completa'!D773),"",'MRA Evaluacion completa'!D773)</f>
        <v/>
      </c>
      <c r="D156" s="82" t="str">
        <f>IF(ISBLANK('MRA Evaluacion completa'!G773),"",'MRA Evaluacion completa'!G773)</f>
        <v/>
      </c>
      <c r="E156" s="82" t="str">
        <f>IF(ISBLANK('MRA Evaluacion completa'!F773),"",'MRA Evaluacion completa'!F773)</f>
        <v/>
      </c>
      <c r="F156" s="82" t="str">
        <f>IF(ISBLANK('MRA Evaluacion completa'!I773),"",'MRA Evaluacion completa'!I773)</f>
        <v/>
      </c>
      <c r="G156" s="82" t="str">
        <f>IF(ISBLANK('MRA Evaluacion completa'!J773),"",'MRA Evaluacion completa'!J773)</f>
        <v/>
      </c>
      <c r="H156" s="84" t="str">
        <f>'MRA Evaluacion completa'!$M$775</f>
        <v/>
      </c>
      <c r="I156" s="84" t="str">
        <f>'MRA Evaluacion completa'!$M$773</f>
        <v/>
      </c>
      <c r="J156" s="84" t="str">
        <f>'MRA Evaluacion completa'!$T$775</f>
        <v/>
      </c>
      <c r="K156" s="82" t="str">
        <f>IF(ISBLANK('MRA Evaluacion completa'!$U$773),"",'MRA Evaluacion completa'!$U$773)</f>
        <v/>
      </c>
      <c r="L156" s="84" t="str">
        <f>'MRA Evaluacion completa'!$X$775</f>
        <v/>
      </c>
      <c r="M156" s="84" t="str">
        <f>'MRA Evaluacion completa'!$X$773</f>
        <v/>
      </c>
      <c r="N156" s="82" t="str">
        <f>IF(ISBLANK('MRA Evaluacion completa'!$Y$773),"",'MRA Evaluacion completa'!$Y$773)</f>
        <v/>
      </c>
      <c r="O156" s="84" t="str">
        <f>'MRA Evaluacion completa'!$AB$775</f>
        <v/>
      </c>
      <c r="P156" s="84" t="str">
        <f>'MRA Evaluacion completa'!$AB$773</f>
        <v/>
      </c>
      <c r="Q156" s="82" t="str">
        <f>IF(ISBLANK('MRA Evaluacion completa'!$AC$773),"",'MRA Evaluacion completa'!$AC$773)</f>
        <v/>
      </c>
      <c r="R156" s="84" t="str">
        <f>'MRA Evaluacion completa'!$AG$775</f>
        <v/>
      </c>
      <c r="S156" s="84" t="str">
        <f>IF(ISBLANK('MRA Evaluacion completa'!$AG$773),"",'MRA Evaluacion completa'!$AG$773)</f>
        <v/>
      </c>
    </row>
    <row r="157" spans="1:19" ht="55.2" customHeight="1" thickBot="1">
      <c r="A157" s="82">
        <f>IF(ISBLANK('MRA Evaluacion completa'!B778),"",'MRA Evaluacion completa'!B778)</f>
        <v>155</v>
      </c>
      <c r="B157" s="82" t="str">
        <f>IF(ISBLANK('MRA Evaluacion completa'!C778),"",'MRA Evaluacion completa'!C778)</f>
        <v/>
      </c>
      <c r="C157" s="82" t="str">
        <f>IF(ISBLANK('MRA Evaluacion completa'!D778),"",'MRA Evaluacion completa'!D778)</f>
        <v/>
      </c>
      <c r="D157" s="82" t="str">
        <f>IF(ISBLANK('MRA Evaluacion completa'!G778),"",'MRA Evaluacion completa'!G778)</f>
        <v/>
      </c>
      <c r="E157" s="82" t="str">
        <f>IF(ISBLANK('MRA Evaluacion completa'!F778),"",'MRA Evaluacion completa'!F778)</f>
        <v/>
      </c>
      <c r="F157" s="82" t="str">
        <f>IF(ISBLANK('MRA Evaluacion completa'!I778),"",'MRA Evaluacion completa'!I778)</f>
        <v/>
      </c>
      <c r="G157" s="82" t="str">
        <f>IF(ISBLANK('MRA Evaluacion completa'!J778),"",'MRA Evaluacion completa'!J778)</f>
        <v/>
      </c>
      <c r="H157" s="84" t="str">
        <f>'MRA Evaluacion completa'!$M$780</f>
        <v/>
      </c>
      <c r="I157" s="84" t="str">
        <f>'MRA Evaluacion completa'!$M$778</f>
        <v/>
      </c>
      <c r="J157" s="84" t="str">
        <f>'MRA Evaluacion completa'!$T$780</f>
        <v/>
      </c>
      <c r="K157" s="82" t="str">
        <f>IF(ISBLANK('MRA Evaluacion completa'!$U$778),"",'MRA Evaluacion completa'!$U$778)</f>
        <v/>
      </c>
      <c r="L157" s="84" t="str">
        <f>'MRA Evaluacion completa'!$X$780</f>
        <v/>
      </c>
      <c r="M157" s="84" t="str">
        <f>'MRA Evaluacion completa'!$X$778</f>
        <v/>
      </c>
      <c r="N157" s="82" t="str">
        <f>IF(ISBLANK('MRA Evaluacion completa'!$Y$778),"",'MRA Evaluacion completa'!$Y$778)</f>
        <v/>
      </c>
      <c r="O157" s="84" t="str">
        <f>'MRA Evaluacion completa'!$AB$780</f>
        <v/>
      </c>
      <c r="P157" s="84" t="str">
        <f>'MRA Evaluacion completa'!$AB$778</f>
        <v/>
      </c>
      <c r="Q157" s="82" t="str">
        <f>IF(ISBLANK('MRA Evaluacion completa'!$AC$778),"",'MRA Evaluacion completa'!$AC$778)</f>
        <v/>
      </c>
      <c r="R157" s="84" t="str">
        <f>'MRA Evaluacion completa'!$AG$780</f>
        <v/>
      </c>
      <c r="S157" s="84" t="str">
        <f>IF(ISBLANK('MRA Evaluacion completa'!$AG$778),"",'MRA Evaluacion completa'!$AG$778)</f>
        <v/>
      </c>
    </row>
    <row r="158" spans="1:19" ht="55.2" customHeight="1" thickBot="1">
      <c r="A158" s="82">
        <f>IF(ISBLANK('MRA Evaluacion completa'!B783),"",'MRA Evaluacion completa'!B783)</f>
        <v>156</v>
      </c>
      <c r="B158" s="82" t="str">
        <f>IF(ISBLANK('MRA Evaluacion completa'!C783),"",'MRA Evaluacion completa'!C783)</f>
        <v/>
      </c>
      <c r="C158" s="82" t="str">
        <f>IF(ISBLANK('MRA Evaluacion completa'!D783),"",'MRA Evaluacion completa'!D783)</f>
        <v/>
      </c>
      <c r="D158" s="82" t="str">
        <f>IF(ISBLANK('MRA Evaluacion completa'!G783),"",'MRA Evaluacion completa'!G783)</f>
        <v/>
      </c>
      <c r="E158" s="82" t="str">
        <f>IF(ISBLANK('MRA Evaluacion completa'!F783),"",'MRA Evaluacion completa'!F783)</f>
        <v/>
      </c>
      <c r="F158" s="82" t="str">
        <f>IF(ISBLANK('MRA Evaluacion completa'!I783),"",'MRA Evaluacion completa'!I783)</f>
        <v/>
      </c>
      <c r="G158" s="82" t="str">
        <f>IF(ISBLANK('MRA Evaluacion completa'!J783),"",'MRA Evaluacion completa'!J783)</f>
        <v/>
      </c>
      <c r="H158" s="84" t="str">
        <f>'MRA Evaluacion completa'!$M$785</f>
        <v/>
      </c>
      <c r="I158" s="84" t="str">
        <f>'MRA Evaluacion completa'!$M$783</f>
        <v/>
      </c>
      <c r="J158" s="84" t="str">
        <f>'MRA Evaluacion completa'!$T$785</f>
        <v/>
      </c>
      <c r="K158" s="82" t="str">
        <f>IF(ISBLANK('MRA Evaluacion completa'!$U$783),"",'MRA Evaluacion completa'!$U$783)</f>
        <v/>
      </c>
      <c r="L158" s="84" t="str">
        <f>'MRA Evaluacion completa'!$X$785</f>
        <v/>
      </c>
      <c r="M158" s="84" t="str">
        <f>'MRA Evaluacion completa'!$X$783</f>
        <v/>
      </c>
      <c r="N158" s="82" t="str">
        <f>IF(ISBLANK('MRA Evaluacion completa'!$Y$783),"",'MRA Evaluacion completa'!$Y$783)</f>
        <v/>
      </c>
      <c r="O158" s="84" t="str">
        <f>'MRA Evaluacion completa'!$AB$785</f>
        <v/>
      </c>
      <c r="P158" s="84" t="str">
        <f>'MRA Evaluacion completa'!$AB$783</f>
        <v/>
      </c>
      <c r="Q158" s="82" t="str">
        <f>IF(ISBLANK('MRA Evaluacion completa'!$AC$783),"",'MRA Evaluacion completa'!$AC$783)</f>
        <v/>
      </c>
      <c r="R158" s="84" t="str">
        <f>'MRA Evaluacion completa'!$AG$785</f>
        <v/>
      </c>
      <c r="S158" s="84" t="str">
        <f>IF(ISBLANK('MRA Evaluacion completa'!$AG$783),"",'MRA Evaluacion completa'!$AG$783)</f>
        <v/>
      </c>
    </row>
    <row r="159" spans="1:19" ht="55.2" customHeight="1" thickBot="1">
      <c r="A159" s="82">
        <f>IF(ISBLANK('MRA Evaluacion completa'!B788),"",'MRA Evaluacion completa'!B788)</f>
        <v>157</v>
      </c>
      <c r="B159" s="82" t="str">
        <f>IF(ISBLANK('MRA Evaluacion completa'!C788),"",'MRA Evaluacion completa'!C788)</f>
        <v/>
      </c>
      <c r="C159" s="82" t="str">
        <f>IF(ISBLANK('MRA Evaluacion completa'!D788),"",'MRA Evaluacion completa'!D788)</f>
        <v/>
      </c>
      <c r="D159" s="82" t="str">
        <f>IF(ISBLANK('MRA Evaluacion completa'!G788),"",'MRA Evaluacion completa'!G788)</f>
        <v/>
      </c>
      <c r="E159" s="82" t="str">
        <f>IF(ISBLANK('MRA Evaluacion completa'!F788),"",'MRA Evaluacion completa'!F788)</f>
        <v/>
      </c>
      <c r="F159" s="82" t="str">
        <f>IF(ISBLANK('MRA Evaluacion completa'!I788),"",'MRA Evaluacion completa'!I788)</f>
        <v/>
      </c>
      <c r="G159" s="82" t="str">
        <f>IF(ISBLANK('MRA Evaluacion completa'!J788),"",'MRA Evaluacion completa'!J788)</f>
        <v/>
      </c>
      <c r="H159" s="84" t="str">
        <f>'MRA Evaluacion completa'!$M$790</f>
        <v/>
      </c>
      <c r="I159" s="84" t="str">
        <f>'MRA Evaluacion completa'!$M$788</f>
        <v/>
      </c>
      <c r="J159" s="84" t="str">
        <f>'MRA Evaluacion completa'!$T$790</f>
        <v/>
      </c>
      <c r="K159" s="82" t="str">
        <f>IF(ISBLANK('MRA Evaluacion completa'!$U$788),"",'MRA Evaluacion completa'!$U$788)</f>
        <v/>
      </c>
      <c r="L159" s="84" t="str">
        <f>'MRA Evaluacion completa'!$X$790</f>
        <v/>
      </c>
      <c r="M159" s="84" t="str">
        <f>'MRA Evaluacion completa'!$X$788</f>
        <v/>
      </c>
      <c r="N159" s="82" t="str">
        <f>IF(ISBLANK('MRA Evaluacion completa'!$Y$788),"",'MRA Evaluacion completa'!$Y$788)</f>
        <v/>
      </c>
      <c r="O159" s="84" t="str">
        <f>'MRA Evaluacion completa'!$AB$790</f>
        <v/>
      </c>
      <c r="P159" s="84" t="str">
        <f>'MRA Evaluacion completa'!$AB$788</f>
        <v/>
      </c>
      <c r="Q159" s="82" t="str">
        <f>IF(ISBLANK('MRA Evaluacion completa'!$AC$788),"",'MRA Evaluacion completa'!$AC$788)</f>
        <v/>
      </c>
      <c r="R159" s="84" t="str">
        <f>'MRA Evaluacion completa'!$AG$790</f>
        <v/>
      </c>
      <c r="S159" s="84" t="str">
        <f>IF(ISBLANK('MRA Evaluacion completa'!$AG$788),"",'MRA Evaluacion completa'!$AG$788)</f>
        <v/>
      </c>
    </row>
    <row r="160" spans="1:19" ht="55.2" customHeight="1" thickBot="1">
      <c r="A160" s="82">
        <f>IF(ISBLANK('MRA Evaluacion completa'!B793),"",'MRA Evaluacion completa'!B793)</f>
        <v>158</v>
      </c>
      <c r="B160" s="82" t="str">
        <f>IF(ISBLANK('MRA Evaluacion completa'!C793),"",'MRA Evaluacion completa'!C793)</f>
        <v/>
      </c>
      <c r="C160" s="82" t="str">
        <f>IF(ISBLANK('MRA Evaluacion completa'!D793),"",'MRA Evaluacion completa'!D793)</f>
        <v/>
      </c>
      <c r="D160" s="82" t="str">
        <f>IF(ISBLANK('MRA Evaluacion completa'!G793),"",'MRA Evaluacion completa'!G793)</f>
        <v/>
      </c>
      <c r="E160" s="82" t="str">
        <f>IF(ISBLANK('MRA Evaluacion completa'!F793),"",'MRA Evaluacion completa'!F793)</f>
        <v/>
      </c>
      <c r="F160" s="82" t="str">
        <f>IF(ISBLANK('MRA Evaluacion completa'!I793),"",'MRA Evaluacion completa'!I793)</f>
        <v/>
      </c>
      <c r="G160" s="82" t="str">
        <f>IF(ISBLANK('MRA Evaluacion completa'!J793),"",'MRA Evaluacion completa'!J793)</f>
        <v/>
      </c>
      <c r="H160" s="84" t="str">
        <f>'MRA Evaluacion completa'!$M$895</f>
        <v/>
      </c>
      <c r="I160" s="84" t="str">
        <f>'MRA Evaluacion completa'!$M$793</f>
        <v/>
      </c>
      <c r="J160" s="84" t="str">
        <f>'MRA Evaluacion completa'!$T$795</f>
        <v/>
      </c>
      <c r="K160" s="82" t="str">
        <f>IF(ISBLANK('MRA Evaluacion completa'!$U$793),"",'MRA Evaluacion completa'!$U$793)</f>
        <v/>
      </c>
      <c r="L160" s="84" t="str">
        <f>'MRA Evaluacion completa'!$X$895</f>
        <v/>
      </c>
      <c r="M160" s="84" t="str">
        <f>'MRA Evaluacion completa'!$X$793</f>
        <v/>
      </c>
      <c r="N160" s="82" t="str">
        <f>IF(ISBLANK('MRA Evaluacion completa'!$Y$793),"",'MRA Evaluacion completa'!$Y$793)</f>
        <v/>
      </c>
      <c r="O160" s="84" t="str">
        <f>'MRA Evaluacion completa'!$AB$895</f>
        <v/>
      </c>
      <c r="P160" s="84" t="str">
        <f>'MRA Evaluacion completa'!$AB$793</f>
        <v/>
      </c>
      <c r="Q160" s="82" t="str">
        <f>IF(ISBLANK('MRA Evaluacion completa'!$AC$793),"",'MRA Evaluacion completa'!$AC$793)</f>
        <v/>
      </c>
      <c r="R160" s="84" t="str">
        <f>'MRA Evaluacion completa'!$AG$895</f>
        <v/>
      </c>
      <c r="S160" s="84" t="str">
        <f>IF(ISBLANK('MRA Evaluacion completa'!$AG$793),"",'MRA Evaluacion completa'!$AG$793)</f>
        <v/>
      </c>
    </row>
    <row r="161" spans="1:19" ht="55.2" customHeight="1" thickBot="1">
      <c r="A161" s="82">
        <f>IF(ISBLANK('MRA Evaluacion completa'!B798),"",'MRA Evaluacion completa'!B798)</f>
        <v>159</v>
      </c>
      <c r="B161" s="82" t="str">
        <f>IF(ISBLANK('MRA Evaluacion completa'!C798),"",'MRA Evaluacion completa'!C798)</f>
        <v/>
      </c>
      <c r="C161" s="82" t="str">
        <f>IF(ISBLANK('MRA Evaluacion completa'!D798),"",'MRA Evaluacion completa'!D798)</f>
        <v/>
      </c>
      <c r="D161" s="82" t="str">
        <f>IF(ISBLANK('MRA Evaluacion completa'!G798),"",'MRA Evaluacion completa'!G798)</f>
        <v/>
      </c>
      <c r="E161" s="82" t="str">
        <f>IF(ISBLANK('MRA Evaluacion completa'!F798),"",'MRA Evaluacion completa'!F798)</f>
        <v/>
      </c>
      <c r="F161" s="82" t="str">
        <f>IF(ISBLANK('MRA Evaluacion completa'!I798),"",'MRA Evaluacion completa'!I798)</f>
        <v/>
      </c>
      <c r="G161" s="82" t="str">
        <f>IF(ISBLANK('MRA Evaluacion completa'!J798),"",'MRA Evaluacion completa'!J798)</f>
        <v/>
      </c>
      <c r="H161" s="84" t="str">
        <f>'MRA Evaluacion completa'!$M$800</f>
        <v/>
      </c>
      <c r="I161" s="84" t="str">
        <f>'MRA Evaluacion completa'!$M$798</f>
        <v/>
      </c>
      <c r="J161" s="84" t="str">
        <f>'MRA Evaluacion completa'!$T$800</f>
        <v/>
      </c>
      <c r="K161" s="82" t="str">
        <f>IF(ISBLANK('MRA Evaluacion completa'!$U$798),"",'MRA Evaluacion completa'!$U$798)</f>
        <v/>
      </c>
      <c r="L161" s="84" t="str">
        <f>'MRA Evaluacion completa'!$X$800</f>
        <v/>
      </c>
      <c r="M161" s="84" t="str">
        <f>'MRA Evaluacion completa'!$X$798</f>
        <v/>
      </c>
      <c r="N161" s="82" t="str">
        <f>IF(ISBLANK('MRA Evaluacion completa'!$Y$798),"",'MRA Evaluacion completa'!$Y$798)</f>
        <v/>
      </c>
      <c r="O161" s="84" t="str">
        <f>'MRA Evaluacion completa'!$AB$800</f>
        <v/>
      </c>
      <c r="P161" s="84" t="str">
        <f>'MRA Evaluacion completa'!$AB$798</f>
        <v/>
      </c>
      <c r="Q161" s="82" t="str">
        <f>IF(ISBLANK('MRA Evaluacion completa'!$AC$798),"",'MRA Evaluacion completa'!$AC$798)</f>
        <v/>
      </c>
      <c r="R161" s="84" t="str">
        <f>'MRA Evaluacion completa'!$AG$800</f>
        <v/>
      </c>
      <c r="S161" s="84" t="str">
        <f>IF(ISBLANK('MRA Evaluacion completa'!$AG$798),"",'MRA Evaluacion completa'!$AG$798)</f>
        <v/>
      </c>
    </row>
    <row r="162" spans="1:19" ht="55.2" customHeight="1" thickBot="1">
      <c r="A162" s="82">
        <f>IF(ISBLANK('MRA Evaluacion completa'!B803),"",'MRA Evaluacion completa'!B803)</f>
        <v>160</v>
      </c>
      <c r="B162" s="82" t="str">
        <f>IF(ISBLANK('MRA Evaluacion completa'!C803),"",'MRA Evaluacion completa'!C803)</f>
        <v/>
      </c>
      <c r="C162" s="82" t="str">
        <f>IF(ISBLANK('MRA Evaluacion completa'!D803),"",'MRA Evaluacion completa'!D803)</f>
        <v/>
      </c>
      <c r="D162" s="82" t="str">
        <f>IF(ISBLANK('MRA Evaluacion completa'!G803),"",'MRA Evaluacion completa'!G803)</f>
        <v/>
      </c>
      <c r="E162" s="82" t="str">
        <f>IF(ISBLANK('MRA Evaluacion completa'!F803),"",'MRA Evaluacion completa'!F803)</f>
        <v/>
      </c>
      <c r="F162" s="82" t="str">
        <f>IF(ISBLANK('MRA Evaluacion completa'!I803),"",'MRA Evaluacion completa'!I803)</f>
        <v/>
      </c>
      <c r="G162" s="82" t="str">
        <f>IF(ISBLANK('MRA Evaluacion completa'!J803),"",'MRA Evaluacion completa'!J803)</f>
        <v/>
      </c>
      <c r="H162" s="84" t="str">
        <f>'MRA Evaluacion completa'!$M$805</f>
        <v/>
      </c>
      <c r="I162" s="84" t="str">
        <f>'MRA Evaluacion completa'!$M$803</f>
        <v/>
      </c>
      <c r="J162" s="84" t="str">
        <f>'MRA Evaluacion completa'!$T$805</f>
        <v/>
      </c>
      <c r="K162" s="82" t="str">
        <f>IF(ISBLANK('MRA Evaluacion completa'!$U$803),"",'MRA Evaluacion completa'!$U$803)</f>
        <v/>
      </c>
      <c r="L162" s="84" t="str">
        <f>'MRA Evaluacion completa'!$X$805</f>
        <v/>
      </c>
      <c r="M162" s="84" t="str">
        <f>'MRA Evaluacion completa'!$X$803</f>
        <v/>
      </c>
      <c r="N162" s="82" t="str">
        <f>IF(ISBLANK('MRA Evaluacion completa'!$Y$803),"",'MRA Evaluacion completa'!$Y$803)</f>
        <v/>
      </c>
      <c r="O162" s="84" t="str">
        <f>'MRA Evaluacion completa'!$AB$805</f>
        <v/>
      </c>
      <c r="P162" s="84" t="str">
        <f>'MRA Evaluacion completa'!$AB$803</f>
        <v/>
      </c>
      <c r="Q162" s="82" t="str">
        <f>IF(ISBLANK('MRA Evaluacion completa'!$AC$803),"",'MRA Evaluacion completa'!$AC$803)</f>
        <v/>
      </c>
      <c r="R162" s="84" t="str">
        <f>'MRA Evaluacion completa'!$AG$805</f>
        <v/>
      </c>
      <c r="S162" s="84" t="str">
        <f>IF(ISBLANK('MRA Evaluacion completa'!$AG$803),"",'MRA Evaluacion completa'!$AG$803)</f>
        <v/>
      </c>
    </row>
    <row r="163" spans="1:19" ht="55.2" customHeight="1" thickBot="1">
      <c r="A163" s="82">
        <f>IF(ISBLANK('MRA Evaluacion completa'!B808),"",'MRA Evaluacion completa'!B808)</f>
        <v>161</v>
      </c>
      <c r="B163" s="82" t="str">
        <f>IF(ISBLANK('MRA Evaluacion completa'!C808),"",'MRA Evaluacion completa'!C808)</f>
        <v/>
      </c>
      <c r="C163" s="82" t="str">
        <f>IF(ISBLANK('MRA Evaluacion completa'!D808),"",'MRA Evaluacion completa'!D808)</f>
        <v/>
      </c>
      <c r="D163" s="82" t="str">
        <f>IF(ISBLANK('MRA Evaluacion completa'!G808),"",'MRA Evaluacion completa'!G808)</f>
        <v/>
      </c>
      <c r="E163" s="82" t="str">
        <f>IF(ISBLANK('MRA Evaluacion completa'!F808),"",'MRA Evaluacion completa'!F808)</f>
        <v/>
      </c>
      <c r="F163" s="82" t="str">
        <f>IF(ISBLANK('MRA Evaluacion completa'!I808),"",'MRA Evaluacion completa'!I808)</f>
        <v/>
      </c>
      <c r="G163" s="82" t="str">
        <f>IF(ISBLANK('MRA Evaluacion completa'!J808),"",'MRA Evaluacion completa'!J808)</f>
        <v/>
      </c>
      <c r="H163" s="84" t="str">
        <f>'MRA Evaluacion completa'!$M$810</f>
        <v/>
      </c>
      <c r="I163" s="84" t="str">
        <f>'MRA Evaluacion completa'!$M$808</f>
        <v/>
      </c>
      <c r="J163" s="84" t="str">
        <f>'MRA Evaluacion completa'!$T$810</f>
        <v/>
      </c>
      <c r="K163" s="82" t="str">
        <f>IF(ISBLANK('MRA Evaluacion completa'!$U$808),"",'MRA Evaluacion completa'!$U$808)</f>
        <v/>
      </c>
      <c r="L163" s="84" t="str">
        <f>'MRA Evaluacion completa'!$X$810</f>
        <v/>
      </c>
      <c r="M163" s="84" t="str">
        <f>'MRA Evaluacion completa'!$X$808</f>
        <v/>
      </c>
      <c r="N163" s="82" t="str">
        <f>IF(ISBLANK('MRA Evaluacion completa'!$Y$808),"",'MRA Evaluacion completa'!$Y$808)</f>
        <v/>
      </c>
      <c r="O163" s="84" t="str">
        <f>'MRA Evaluacion completa'!$AB$810</f>
        <v/>
      </c>
      <c r="P163" s="84" t="str">
        <f>'MRA Evaluacion completa'!$AB$808</f>
        <v/>
      </c>
      <c r="Q163" s="82" t="str">
        <f>IF(ISBLANK('MRA Evaluacion completa'!$AC$808),"",'MRA Evaluacion completa'!$AC$808)</f>
        <v/>
      </c>
      <c r="R163" s="84" t="str">
        <f>'MRA Evaluacion completa'!$AG$810</f>
        <v/>
      </c>
      <c r="S163" s="84" t="str">
        <f>IF(ISBLANK('MRA Evaluacion completa'!$AG$808),"",'MRA Evaluacion completa'!$AG$808)</f>
        <v/>
      </c>
    </row>
    <row r="164" spans="1:19" ht="55.2" customHeight="1" thickBot="1">
      <c r="A164" s="82">
        <f>IF(ISBLANK('MRA Evaluacion completa'!B813),"",'MRA Evaluacion completa'!B813)</f>
        <v>162</v>
      </c>
      <c r="B164" s="82" t="str">
        <f>IF(ISBLANK('MRA Evaluacion completa'!C813),"",'MRA Evaluacion completa'!C813)</f>
        <v/>
      </c>
      <c r="C164" s="82" t="str">
        <f>IF(ISBLANK('MRA Evaluacion completa'!D813),"",'MRA Evaluacion completa'!D813)</f>
        <v/>
      </c>
      <c r="D164" s="82" t="str">
        <f>IF(ISBLANK('MRA Evaluacion completa'!G813),"",'MRA Evaluacion completa'!G813)</f>
        <v/>
      </c>
      <c r="E164" s="82" t="str">
        <f>IF(ISBLANK('MRA Evaluacion completa'!F813),"",'MRA Evaluacion completa'!F813)</f>
        <v/>
      </c>
      <c r="F164" s="82" t="str">
        <f>IF(ISBLANK('MRA Evaluacion completa'!I813),"",'MRA Evaluacion completa'!I813)</f>
        <v/>
      </c>
      <c r="G164" s="82" t="str">
        <f>IF(ISBLANK('MRA Evaluacion completa'!J813),"",'MRA Evaluacion completa'!J813)</f>
        <v/>
      </c>
      <c r="H164" s="84" t="str">
        <f>'MRA Evaluacion completa'!$M$815</f>
        <v/>
      </c>
      <c r="I164" s="84" t="str">
        <f>'MRA Evaluacion completa'!$M$813</f>
        <v/>
      </c>
      <c r="J164" s="84" t="str">
        <f>'MRA Evaluacion completa'!$T$815</f>
        <v/>
      </c>
      <c r="K164" s="82" t="str">
        <f>IF(ISBLANK('MRA Evaluacion completa'!$U$813),"",'MRA Evaluacion completa'!$U$813)</f>
        <v/>
      </c>
      <c r="L164" s="84" t="str">
        <f>'MRA Evaluacion completa'!$X$815</f>
        <v/>
      </c>
      <c r="M164" s="84" t="str">
        <f>'MRA Evaluacion completa'!$X$813</f>
        <v/>
      </c>
      <c r="N164" s="82" t="str">
        <f>IF(ISBLANK('MRA Evaluacion completa'!$Y$813),"",'MRA Evaluacion completa'!$Y$813)</f>
        <v/>
      </c>
      <c r="O164" s="84" t="str">
        <f>'MRA Evaluacion completa'!$AB$815</f>
        <v/>
      </c>
      <c r="P164" s="84" t="str">
        <f>'MRA Evaluacion completa'!$AB$813</f>
        <v/>
      </c>
      <c r="Q164" s="82" t="str">
        <f>IF(ISBLANK('MRA Evaluacion completa'!$AC$813),"",'MRA Evaluacion completa'!$AC$813)</f>
        <v/>
      </c>
      <c r="R164" s="84" t="str">
        <f>'MRA Evaluacion completa'!$AG$815</f>
        <v/>
      </c>
      <c r="S164" s="84" t="str">
        <f>IF(ISBLANK('MRA Evaluacion completa'!$AG$813),"",'MRA Evaluacion completa'!$AG$813)</f>
        <v/>
      </c>
    </row>
    <row r="165" spans="1:19" ht="55.2" customHeight="1" thickBot="1">
      <c r="A165" s="82">
        <f>IF(ISBLANK('MRA Evaluacion completa'!B818),"",'MRA Evaluacion completa'!B818)</f>
        <v>163</v>
      </c>
      <c r="B165" s="82" t="str">
        <f>IF(ISBLANK('MRA Evaluacion completa'!C818),"",'MRA Evaluacion completa'!C818)</f>
        <v/>
      </c>
      <c r="C165" s="82" t="str">
        <f>IF(ISBLANK('MRA Evaluacion completa'!D818),"",'MRA Evaluacion completa'!D818)</f>
        <v/>
      </c>
      <c r="D165" s="82" t="str">
        <f>IF(ISBLANK('MRA Evaluacion completa'!G818),"",'MRA Evaluacion completa'!G818)</f>
        <v/>
      </c>
      <c r="E165" s="82" t="str">
        <f>IF(ISBLANK('MRA Evaluacion completa'!F818),"",'MRA Evaluacion completa'!F818)</f>
        <v/>
      </c>
      <c r="F165" s="82" t="str">
        <f>IF(ISBLANK('MRA Evaluacion completa'!I818),"",'MRA Evaluacion completa'!I818)</f>
        <v/>
      </c>
      <c r="G165" s="82" t="str">
        <f>IF(ISBLANK('MRA Evaluacion completa'!J818),"",'MRA Evaluacion completa'!J818)</f>
        <v/>
      </c>
      <c r="H165" s="84" t="str">
        <f>'MRA Evaluacion completa'!$M$820</f>
        <v/>
      </c>
      <c r="I165" s="84" t="str">
        <f>'MRA Evaluacion completa'!$M$818</f>
        <v/>
      </c>
      <c r="J165" s="84" t="str">
        <f>'MRA Evaluacion completa'!$T$820</f>
        <v/>
      </c>
      <c r="K165" s="82" t="str">
        <f>IF(ISBLANK('MRA Evaluacion completa'!$U$818),"",'MRA Evaluacion completa'!$U$818)</f>
        <v/>
      </c>
      <c r="L165" s="84" t="str">
        <f>'MRA Evaluacion completa'!$X$820</f>
        <v/>
      </c>
      <c r="M165" s="84" t="str">
        <f>'MRA Evaluacion completa'!$X$818</f>
        <v/>
      </c>
      <c r="N165" s="82" t="str">
        <f>IF(ISBLANK('MRA Evaluacion completa'!$Y$818),"",'MRA Evaluacion completa'!$Y$818)</f>
        <v/>
      </c>
      <c r="O165" s="84" t="str">
        <f>'MRA Evaluacion completa'!$AB$820</f>
        <v/>
      </c>
      <c r="P165" s="84" t="str">
        <f>'MRA Evaluacion completa'!$AB$818</f>
        <v/>
      </c>
      <c r="Q165" s="82" t="str">
        <f>IF(ISBLANK('MRA Evaluacion completa'!$AC$818),"",'MRA Evaluacion completa'!$AC$818)</f>
        <v/>
      </c>
      <c r="R165" s="84" t="str">
        <f>'MRA Evaluacion completa'!$AG$820</f>
        <v/>
      </c>
      <c r="S165" s="84" t="str">
        <f>IF(ISBLANK('MRA Evaluacion completa'!$AG$818),"",'MRA Evaluacion completa'!$AG$818)</f>
        <v/>
      </c>
    </row>
    <row r="166" spans="1:19" ht="55.2" customHeight="1" thickBot="1">
      <c r="A166" s="82">
        <f>IF(ISBLANK('MRA Evaluacion completa'!B823),"",'MRA Evaluacion completa'!B823)</f>
        <v>164</v>
      </c>
      <c r="B166" s="82" t="str">
        <f>IF(ISBLANK('MRA Evaluacion completa'!C823),"",'MRA Evaluacion completa'!C823)</f>
        <v/>
      </c>
      <c r="C166" s="82" t="str">
        <f>IF(ISBLANK('MRA Evaluacion completa'!D823),"",'MRA Evaluacion completa'!D823)</f>
        <v/>
      </c>
      <c r="D166" s="82" t="str">
        <f>IF(ISBLANK('MRA Evaluacion completa'!G823),"",'MRA Evaluacion completa'!G823)</f>
        <v/>
      </c>
      <c r="E166" s="82" t="str">
        <f>IF(ISBLANK('MRA Evaluacion completa'!F823),"",'MRA Evaluacion completa'!F823)</f>
        <v/>
      </c>
      <c r="F166" s="82" t="str">
        <f>IF(ISBLANK('MRA Evaluacion completa'!I823),"",'MRA Evaluacion completa'!I823)</f>
        <v/>
      </c>
      <c r="G166" s="82" t="str">
        <f>IF(ISBLANK('MRA Evaluacion completa'!J823),"",'MRA Evaluacion completa'!J823)</f>
        <v/>
      </c>
      <c r="H166" s="84" t="str">
        <f>'MRA Evaluacion completa'!$M$825</f>
        <v/>
      </c>
      <c r="I166" s="84" t="str">
        <f>'MRA Evaluacion completa'!$M$823</f>
        <v/>
      </c>
      <c r="J166" s="84" t="str">
        <f>'MRA Evaluacion completa'!$T$825</f>
        <v/>
      </c>
      <c r="K166" s="82" t="str">
        <f>IF(ISBLANK('MRA Evaluacion completa'!$U$823),"",'MRA Evaluacion completa'!$U$823)</f>
        <v/>
      </c>
      <c r="L166" s="84" t="str">
        <f>'MRA Evaluacion completa'!$X$825</f>
        <v/>
      </c>
      <c r="M166" s="84" t="str">
        <f>'MRA Evaluacion completa'!$X$823</f>
        <v/>
      </c>
      <c r="N166" s="82" t="str">
        <f>IF(ISBLANK('MRA Evaluacion completa'!$Y$823),"",'MRA Evaluacion completa'!$Y$823)</f>
        <v/>
      </c>
      <c r="O166" s="84" t="str">
        <f>'MRA Evaluacion completa'!$AB$825</f>
        <v/>
      </c>
      <c r="P166" s="84" t="str">
        <f>'MRA Evaluacion completa'!$AB$823</f>
        <v/>
      </c>
      <c r="Q166" s="82" t="str">
        <f>IF(ISBLANK('MRA Evaluacion completa'!$AC$823),"",'MRA Evaluacion completa'!$AC$823)</f>
        <v/>
      </c>
      <c r="R166" s="84" t="str">
        <f>'MRA Evaluacion completa'!$AG$825</f>
        <v/>
      </c>
      <c r="S166" s="84" t="str">
        <f>IF(ISBLANK('MRA Evaluacion completa'!$AG$823),"",'MRA Evaluacion completa'!$AG$823)</f>
        <v/>
      </c>
    </row>
    <row r="167" spans="1:19" ht="55.2" customHeight="1" thickBot="1">
      <c r="A167" s="82">
        <f>IF(ISBLANK('MRA Evaluacion completa'!B828),"",'MRA Evaluacion completa'!B828)</f>
        <v>165</v>
      </c>
      <c r="B167" s="82" t="str">
        <f>IF(ISBLANK('MRA Evaluacion completa'!C828),"",'MRA Evaluacion completa'!C828)</f>
        <v/>
      </c>
      <c r="C167" s="82" t="str">
        <f>IF(ISBLANK('MRA Evaluacion completa'!D828),"",'MRA Evaluacion completa'!D828)</f>
        <v/>
      </c>
      <c r="D167" s="82" t="str">
        <f>IF(ISBLANK('MRA Evaluacion completa'!G828),"",'MRA Evaluacion completa'!E828)</f>
        <v/>
      </c>
      <c r="E167" s="82" t="str">
        <f>IF(ISBLANK('MRA Evaluacion completa'!F828),"",'MRA Evaluacion completa'!F828)</f>
        <v/>
      </c>
      <c r="F167" s="82" t="str">
        <f>IF(ISBLANK('MRA Evaluacion completa'!I828),"",'MRA Evaluacion completa'!I828)</f>
        <v/>
      </c>
      <c r="G167" s="82" t="str">
        <f>IF(ISBLANK('MRA Evaluacion completa'!J828),"",'MRA Evaluacion completa'!J828)</f>
        <v/>
      </c>
      <c r="H167" s="84" t="str">
        <f>'MRA Evaluacion completa'!$M$830</f>
        <v/>
      </c>
      <c r="I167" s="84" t="str">
        <f>'MRA Evaluacion completa'!$M$828</f>
        <v/>
      </c>
      <c r="J167" s="84" t="str">
        <f>'MRA Evaluacion completa'!$T$830</f>
        <v/>
      </c>
      <c r="K167" s="82" t="str">
        <f>IF(ISBLANK('MRA Evaluacion completa'!$U$828),"",'MRA Evaluacion completa'!$U$828)</f>
        <v/>
      </c>
      <c r="L167" s="84" t="str">
        <f>'MRA Evaluacion completa'!$X$830</f>
        <v/>
      </c>
      <c r="M167" s="84" t="str">
        <f>'MRA Evaluacion completa'!$X$828</f>
        <v/>
      </c>
      <c r="N167" s="82" t="str">
        <f>IF(ISBLANK('MRA Evaluacion completa'!$Y$828),"",'MRA Evaluacion completa'!$Y$828)</f>
        <v/>
      </c>
      <c r="O167" s="84" t="str">
        <f>'MRA Evaluacion completa'!$AB$830</f>
        <v/>
      </c>
      <c r="P167" s="84" t="str">
        <f>'MRA Evaluacion completa'!$AB$828</f>
        <v/>
      </c>
      <c r="Q167" s="82" t="str">
        <f>IF(ISBLANK('MRA Evaluacion completa'!$AC$828),"",'MRA Evaluacion completa'!$AC$828)</f>
        <v/>
      </c>
      <c r="R167" s="84" t="str">
        <f>'MRA Evaluacion completa'!$AG$830</f>
        <v/>
      </c>
      <c r="S167" s="84" t="str">
        <f>IF(ISBLANK('MRA Evaluacion completa'!$AG$828),"",'MRA Evaluacion completa'!$AG$828)</f>
        <v/>
      </c>
    </row>
    <row r="168" spans="1:19" ht="55.2" customHeight="1" thickBot="1">
      <c r="A168" s="82">
        <f>IF(ISBLANK('MRA Evaluacion completa'!B833),"",'MRA Evaluacion completa'!B833)</f>
        <v>166</v>
      </c>
      <c r="B168" s="82" t="str">
        <f>IF(ISBLANK('MRA Evaluacion completa'!C833),"",'MRA Evaluacion completa'!C833)</f>
        <v/>
      </c>
      <c r="C168" s="82" t="str">
        <f>IF(ISBLANK('MRA Evaluacion completa'!D833),"",'MRA Evaluacion completa'!D833)</f>
        <v/>
      </c>
      <c r="D168" s="82" t="str">
        <f>IF(ISBLANK('MRA Evaluacion completa'!G833),"",'MRA Evaluacion completa'!G833)</f>
        <v/>
      </c>
      <c r="E168" s="82" t="str">
        <f>IF(ISBLANK('MRA Evaluacion completa'!F833),"",'MRA Evaluacion completa'!F833)</f>
        <v/>
      </c>
      <c r="F168" s="82" t="str">
        <f>IF(ISBLANK('MRA Evaluacion completa'!I833),"",'MRA Evaluacion completa'!I833)</f>
        <v/>
      </c>
      <c r="G168" s="82" t="str">
        <f>IF(ISBLANK('MRA Evaluacion completa'!J833),"",'MRA Evaluacion completa'!J833)</f>
        <v/>
      </c>
      <c r="H168" s="84" t="str">
        <f>'MRA Evaluacion completa'!$M$835</f>
        <v/>
      </c>
      <c r="I168" s="84" t="str">
        <f>'MRA Evaluacion completa'!$M$833</f>
        <v/>
      </c>
      <c r="J168" s="84" t="str">
        <f>'MRA Evaluacion completa'!$T$835</f>
        <v/>
      </c>
      <c r="K168" s="82" t="str">
        <f>IF(ISBLANK('MRA Evaluacion completa'!$U$833),"",'MRA Evaluacion completa'!$U$833)</f>
        <v/>
      </c>
      <c r="L168" s="84" t="str">
        <f>'MRA Evaluacion completa'!$X$835</f>
        <v/>
      </c>
      <c r="M168" s="84" t="str">
        <f>'MRA Evaluacion completa'!$X$833</f>
        <v/>
      </c>
      <c r="N168" s="82" t="str">
        <f>IF(ISBLANK('MRA Evaluacion completa'!$Y$833),"",'MRA Evaluacion completa'!$Y$833)</f>
        <v/>
      </c>
      <c r="O168" s="84" t="str">
        <f>'MRA Evaluacion completa'!$AB$835</f>
        <v/>
      </c>
      <c r="P168" s="84" t="str">
        <f>'MRA Evaluacion completa'!$AB$833</f>
        <v/>
      </c>
      <c r="Q168" s="82" t="str">
        <f>IF(ISBLANK('MRA Evaluacion completa'!$AC$833),"",'MRA Evaluacion completa'!$AC$833)</f>
        <v/>
      </c>
      <c r="R168" s="84" t="str">
        <f>'MRA Evaluacion completa'!$AG$835</f>
        <v/>
      </c>
      <c r="S168" s="84" t="str">
        <f>IF(ISBLANK('MRA Evaluacion completa'!$AG$833),"",'MRA Evaluacion completa'!$AG$833)</f>
        <v/>
      </c>
    </row>
    <row r="169" spans="1:19" ht="55.2" customHeight="1" thickBot="1">
      <c r="A169" s="82">
        <f>IF(ISBLANK('MRA Evaluacion completa'!B838),"",'MRA Evaluacion completa'!B838)</f>
        <v>167</v>
      </c>
      <c r="B169" s="82" t="str">
        <f>IF(ISBLANK('MRA Evaluacion completa'!C838),"",'MRA Evaluacion completa'!C838)</f>
        <v/>
      </c>
      <c r="C169" s="82" t="str">
        <f>IF(ISBLANK('MRA Evaluacion completa'!D838),"",'MRA Evaluacion completa'!D838)</f>
        <v/>
      </c>
      <c r="D169" s="82" t="str">
        <f>IF(ISBLANK('MRA Evaluacion completa'!G838),"",'MRA Evaluacion completa'!G838)</f>
        <v/>
      </c>
      <c r="E169" s="82" t="str">
        <f>IF(ISBLANK('MRA Evaluacion completa'!F838),"",'MRA Evaluacion completa'!F838)</f>
        <v/>
      </c>
      <c r="F169" s="82" t="str">
        <f>IF(ISBLANK('MRA Evaluacion completa'!I838),"",'MRA Evaluacion completa'!I838)</f>
        <v/>
      </c>
      <c r="G169" s="82" t="str">
        <f>IF(ISBLANK('MRA Evaluacion completa'!J838),"",'MRA Evaluacion completa'!J838)</f>
        <v/>
      </c>
      <c r="H169" s="84" t="str">
        <f>'MRA Evaluacion completa'!$M$840</f>
        <v/>
      </c>
      <c r="I169" s="84" t="str">
        <f>'MRA Evaluacion completa'!$M$838</f>
        <v/>
      </c>
      <c r="J169" s="84" t="str">
        <f>'MRA Evaluacion completa'!$T$840</f>
        <v/>
      </c>
      <c r="K169" s="82" t="str">
        <f>IF(ISBLANK('MRA Evaluacion completa'!$U$838),"",'MRA Evaluacion completa'!$U$838)</f>
        <v/>
      </c>
      <c r="L169" s="84" t="str">
        <f>'MRA Evaluacion completa'!$X$840</f>
        <v/>
      </c>
      <c r="M169" s="84" t="str">
        <f>'MRA Evaluacion completa'!$X$838</f>
        <v/>
      </c>
      <c r="N169" s="82" t="str">
        <f>IF(ISBLANK('MRA Evaluacion completa'!$Y$838),"",'MRA Evaluacion completa'!$Y$838)</f>
        <v/>
      </c>
      <c r="O169" s="84" t="str">
        <f>'MRA Evaluacion completa'!$AB$840</f>
        <v/>
      </c>
      <c r="P169" s="84" t="str">
        <f>'MRA Evaluacion completa'!$AB$838</f>
        <v/>
      </c>
      <c r="Q169" s="82" t="str">
        <f>IF(ISBLANK('MRA Evaluacion completa'!$AC$838),"",'MRA Evaluacion completa'!$AC$838)</f>
        <v/>
      </c>
      <c r="R169" s="84" t="str">
        <f>'MRA Evaluacion completa'!$AG$840</f>
        <v/>
      </c>
      <c r="S169" s="84" t="str">
        <f>IF(ISBLANK('MRA Evaluacion completa'!$AG$838),"",'MRA Evaluacion completa'!$AG$838)</f>
        <v/>
      </c>
    </row>
    <row r="170" spans="1:19" ht="55.2" customHeight="1" thickBot="1">
      <c r="A170" s="82">
        <f>IF(ISBLANK('MRA Evaluacion completa'!B843),"",'MRA Evaluacion completa'!B843)</f>
        <v>168</v>
      </c>
      <c r="B170" s="82" t="str">
        <f>IF(ISBLANK('MRA Evaluacion completa'!C843),"",'MRA Evaluacion completa'!C843)</f>
        <v/>
      </c>
      <c r="C170" s="82" t="str">
        <f>IF(ISBLANK('MRA Evaluacion completa'!D843),"",'MRA Evaluacion completa'!D843)</f>
        <v/>
      </c>
      <c r="D170" s="82" t="str">
        <f>IF(ISBLANK('MRA Evaluacion completa'!G843),"",'MRA Evaluacion completa'!G843)</f>
        <v/>
      </c>
      <c r="E170" s="82" t="str">
        <f>IF(ISBLANK('MRA Evaluacion completa'!F843),"",'MRA Evaluacion completa'!F843)</f>
        <v/>
      </c>
      <c r="F170" s="82" t="str">
        <f>IF(ISBLANK('MRA Evaluacion completa'!I843),"",'MRA Evaluacion completa'!I843)</f>
        <v/>
      </c>
      <c r="G170" s="82" t="str">
        <f>IF(ISBLANK('MRA Evaluacion completa'!J843),"",'MRA Evaluacion completa'!J843)</f>
        <v/>
      </c>
      <c r="H170" s="84" t="str">
        <f>'MRA Evaluacion completa'!$M$845</f>
        <v/>
      </c>
      <c r="I170" s="84" t="str">
        <f>'MRA Evaluacion completa'!$M$843</f>
        <v/>
      </c>
      <c r="J170" s="84" t="str">
        <f>'MRA Evaluacion completa'!$T$845</f>
        <v/>
      </c>
      <c r="K170" s="82" t="str">
        <f>IF(ISBLANK('MRA Evaluacion completa'!$U$843),"",'MRA Evaluacion completa'!$U$843)</f>
        <v/>
      </c>
      <c r="L170" s="84" t="str">
        <f>'MRA Evaluacion completa'!$X$845</f>
        <v/>
      </c>
      <c r="M170" s="84" t="str">
        <f>'MRA Evaluacion completa'!$X$843</f>
        <v/>
      </c>
      <c r="N170" s="82" t="str">
        <f>IF(ISBLANK('MRA Evaluacion completa'!$Y$843),"",'MRA Evaluacion completa'!$Y$843)</f>
        <v/>
      </c>
      <c r="O170" s="84" t="str">
        <f>'MRA Evaluacion completa'!$AB$845</f>
        <v/>
      </c>
      <c r="P170" s="84" t="str">
        <f>'MRA Evaluacion completa'!$AB$843</f>
        <v/>
      </c>
      <c r="Q170" s="82" t="str">
        <f>IF(ISBLANK('MRA Evaluacion completa'!$AC$843),"",'MRA Evaluacion completa'!$AC$843)</f>
        <v/>
      </c>
      <c r="R170" s="84" t="str">
        <f>'MRA Evaluacion completa'!$AG$845</f>
        <v/>
      </c>
      <c r="S170" s="84" t="str">
        <f>IF(ISBLANK('MRA Evaluacion completa'!$AG$843),"",'MRA Evaluacion completa'!$AG$843)</f>
        <v/>
      </c>
    </row>
    <row r="171" spans="1:19" ht="55.2" customHeight="1" thickBot="1">
      <c r="A171" s="82">
        <f>IF(ISBLANK('MRA Evaluacion completa'!B848),"",'MRA Evaluacion completa'!B848)</f>
        <v>169</v>
      </c>
      <c r="B171" s="82" t="str">
        <f>IF(ISBLANK('MRA Evaluacion completa'!C848),"",'MRA Evaluacion completa'!C848)</f>
        <v/>
      </c>
      <c r="C171" s="82" t="str">
        <f>IF(ISBLANK('MRA Evaluacion completa'!D848),"",'MRA Evaluacion completa'!D848)</f>
        <v/>
      </c>
      <c r="D171" s="82" t="str">
        <f>IF(ISBLANK('MRA Evaluacion completa'!G848),"",'MRA Evaluacion completa'!G848)</f>
        <v/>
      </c>
      <c r="E171" s="82" t="str">
        <f>IF(ISBLANK('MRA Evaluacion completa'!F848),"",'MRA Evaluacion completa'!F848)</f>
        <v/>
      </c>
      <c r="F171" s="82" t="str">
        <f>IF(ISBLANK('MRA Evaluacion completa'!I848),"",'MRA Evaluacion completa'!I848)</f>
        <v/>
      </c>
      <c r="G171" s="82" t="str">
        <f>IF(ISBLANK('MRA Evaluacion completa'!J848),"",'MRA Evaluacion completa'!J848)</f>
        <v/>
      </c>
      <c r="H171" s="84" t="str">
        <f>'MRA Evaluacion completa'!$M$850</f>
        <v/>
      </c>
      <c r="I171" s="84" t="str">
        <f>'MRA Evaluacion completa'!$M$848</f>
        <v/>
      </c>
      <c r="J171" s="84" t="str">
        <f>'MRA Evaluacion completa'!$T$850</f>
        <v/>
      </c>
      <c r="K171" s="82" t="str">
        <f>IF(ISBLANK('MRA Evaluacion completa'!$U$848),"",'MRA Evaluacion completa'!$U$848)</f>
        <v/>
      </c>
      <c r="L171" s="84" t="str">
        <f>'MRA Evaluacion completa'!$X$850</f>
        <v/>
      </c>
      <c r="M171" s="84" t="str">
        <f>'MRA Evaluacion completa'!$X$848</f>
        <v/>
      </c>
      <c r="N171" s="82" t="str">
        <f>IF(ISBLANK('MRA Evaluacion completa'!$Y$848),"",'MRA Evaluacion completa'!$Y$848)</f>
        <v/>
      </c>
      <c r="O171" s="84" t="str">
        <f>'MRA Evaluacion completa'!$AB$850</f>
        <v/>
      </c>
      <c r="P171" s="84" t="str">
        <f>'MRA Evaluacion completa'!$AB$848</f>
        <v/>
      </c>
      <c r="Q171" s="82" t="str">
        <f>IF(ISBLANK('MRA Evaluacion completa'!$AC$848),"",'MRA Evaluacion completa'!$AC$848)</f>
        <v/>
      </c>
      <c r="R171" s="84" t="str">
        <f>'MRA Evaluacion completa'!$AG$850</f>
        <v/>
      </c>
      <c r="S171" s="84" t="str">
        <f>IF(ISBLANK('MRA Evaluacion completa'!$AG$848),"",'MRA Evaluacion completa'!$AG$848)</f>
        <v/>
      </c>
    </row>
    <row r="172" spans="1:19" ht="55.2" customHeight="1" thickBot="1">
      <c r="A172" s="82">
        <f>IF(ISBLANK('MRA Evaluacion completa'!B853),"",'MRA Evaluacion completa'!B853)</f>
        <v>170</v>
      </c>
      <c r="B172" s="82" t="str">
        <f>IF(ISBLANK('MRA Evaluacion completa'!C853),"",'MRA Evaluacion completa'!C853)</f>
        <v/>
      </c>
      <c r="C172" s="82" t="str">
        <f>IF(ISBLANK('MRA Evaluacion completa'!D853),"",'MRA Evaluacion completa'!D853)</f>
        <v/>
      </c>
      <c r="D172" s="82" t="str">
        <f>IF(ISBLANK('MRA Evaluacion completa'!G853),"",'MRA Evaluacion completa'!G853)</f>
        <v/>
      </c>
      <c r="E172" s="82" t="str">
        <f>IF(ISBLANK('MRA Evaluacion completa'!F853),"",'MRA Evaluacion completa'!F853)</f>
        <v/>
      </c>
      <c r="F172" s="82" t="str">
        <f>IF(ISBLANK('MRA Evaluacion completa'!I853),"",'MRA Evaluacion completa'!I853)</f>
        <v/>
      </c>
      <c r="G172" s="82" t="str">
        <f>IF(ISBLANK('MRA Evaluacion completa'!J853),"",'MRA Evaluacion completa'!J853)</f>
        <v/>
      </c>
      <c r="H172" s="84" t="str">
        <f>'MRA Evaluacion completa'!$M$855</f>
        <v/>
      </c>
      <c r="I172" s="84" t="str">
        <f>'MRA Evaluacion completa'!$M$853</f>
        <v/>
      </c>
      <c r="J172" s="84" t="str">
        <f>'MRA Evaluacion completa'!$T$855</f>
        <v/>
      </c>
      <c r="K172" s="82" t="str">
        <f>IF(ISBLANK('MRA Evaluacion completa'!$U$853),"",'MRA Evaluacion completa'!$U$853)</f>
        <v/>
      </c>
      <c r="L172" s="84" t="str">
        <f>'MRA Evaluacion completa'!$X$855</f>
        <v/>
      </c>
      <c r="M172" s="84" t="str">
        <f>'MRA Evaluacion completa'!$X$853</f>
        <v/>
      </c>
      <c r="N172" s="82" t="str">
        <f>IF(ISBLANK('MRA Evaluacion completa'!$Y$853),"",'MRA Evaluacion completa'!$Y$853)</f>
        <v/>
      </c>
      <c r="O172" s="84" t="str">
        <f>'MRA Evaluacion completa'!$AB$855</f>
        <v/>
      </c>
      <c r="P172" s="84" t="str">
        <f>'MRA Evaluacion completa'!$AB$853</f>
        <v/>
      </c>
      <c r="Q172" s="82" t="str">
        <f>IF(ISBLANK('MRA Evaluacion completa'!$AC$853),"",'MRA Evaluacion completa'!$AC$853)</f>
        <v/>
      </c>
      <c r="R172" s="84" t="str">
        <f>'MRA Evaluacion completa'!$AG$855</f>
        <v/>
      </c>
      <c r="S172" s="84" t="str">
        <f>IF(ISBLANK('MRA Evaluacion completa'!$AG$853),"",'MRA Evaluacion completa'!$AG$853)</f>
        <v/>
      </c>
    </row>
    <row r="173" spans="1:19" ht="55.2" customHeight="1" thickBot="1">
      <c r="A173" s="82">
        <f>IF(ISBLANK('MRA Evaluacion completa'!B858),"",'MRA Evaluacion completa'!B858)</f>
        <v>171</v>
      </c>
      <c r="B173" s="82" t="str">
        <f>IF(ISBLANK('MRA Evaluacion completa'!C858),"",'MRA Evaluacion completa'!C858)</f>
        <v/>
      </c>
      <c r="C173" s="82" t="str">
        <f>IF(ISBLANK('MRA Evaluacion completa'!D858),"",'MRA Evaluacion completa'!D858)</f>
        <v/>
      </c>
      <c r="D173" s="82" t="str">
        <f>IF(ISBLANK('MRA Evaluacion completa'!G858),"",'MRA Evaluacion completa'!G858)</f>
        <v/>
      </c>
      <c r="E173" s="82" t="str">
        <f>IF(ISBLANK('MRA Evaluacion completa'!F858),"",'MRA Evaluacion completa'!F858)</f>
        <v/>
      </c>
      <c r="F173" s="82" t="str">
        <f>IF(ISBLANK('MRA Evaluacion completa'!I858),"",'MRA Evaluacion completa'!I858)</f>
        <v/>
      </c>
      <c r="G173" s="82" t="str">
        <f>IF(ISBLANK('MRA Evaluacion completa'!J858),"",'MRA Evaluacion completa'!J858)</f>
        <v/>
      </c>
      <c r="H173" s="84" t="str">
        <f>'MRA Evaluacion completa'!$M$860</f>
        <v/>
      </c>
      <c r="I173" s="84" t="str">
        <f>'MRA Evaluacion completa'!$M$858</f>
        <v/>
      </c>
      <c r="J173" s="84" t="str">
        <f>'MRA Evaluacion completa'!$T$860</f>
        <v/>
      </c>
      <c r="K173" s="82" t="str">
        <f>IF(ISBLANK('MRA Evaluacion completa'!$U$858),"",'MRA Evaluacion completa'!$U$858)</f>
        <v/>
      </c>
      <c r="L173" s="84" t="str">
        <f>'MRA Evaluacion completa'!$X$860</f>
        <v/>
      </c>
      <c r="M173" s="84" t="str">
        <f>'MRA Evaluacion completa'!$X$858</f>
        <v/>
      </c>
      <c r="N173" s="82" t="str">
        <f>IF(ISBLANK('MRA Evaluacion completa'!$Y$858),"",'MRA Evaluacion completa'!$Y$858)</f>
        <v/>
      </c>
      <c r="O173" s="84" t="str">
        <f>'MRA Evaluacion completa'!$AB$860</f>
        <v/>
      </c>
      <c r="P173" s="84" t="str">
        <f>'MRA Evaluacion completa'!$AB$858</f>
        <v/>
      </c>
      <c r="Q173" s="82" t="str">
        <f>IF(ISBLANK('MRA Evaluacion completa'!$AC$858),"",'MRA Evaluacion completa'!$AC$858)</f>
        <v/>
      </c>
      <c r="R173" s="84" t="str">
        <f>'MRA Evaluacion completa'!$AG$860</f>
        <v/>
      </c>
      <c r="S173" s="84" t="str">
        <f>IF(ISBLANK('MRA Evaluacion completa'!$AG$858),"",'MRA Evaluacion completa'!$AG$858)</f>
        <v/>
      </c>
    </row>
    <row r="174" spans="1:19" ht="55.2" customHeight="1" thickBot="1">
      <c r="A174" s="82">
        <f>IF(ISBLANK('MRA Evaluacion completa'!B863),"",'MRA Evaluacion completa'!B863)</f>
        <v>172</v>
      </c>
      <c r="B174" s="82" t="str">
        <f>IF(ISBLANK('MRA Evaluacion completa'!C863),"",'MRA Evaluacion completa'!C863)</f>
        <v/>
      </c>
      <c r="C174" s="82" t="str">
        <f>IF(ISBLANK('MRA Evaluacion completa'!D863),"",'MRA Evaluacion completa'!D863)</f>
        <v/>
      </c>
      <c r="D174" s="82" t="str">
        <f>IF(ISBLANK('MRA Evaluacion completa'!G863),"",'MRA Evaluacion completa'!G863)</f>
        <v/>
      </c>
      <c r="E174" s="82" t="str">
        <f>IF(ISBLANK('MRA Evaluacion completa'!F863),"",'MRA Evaluacion completa'!F863)</f>
        <v/>
      </c>
      <c r="F174" s="82" t="str">
        <f>IF(ISBLANK('MRA Evaluacion completa'!I863),"",'MRA Evaluacion completa'!I863)</f>
        <v/>
      </c>
      <c r="G174" s="82" t="str">
        <f>IF(ISBLANK('MRA Evaluacion completa'!J863),"",'MRA Evaluacion completa'!J863)</f>
        <v/>
      </c>
      <c r="H174" s="84" t="str">
        <f>'MRA Evaluacion completa'!$M$865</f>
        <v/>
      </c>
      <c r="I174" s="84" t="str">
        <f>'MRA Evaluacion completa'!$M$863</f>
        <v/>
      </c>
      <c r="J174" s="84" t="str">
        <f>'MRA Evaluacion completa'!$T$865</f>
        <v/>
      </c>
      <c r="K174" s="82" t="str">
        <f>IF(ISBLANK('MRA Evaluacion completa'!$U$863),"",'MRA Evaluacion completa'!$U$863)</f>
        <v/>
      </c>
      <c r="L174" s="84" t="str">
        <f>'MRA Evaluacion completa'!$X$865</f>
        <v/>
      </c>
      <c r="M174" s="84" t="str">
        <f>'MRA Evaluacion completa'!$X$863</f>
        <v/>
      </c>
      <c r="N174" s="82" t="str">
        <f>IF(ISBLANK('MRA Evaluacion completa'!$Y$863),"",'MRA Evaluacion completa'!$Y$863)</f>
        <v/>
      </c>
      <c r="O174" s="84" t="str">
        <f>'MRA Evaluacion completa'!$AB$865</f>
        <v/>
      </c>
      <c r="P174" s="84" t="str">
        <f>'MRA Evaluacion completa'!$AB$863</f>
        <v/>
      </c>
      <c r="Q174" s="82" t="str">
        <f>IF(ISBLANK('MRA Evaluacion completa'!$AC$863),"",'MRA Evaluacion completa'!$AC$863)</f>
        <v/>
      </c>
      <c r="R174" s="84" t="str">
        <f>'MRA Evaluacion completa'!$AG$865</f>
        <v/>
      </c>
      <c r="S174" s="84" t="str">
        <f>IF(ISBLANK('MRA Evaluacion completa'!$AG$863),"",'MRA Evaluacion completa'!$AG$863)</f>
        <v/>
      </c>
    </row>
    <row r="175" spans="1:19" ht="55.2" customHeight="1" thickBot="1">
      <c r="A175" s="82">
        <f>IF(ISBLANK('MRA Evaluacion completa'!B868),"",'MRA Evaluacion completa'!B868)</f>
        <v>173</v>
      </c>
      <c r="B175" s="82" t="str">
        <f>IF(ISBLANK('MRA Evaluacion completa'!C868),"",'MRA Evaluacion completa'!C868)</f>
        <v/>
      </c>
      <c r="C175" s="82" t="str">
        <f>IF(ISBLANK('MRA Evaluacion completa'!D868),"",'MRA Evaluacion completa'!D868)</f>
        <v/>
      </c>
      <c r="D175" s="82" t="str">
        <f>IF(ISBLANK('MRA Evaluacion completa'!G868),"",'MRA Evaluacion completa'!G868)</f>
        <v/>
      </c>
      <c r="E175" s="82" t="str">
        <f>IF(ISBLANK('MRA Evaluacion completa'!F868),"",'MRA Evaluacion completa'!F868)</f>
        <v/>
      </c>
      <c r="F175" s="82" t="str">
        <f>IF(ISBLANK('MRA Evaluacion completa'!I868),"",'MRA Evaluacion completa'!I868)</f>
        <v/>
      </c>
      <c r="G175" s="82" t="str">
        <f>IF(ISBLANK('MRA Evaluacion completa'!J868),"",'MRA Evaluacion completa'!J868)</f>
        <v/>
      </c>
      <c r="H175" s="84" t="str">
        <f>'MRA Evaluacion completa'!$M$865</f>
        <v/>
      </c>
      <c r="I175" s="84" t="str">
        <f>'MRA Evaluacion completa'!$M$868</f>
        <v/>
      </c>
      <c r="J175" s="84" t="str">
        <f>'MRA Evaluacion completa'!$T$870</f>
        <v/>
      </c>
      <c r="K175" s="82" t="str">
        <f>IF(ISBLANK('MRA Evaluacion completa'!$U$868),"",'MRA Evaluacion completa'!$U$868)</f>
        <v/>
      </c>
      <c r="L175" s="84" t="str">
        <f>'MRA Evaluacion completa'!$X$865</f>
        <v/>
      </c>
      <c r="M175" s="84" t="str">
        <f>'MRA Evaluacion completa'!$X$868</f>
        <v/>
      </c>
      <c r="N175" s="82" t="str">
        <f>IF(ISBLANK('MRA Evaluacion completa'!$Y$868),"",'MRA Evaluacion completa'!$Y$868)</f>
        <v/>
      </c>
      <c r="O175" s="84" t="str">
        <f>'MRA Evaluacion completa'!$AB$865</f>
        <v/>
      </c>
      <c r="P175" s="84" t="str">
        <f>'MRA Evaluacion completa'!$AB$868</f>
        <v/>
      </c>
      <c r="Q175" s="82" t="str">
        <f>IF(ISBLANK('MRA Evaluacion completa'!$AC$868),"",'MRA Evaluacion completa'!$AC$868)</f>
        <v/>
      </c>
      <c r="R175" s="84" t="str">
        <f>'MRA Evaluacion completa'!$AG$865</f>
        <v/>
      </c>
      <c r="S175" s="84" t="str">
        <f>IF(ISBLANK('MRA Evaluacion completa'!$AG$868),"",'MRA Evaluacion completa'!$AG$868)</f>
        <v/>
      </c>
    </row>
    <row r="176" spans="1:19" ht="55.2" customHeight="1" thickBot="1">
      <c r="A176" s="82">
        <f>IF(ISBLANK('MRA Evaluacion completa'!B873),"",'MRA Evaluacion completa'!B873)</f>
        <v>174</v>
      </c>
      <c r="B176" s="82" t="str">
        <f>IF(ISBLANK('MRA Evaluacion completa'!C873),"",'MRA Evaluacion completa'!C873)</f>
        <v/>
      </c>
      <c r="C176" s="82" t="str">
        <f>IF(ISBLANK('MRA Evaluacion completa'!D873),"",'MRA Evaluacion completa'!D873)</f>
        <v/>
      </c>
      <c r="D176" s="82" t="str">
        <f>IF(ISBLANK('MRA Evaluacion completa'!G873),"",'MRA Evaluacion completa'!G873)</f>
        <v/>
      </c>
      <c r="E176" s="82" t="str">
        <f>IF(ISBLANK('MRA Evaluacion completa'!F873),"",'MRA Evaluacion completa'!F873)</f>
        <v/>
      </c>
      <c r="F176" s="82" t="str">
        <f>IF(ISBLANK('MRA Evaluacion completa'!I873),"",'MRA Evaluacion completa'!I873)</f>
        <v/>
      </c>
      <c r="G176" s="82" t="str">
        <f>IF(ISBLANK('MRA Evaluacion completa'!J873),"",'MRA Evaluacion completa'!J873)</f>
        <v/>
      </c>
      <c r="H176" s="84" t="str">
        <f>'MRA Evaluacion completa'!$M$870</f>
        <v/>
      </c>
      <c r="I176" s="84" t="str">
        <f>'MRA Evaluacion completa'!$M$873</f>
        <v/>
      </c>
      <c r="J176" s="84" t="str">
        <f>'MRA Evaluacion completa'!$T$875</f>
        <v/>
      </c>
      <c r="K176" s="82" t="str">
        <f>IF(ISBLANK('MRA Evaluacion completa'!$U$873),"",'MRA Evaluacion completa'!$U$873)</f>
        <v/>
      </c>
      <c r="L176" s="84" t="str">
        <f>'MRA Evaluacion completa'!$X$870</f>
        <v/>
      </c>
      <c r="M176" s="84" t="str">
        <f>'MRA Evaluacion completa'!$X$873</f>
        <v/>
      </c>
      <c r="N176" s="82" t="str">
        <f>IF(ISBLANK('MRA Evaluacion completa'!$Y$873),"",'MRA Evaluacion completa'!$Y$873)</f>
        <v/>
      </c>
      <c r="O176" s="84" t="str">
        <f>'MRA Evaluacion completa'!$AB$870</f>
        <v/>
      </c>
      <c r="P176" s="84" t="str">
        <f>'MRA Evaluacion completa'!$AB$873</f>
        <v/>
      </c>
      <c r="Q176" s="82" t="str">
        <f>IF(ISBLANK('MRA Evaluacion completa'!$AC$873),"",'MRA Evaluacion completa'!$AC$873)</f>
        <v/>
      </c>
      <c r="R176" s="84" t="str">
        <f>'MRA Evaluacion completa'!$AG$870</f>
        <v/>
      </c>
      <c r="S176" s="84" t="str">
        <f>IF(ISBLANK('MRA Evaluacion completa'!$AG$873),"",'MRA Evaluacion completa'!$AG$873)</f>
        <v/>
      </c>
    </row>
    <row r="177" spans="1:19" ht="55.2" customHeight="1" thickBot="1">
      <c r="A177" s="82">
        <f>IF(ISBLANK('MRA Evaluacion completa'!B878),"",'MRA Evaluacion completa'!B878)</f>
        <v>175</v>
      </c>
      <c r="B177" s="82" t="str">
        <f>IF(ISBLANK('MRA Evaluacion completa'!C878),"",'MRA Evaluacion completa'!C878)</f>
        <v/>
      </c>
      <c r="C177" s="82" t="str">
        <f>IF(ISBLANK('MRA Evaluacion completa'!D878),"",'MRA Evaluacion completa'!D878)</f>
        <v/>
      </c>
      <c r="D177" s="82" t="str">
        <f>IF(ISBLANK('MRA Evaluacion completa'!G878),"",'MRA Evaluacion completa'!G878)</f>
        <v/>
      </c>
      <c r="E177" s="82" t="str">
        <f>IF(ISBLANK('MRA Evaluacion completa'!F878),"",'MRA Evaluacion completa'!F878)</f>
        <v/>
      </c>
      <c r="F177" s="82" t="str">
        <f>IF(ISBLANK('MRA Evaluacion completa'!I878),"",'MRA Evaluacion completa'!I878)</f>
        <v/>
      </c>
      <c r="G177" s="82" t="str">
        <f>IF(ISBLANK('MRA Evaluacion completa'!J878),"",'MRA Evaluacion completa'!J878)</f>
        <v/>
      </c>
      <c r="H177" s="84" t="str">
        <f>'MRA Evaluacion completa'!$M$875</f>
        <v/>
      </c>
      <c r="I177" s="84" t="str">
        <f>'MRA Evaluacion completa'!$M$878</f>
        <v/>
      </c>
      <c r="J177" s="84" t="str">
        <f>'MRA Evaluacion completa'!$T$880</f>
        <v/>
      </c>
      <c r="K177" s="82" t="str">
        <f>IF(ISBLANK('MRA Evaluacion completa'!$U$878),"",'MRA Evaluacion completa'!$U$878)</f>
        <v/>
      </c>
      <c r="L177" s="84" t="str">
        <f>'MRA Evaluacion completa'!$X$875</f>
        <v/>
      </c>
      <c r="M177" s="84" t="str">
        <f>'MRA Evaluacion completa'!$X$878</f>
        <v/>
      </c>
      <c r="N177" s="82" t="str">
        <f>IF(ISBLANK('MRA Evaluacion completa'!$Y$878),"",'MRA Evaluacion completa'!$Y$878)</f>
        <v/>
      </c>
      <c r="O177" s="84" t="str">
        <f>'MRA Evaluacion completa'!$AB$875</f>
        <v/>
      </c>
      <c r="P177" s="84" t="str">
        <f>'MRA Evaluacion completa'!$AB$878</f>
        <v/>
      </c>
      <c r="Q177" s="82" t="str">
        <f>IF(ISBLANK('MRA Evaluacion completa'!$AC$878),"",'MRA Evaluacion completa'!$AC$878)</f>
        <v/>
      </c>
      <c r="R177" s="84" t="str">
        <f>'MRA Evaluacion completa'!$AG$875</f>
        <v/>
      </c>
      <c r="S177" s="84" t="str">
        <f>IF(ISBLANK('MRA Evaluacion completa'!$AG$878),"",'MRA Evaluacion completa'!$AG$878)</f>
        <v/>
      </c>
    </row>
    <row r="178" spans="1:19" ht="55.2" customHeight="1" thickBot="1">
      <c r="A178" s="82">
        <f>IF(ISBLANK('MRA Evaluacion completa'!B883),"",'MRA Evaluacion completa'!B883)</f>
        <v>176</v>
      </c>
      <c r="B178" s="82" t="str">
        <f>IF(ISBLANK('MRA Evaluacion completa'!C883),"",'MRA Evaluacion completa'!C883)</f>
        <v/>
      </c>
      <c r="C178" s="82" t="str">
        <f>IF(ISBLANK('MRA Evaluacion completa'!D883),"",'MRA Evaluacion completa'!D883)</f>
        <v/>
      </c>
      <c r="D178" s="82" t="str">
        <f>IF(ISBLANK('MRA Evaluacion completa'!G883),"",'MRA Evaluacion completa'!G883)</f>
        <v/>
      </c>
      <c r="E178" s="82" t="str">
        <f>IF(ISBLANK('MRA Evaluacion completa'!F883),"",'MRA Evaluacion completa'!F883)</f>
        <v/>
      </c>
      <c r="F178" s="82" t="str">
        <f>IF(ISBLANK('MRA Evaluacion completa'!I883),"",'MRA Evaluacion completa'!I883)</f>
        <v/>
      </c>
      <c r="G178" s="82" t="str">
        <f>IF(ISBLANK('MRA Evaluacion completa'!J883),"",'MRA Evaluacion completa'!J883)</f>
        <v/>
      </c>
      <c r="H178" s="84" t="str">
        <f>'MRA Evaluacion completa'!$M$880</f>
        <v/>
      </c>
      <c r="I178" s="84" t="str">
        <f>'MRA Evaluacion completa'!$M$883</f>
        <v/>
      </c>
      <c r="J178" s="84" t="str">
        <f>'MRA Evaluacion completa'!$T$885</f>
        <v/>
      </c>
      <c r="K178" s="82" t="str">
        <f>IF(ISBLANK('MRA Evaluacion completa'!$U$883),"",'MRA Evaluacion completa'!$U$883)</f>
        <v/>
      </c>
      <c r="L178" s="84" t="str">
        <f>'MRA Evaluacion completa'!$X$880</f>
        <v/>
      </c>
      <c r="M178" s="84" t="str">
        <f>'MRA Evaluacion completa'!$X$883</f>
        <v/>
      </c>
      <c r="N178" s="82" t="str">
        <f>IF(ISBLANK('MRA Evaluacion completa'!$Y$883),"",'MRA Evaluacion completa'!$Y$883)</f>
        <v/>
      </c>
      <c r="O178" s="84" t="str">
        <f>'MRA Evaluacion completa'!$AB$880</f>
        <v/>
      </c>
      <c r="P178" s="84" t="str">
        <f>'MRA Evaluacion completa'!$AB$883</f>
        <v/>
      </c>
      <c r="Q178" s="82" t="str">
        <f>IF(ISBLANK('MRA Evaluacion completa'!$AC$883),"",'MRA Evaluacion completa'!$AC$883)</f>
        <v/>
      </c>
      <c r="R178" s="84" t="str">
        <f>'MRA Evaluacion completa'!$AG$880</f>
        <v/>
      </c>
      <c r="S178" s="84" t="str">
        <f>IF(ISBLANK('MRA Evaluacion completa'!$AG$883),"",'MRA Evaluacion completa'!$AG$883)</f>
        <v/>
      </c>
    </row>
    <row r="179" spans="1:19" ht="55.2" customHeight="1" thickBot="1">
      <c r="A179" s="82">
        <f>IF(ISBLANK('MRA Evaluacion completa'!B888),"",'MRA Evaluacion completa'!B888)</f>
        <v>177</v>
      </c>
      <c r="B179" s="82" t="str">
        <f>IF(ISBLANK('MRA Evaluacion completa'!C888),"",'MRA Evaluacion completa'!C888)</f>
        <v/>
      </c>
      <c r="C179" s="82" t="str">
        <f>IF(ISBLANK('MRA Evaluacion completa'!D888),"",'MRA Evaluacion completa'!D888)</f>
        <v/>
      </c>
      <c r="D179" s="82" t="str">
        <f>IF(ISBLANK('MRA Evaluacion completa'!G888),"",'MRA Evaluacion completa'!G888)</f>
        <v/>
      </c>
      <c r="E179" s="82" t="str">
        <f>IF(ISBLANK('MRA Evaluacion completa'!F888),"",'MRA Evaluacion completa'!F888)</f>
        <v/>
      </c>
      <c r="F179" s="82" t="str">
        <f>IF(ISBLANK('MRA Evaluacion completa'!I888),"",'MRA Evaluacion completa'!I888)</f>
        <v/>
      </c>
      <c r="G179" s="82" t="str">
        <f>IF(ISBLANK('MRA Evaluacion completa'!J888),"",'MRA Evaluacion completa'!J888)</f>
        <v/>
      </c>
      <c r="H179" s="84" t="str">
        <f>'MRA Evaluacion completa'!$M$885</f>
        <v/>
      </c>
      <c r="I179" s="84" t="str">
        <f>'MRA Evaluacion completa'!$M$888</f>
        <v/>
      </c>
      <c r="J179" s="84" t="str">
        <f>'MRA Evaluacion completa'!$T$890</f>
        <v/>
      </c>
      <c r="K179" s="82" t="str">
        <f>IF(ISBLANK('MRA Evaluacion completa'!$U$888),"",'MRA Evaluacion completa'!$U$888)</f>
        <v/>
      </c>
      <c r="L179" s="84" t="str">
        <f>'MRA Evaluacion completa'!$X$885</f>
        <v/>
      </c>
      <c r="M179" s="84" t="str">
        <f>'MRA Evaluacion completa'!$X$888</f>
        <v/>
      </c>
      <c r="N179" s="82" t="str">
        <f>IF(ISBLANK('MRA Evaluacion completa'!$Y$888),"",'MRA Evaluacion completa'!$Y$888)</f>
        <v/>
      </c>
      <c r="O179" s="84" t="str">
        <f>'MRA Evaluacion completa'!$AB$885</f>
        <v/>
      </c>
      <c r="P179" s="84" t="str">
        <f>'MRA Evaluacion completa'!$AB$888</f>
        <v/>
      </c>
      <c r="Q179" s="82" t="str">
        <f>IF(ISBLANK('MRA Evaluacion completa'!$AC$888),"",'MRA Evaluacion completa'!$AC$888)</f>
        <v/>
      </c>
      <c r="R179" s="84" t="str">
        <f>'MRA Evaluacion completa'!$AG$885</f>
        <v/>
      </c>
      <c r="S179" s="84" t="str">
        <f>IF(ISBLANK('MRA Evaluacion completa'!$AG$888),"",'MRA Evaluacion completa'!$AG$888)</f>
        <v/>
      </c>
    </row>
    <row r="180" spans="1:19" ht="55.2" customHeight="1" thickBot="1">
      <c r="A180" s="82">
        <f>IF(ISBLANK('MRA Evaluacion completa'!B893),"",'MRA Evaluacion completa'!B893)</f>
        <v>178</v>
      </c>
      <c r="B180" s="82" t="str">
        <f>IF(ISBLANK('MRA Evaluacion completa'!C893),"",'MRA Evaluacion completa'!C893)</f>
        <v/>
      </c>
      <c r="C180" s="82" t="str">
        <f>IF(ISBLANK('MRA Evaluacion completa'!D893),"",'MRA Evaluacion completa'!D893)</f>
        <v/>
      </c>
      <c r="D180" s="82" t="str">
        <f>IF(ISBLANK('MRA Evaluacion completa'!G893),"",'MRA Evaluacion completa'!G893)</f>
        <v/>
      </c>
      <c r="E180" s="82" t="str">
        <f>IF(ISBLANK('MRA Evaluacion completa'!F893),"",'MRA Evaluacion completa'!F893)</f>
        <v/>
      </c>
      <c r="F180" s="82" t="str">
        <f>IF(ISBLANK('MRA Evaluacion completa'!I893),"",'MRA Evaluacion completa'!I893)</f>
        <v/>
      </c>
      <c r="G180" s="82" t="str">
        <f>IF(ISBLANK('MRA Evaluacion completa'!J893),"",'MRA Evaluacion completa'!J893)</f>
        <v/>
      </c>
      <c r="H180" s="84" t="str">
        <f>'MRA Evaluacion completa'!$M$890</f>
        <v/>
      </c>
      <c r="I180" s="84" t="str">
        <f>'MRA Evaluacion completa'!$M$893</f>
        <v/>
      </c>
      <c r="J180" s="84" t="str">
        <f>'MRA Evaluacion completa'!$T$895</f>
        <v/>
      </c>
      <c r="K180" s="82" t="str">
        <f>IF(ISBLANK('MRA Evaluacion completa'!$U$893),"",'MRA Evaluacion completa'!$U$893)</f>
        <v/>
      </c>
      <c r="L180" s="84" t="str">
        <f>'MRA Evaluacion completa'!$X$890</f>
        <v/>
      </c>
      <c r="M180" s="84" t="str">
        <f>'MRA Evaluacion completa'!$X$893</f>
        <v/>
      </c>
      <c r="N180" s="82" t="str">
        <f>IF(ISBLANK('MRA Evaluacion completa'!$Y$893),"",'MRA Evaluacion completa'!$Y$893)</f>
        <v/>
      </c>
      <c r="O180" s="84" t="str">
        <f>'MRA Evaluacion completa'!$AB$890</f>
        <v/>
      </c>
      <c r="P180" s="84" t="str">
        <f>'MRA Evaluacion completa'!$AB$893</f>
        <v/>
      </c>
      <c r="Q180" s="82" t="str">
        <f>IF(ISBLANK('MRA Evaluacion completa'!$AC$893),"",'MRA Evaluacion completa'!$AC$893)</f>
        <v/>
      </c>
      <c r="R180" s="84" t="str">
        <f>'MRA Evaluacion completa'!$AG$890</f>
        <v/>
      </c>
      <c r="S180" s="84" t="str">
        <f>IF(ISBLANK('MRA Evaluacion completa'!$AG$893),"",'MRA Evaluacion completa'!$AG$893)</f>
        <v/>
      </c>
    </row>
    <row r="181" spans="1:19" ht="55.2" customHeight="1" thickBot="1">
      <c r="A181" s="82">
        <f>IF(ISBLANK('MRA Evaluacion completa'!B898),"",'MRA Evaluacion completa'!B898)</f>
        <v>179</v>
      </c>
      <c r="B181" s="82" t="str">
        <f>IF(ISBLANK('MRA Evaluacion completa'!C898),"",'MRA Evaluacion completa'!C898)</f>
        <v/>
      </c>
      <c r="C181" s="82" t="str">
        <f>IF(ISBLANK('MRA Evaluacion completa'!D898),"",'MRA Evaluacion completa'!D898)</f>
        <v/>
      </c>
      <c r="D181" s="82" t="str">
        <f>IF(ISBLANK('MRA Evaluacion completa'!G898),"",'MRA Evaluacion completa'!G898)</f>
        <v/>
      </c>
      <c r="E181" s="82" t="str">
        <f>IF(ISBLANK('MRA Evaluacion completa'!F898),"",'MRA Evaluacion completa'!F898)</f>
        <v/>
      </c>
      <c r="F181" s="82" t="str">
        <f>IF(ISBLANK('MRA Evaluacion completa'!I898),"",'MRA Evaluacion completa'!I898)</f>
        <v/>
      </c>
      <c r="G181" s="82" t="str">
        <f>IF(ISBLANK('MRA Evaluacion completa'!J898),"",'MRA Evaluacion completa'!J898)</f>
        <v/>
      </c>
      <c r="H181" s="84" t="str">
        <f>'MRA Evaluacion completa'!$M$895</f>
        <v/>
      </c>
      <c r="I181" s="84" t="str">
        <f>'MRA Evaluacion completa'!$M$898</f>
        <v/>
      </c>
      <c r="J181" s="84" t="str">
        <f>'MRA Evaluacion completa'!$T$900</f>
        <v/>
      </c>
      <c r="K181" s="82" t="str">
        <f>IF(ISBLANK('MRA Evaluacion completa'!$U$898),"",'MRA Evaluacion completa'!$U$898)</f>
        <v/>
      </c>
      <c r="L181" s="84" t="str">
        <f>'MRA Evaluacion completa'!$X$895</f>
        <v/>
      </c>
      <c r="M181" s="84" t="str">
        <f>'MRA Evaluacion completa'!$X$898</f>
        <v/>
      </c>
      <c r="N181" s="82" t="str">
        <f>IF(ISBLANK('MRA Evaluacion completa'!$Y$898),"",'MRA Evaluacion completa'!$Y$898)</f>
        <v/>
      </c>
      <c r="O181" s="84" t="str">
        <f>'MRA Evaluacion completa'!$AB$895</f>
        <v/>
      </c>
      <c r="P181" s="84" t="str">
        <f>'MRA Evaluacion completa'!$AB$898</f>
        <v/>
      </c>
      <c r="Q181" s="82" t="str">
        <f>IF(ISBLANK('MRA Evaluacion completa'!$AC$898),"",'MRA Evaluacion completa'!$AC$898)</f>
        <v/>
      </c>
      <c r="R181" s="84" t="str">
        <f>'MRA Evaluacion completa'!$AG$895</f>
        <v/>
      </c>
      <c r="S181" s="84" t="str">
        <f>IF(ISBLANK('MRA Evaluacion completa'!$AG$898),"",'MRA Evaluacion completa'!$AG$898)</f>
        <v/>
      </c>
    </row>
    <row r="182" spans="1:19" ht="55.2" customHeight="1" thickBot="1">
      <c r="A182" s="82">
        <f>IF(ISBLANK('MRA Evaluacion completa'!B903),"",'MRA Evaluacion completa'!B903)</f>
        <v>180</v>
      </c>
      <c r="B182" s="82" t="str">
        <f>IF(ISBLANK('MRA Evaluacion completa'!C903),"",'MRA Evaluacion completa'!C903)</f>
        <v/>
      </c>
      <c r="C182" s="82" t="str">
        <f>IF(ISBLANK('MRA Evaluacion completa'!D903),"",'MRA Evaluacion completa'!D903)</f>
        <v/>
      </c>
      <c r="D182" s="82" t="str">
        <f>IF(ISBLANK('MRA Evaluacion completa'!G903),"",'MRA Evaluacion completa'!G903)</f>
        <v/>
      </c>
      <c r="E182" s="82" t="str">
        <f>IF(ISBLANK('MRA Evaluacion completa'!F903),"",'MRA Evaluacion completa'!F903)</f>
        <v/>
      </c>
      <c r="F182" s="82" t="str">
        <f>IF(ISBLANK('MRA Evaluacion completa'!I903),"",'MRA Evaluacion completa'!I903)</f>
        <v/>
      </c>
      <c r="G182" s="82" t="str">
        <f>IF(ISBLANK('MRA Evaluacion completa'!J903),"",'MRA Evaluacion completa'!J903)</f>
        <v/>
      </c>
      <c r="H182" s="84" t="str">
        <f>'MRA Evaluacion completa'!$M$905</f>
        <v/>
      </c>
      <c r="I182" s="84" t="str">
        <f>'MRA Evaluacion completa'!$M$903</f>
        <v/>
      </c>
      <c r="J182" s="84" t="str">
        <f>'MRA Evaluacion completa'!$T$905</f>
        <v/>
      </c>
      <c r="K182" s="82" t="str">
        <f>IF(ISBLANK('MRA Evaluacion completa'!$U$903),"",'MRA Evaluacion completa'!$U$903)</f>
        <v/>
      </c>
      <c r="L182" s="84" t="str">
        <f>'MRA Evaluacion completa'!$X$905</f>
        <v/>
      </c>
      <c r="M182" s="84" t="str">
        <f>'MRA Evaluacion completa'!$X$903</f>
        <v/>
      </c>
      <c r="N182" s="82" t="str">
        <f>IF(ISBLANK('MRA Evaluacion completa'!$Y$903),"",'MRA Evaluacion completa'!$Y$903)</f>
        <v/>
      </c>
      <c r="O182" s="84" t="str">
        <f>'MRA Evaluacion completa'!$AB$905</f>
        <v/>
      </c>
      <c r="P182" s="84" t="str">
        <f>'MRA Evaluacion completa'!$AB$903</f>
        <v/>
      </c>
      <c r="Q182" s="82" t="str">
        <f>IF(ISBLANK('MRA Evaluacion completa'!$AC$903),"",'MRA Evaluacion completa'!$AC$903)</f>
        <v/>
      </c>
      <c r="R182" s="84" t="str">
        <f>'MRA Evaluacion completa'!$AG$905</f>
        <v/>
      </c>
      <c r="S182" s="84" t="str">
        <f>IF(ISBLANK('MRA Evaluacion completa'!$AG$903),"",'MRA Evaluacion completa'!$AG$903)</f>
        <v/>
      </c>
    </row>
    <row r="183" spans="1:19" ht="55.2" customHeight="1" thickBot="1">
      <c r="A183" s="82">
        <f>IF(ISBLANK('MRA Evaluacion completa'!B908),"",'MRA Evaluacion completa'!B908)</f>
        <v>181</v>
      </c>
      <c r="B183" s="82" t="str">
        <f>IF(ISBLANK('MRA Evaluacion completa'!C908),"",'MRA Evaluacion completa'!C908)</f>
        <v/>
      </c>
      <c r="C183" s="82" t="str">
        <f>IF(ISBLANK('MRA Evaluacion completa'!D908),"",'MRA Evaluacion completa'!D908)</f>
        <v/>
      </c>
      <c r="D183" s="82" t="str">
        <f>IF(ISBLANK('MRA Evaluacion completa'!G908),"",'MRA Evaluacion completa'!G908)</f>
        <v/>
      </c>
      <c r="E183" s="82" t="str">
        <f>IF(ISBLANK('MRA Evaluacion completa'!F908),"",'MRA Evaluacion completa'!F908)</f>
        <v/>
      </c>
      <c r="F183" s="82" t="str">
        <f>IF(ISBLANK('MRA Evaluacion completa'!I908),"",'MRA Evaluacion completa'!I908)</f>
        <v/>
      </c>
      <c r="G183" s="82" t="str">
        <f>IF(ISBLANK('MRA Evaluacion completa'!J908),"",'MRA Evaluacion completa'!J908)</f>
        <v/>
      </c>
      <c r="H183" s="84" t="str">
        <f>'MRA Evaluacion completa'!$M$910</f>
        <v/>
      </c>
      <c r="I183" s="84" t="str">
        <f>'MRA Evaluacion completa'!$M$908</f>
        <v/>
      </c>
      <c r="J183" s="84" t="str">
        <f>'MRA Evaluacion completa'!$T$910</f>
        <v/>
      </c>
      <c r="K183" s="82" t="str">
        <f>IF(ISBLANK('MRA Evaluacion completa'!$U$908),"",'MRA Evaluacion completa'!$U$908)</f>
        <v/>
      </c>
      <c r="L183" s="84" t="str">
        <f>'MRA Evaluacion completa'!$X$910</f>
        <v/>
      </c>
      <c r="M183" s="84" t="str">
        <f>'MRA Evaluacion completa'!$X$908</f>
        <v/>
      </c>
      <c r="N183" s="82" t="str">
        <f>IF(ISBLANK('MRA Evaluacion completa'!$Y$908),"",'MRA Evaluacion completa'!$Y$908)</f>
        <v/>
      </c>
      <c r="O183" s="84" t="str">
        <f>'MRA Evaluacion completa'!$AB$910</f>
        <v/>
      </c>
      <c r="P183" s="84" t="str">
        <f>'MRA Evaluacion completa'!$AB$908</f>
        <v/>
      </c>
      <c r="Q183" s="82" t="str">
        <f>IF(ISBLANK('MRA Evaluacion completa'!$AC$908),"",'MRA Evaluacion completa'!$AC$908)</f>
        <v/>
      </c>
      <c r="R183" s="84" t="str">
        <f>'MRA Evaluacion completa'!$AG$910</f>
        <v/>
      </c>
      <c r="S183" s="84" t="str">
        <f>IF(ISBLANK('MRA Evaluacion completa'!$AG$908),"",'MRA Evaluacion completa'!$AG$908)</f>
        <v/>
      </c>
    </row>
    <row r="184" spans="1:19" ht="55.2" customHeight="1" thickBot="1">
      <c r="A184" s="82">
        <f>IF(ISBLANK('MRA Evaluacion completa'!B913),"",'MRA Evaluacion completa'!B913)</f>
        <v>182</v>
      </c>
      <c r="B184" s="82" t="str">
        <f>IF(ISBLANK('MRA Evaluacion completa'!C913),"",'MRA Evaluacion completa'!C913)</f>
        <v/>
      </c>
      <c r="C184" s="82" t="str">
        <f>IF(ISBLANK('MRA Evaluacion completa'!D913),"",'MRA Evaluacion completa'!D913)</f>
        <v/>
      </c>
      <c r="D184" s="82" t="str">
        <f>IF(ISBLANK('MRA Evaluacion completa'!G913),"",'MRA Evaluacion completa'!G913)</f>
        <v/>
      </c>
      <c r="E184" s="82" t="str">
        <f>IF(ISBLANK('MRA Evaluacion completa'!F913),"",'MRA Evaluacion completa'!F913)</f>
        <v/>
      </c>
      <c r="F184" s="82" t="str">
        <f>IF(ISBLANK('MRA Evaluacion completa'!I913),"",'MRA Evaluacion completa'!I913)</f>
        <v/>
      </c>
      <c r="G184" s="82" t="str">
        <f>IF(ISBLANK('MRA Evaluacion completa'!J913),"",'MRA Evaluacion completa'!J913)</f>
        <v/>
      </c>
      <c r="H184" s="84" t="str">
        <f>'MRA Evaluacion completa'!$M$915</f>
        <v/>
      </c>
      <c r="I184" s="84" t="str">
        <f>'MRA Evaluacion completa'!$M$913</f>
        <v/>
      </c>
      <c r="J184" s="84" t="str">
        <f>'MRA Evaluacion completa'!$T$915</f>
        <v/>
      </c>
      <c r="K184" s="82" t="str">
        <f>IF(ISBLANK('MRA Evaluacion completa'!$U$913),"",'MRA Evaluacion completa'!$U$913)</f>
        <v/>
      </c>
      <c r="L184" s="84" t="str">
        <f>'MRA Evaluacion completa'!$X$915</f>
        <v/>
      </c>
      <c r="M184" s="84" t="str">
        <f>'MRA Evaluacion completa'!$X$913</f>
        <v/>
      </c>
      <c r="N184" s="82" t="str">
        <f>IF(ISBLANK('MRA Evaluacion completa'!$Y$913),"",'MRA Evaluacion completa'!$Y$913)</f>
        <v/>
      </c>
      <c r="O184" s="84" t="str">
        <f>'MRA Evaluacion completa'!$AB$915</f>
        <v/>
      </c>
      <c r="P184" s="84" t="str">
        <f>'MRA Evaluacion completa'!$AB$913</f>
        <v/>
      </c>
      <c r="Q184" s="82" t="str">
        <f>IF(ISBLANK('MRA Evaluacion completa'!$AC$913),"",'MRA Evaluacion completa'!$AC$913)</f>
        <v/>
      </c>
      <c r="R184" s="84" t="str">
        <f>'MRA Evaluacion completa'!$AG$915</f>
        <v/>
      </c>
      <c r="S184" s="84" t="str">
        <f>IF(ISBLANK('MRA Evaluacion completa'!$AG$913),"",'MRA Evaluacion completa'!$AG$913)</f>
        <v/>
      </c>
    </row>
    <row r="185" spans="1:19" ht="55.2" customHeight="1" thickBot="1">
      <c r="A185" s="82">
        <f>IF(ISBLANK('MRA Evaluacion completa'!B918),"",'MRA Evaluacion completa'!B918)</f>
        <v>183</v>
      </c>
      <c r="B185" s="82" t="str">
        <f>IF(ISBLANK('MRA Evaluacion completa'!C918),"",'MRA Evaluacion completa'!C918)</f>
        <v/>
      </c>
      <c r="C185" s="82" t="str">
        <f>IF(ISBLANK('MRA Evaluacion completa'!D918),"",'MRA Evaluacion completa'!D918)</f>
        <v/>
      </c>
      <c r="D185" s="82" t="str">
        <f>IF(ISBLANK('MRA Evaluacion completa'!G918),"",'MRA Evaluacion completa'!G918)</f>
        <v/>
      </c>
      <c r="E185" s="82" t="str">
        <f>IF(ISBLANK('MRA Evaluacion completa'!F918),"",'MRA Evaluacion completa'!F918)</f>
        <v/>
      </c>
      <c r="F185" s="82" t="str">
        <f>IF(ISBLANK('MRA Evaluacion completa'!I918),"",'MRA Evaluacion completa'!I918)</f>
        <v/>
      </c>
      <c r="G185" s="82" t="str">
        <f>IF(ISBLANK('MRA Evaluacion completa'!J918),"",'MRA Evaluacion completa'!J918)</f>
        <v/>
      </c>
      <c r="H185" s="84" t="str">
        <f>'MRA Evaluacion completa'!$M$920</f>
        <v/>
      </c>
      <c r="I185" s="84" t="str">
        <f>'MRA Evaluacion completa'!$M$918</f>
        <v/>
      </c>
      <c r="J185" s="84" t="str">
        <f>'MRA Evaluacion completa'!$T$920</f>
        <v/>
      </c>
      <c r="K185" s="82" t="str">
        <f>IF(ISBLANK('MRA Evaluacion completa'!$U$918),"",'MRA Evaluacion completa'!$U$918)</f>
        <v/>
      </c>
      <c r="L185" s="84" t="str">
        <f>'MRA Evaluacion completa'!$X$920</f>
        <v/>
      </c>
      <c r="M185" s="84" t="str">
        <f>'MRA Evaluacion completa'!$X$918</f>
        <v/>
      </c>
      <c r="N185" s="82" t="str">
        <f>IF(ISBLANK('MRA Evaluacion completa'!$Y$918),"",'MRA Evaluacion completa'!$Y$918)</f>
        <v/>
      </c>
      <c r="O185" s="84" t="str">
        <f>'MRA Evaluacion completa'!$AB$920</f>
        <v/>
      </c>
      <c r="P185" s="84" t="str">
        <f>'MRA Evaluacion completa'!$AB$918</f>
        <v/>
      </c>
      <c r="Q185" s="82" t="str">
        <f>IF(ISBLANK('MRA Evaluacion completa'!$AC$918),"",'MRA Evaluacion completa'!$AC$918)</f>
        <v/>
      </c>
      <c r="R185" s="84" t="str">
        <f>'MRA Evaluacion completa'!$AG$920</f>
        <v/>
      </c>
      <c r="S185" s="84" t="str">
        <f>IF(ISBLANK('MRA Evaluacion completa'!$AG$918),"",'MRA Evaluacion completa'!$AG$918)</f>
        <v/>
      </c>
    </row>
    <row r="186" spans="1:19" ht="55.2" customHeight="1" thickBot="1">
      <c r="A186" s="82">
        <f>IF(ISBLANK('MRA Evaluacion completa'!B923),"",'MRA Evaluacion completa'!B923)</f>
        <v>184</v>
      </c>
      <c r="B186" s="82" t="str">
        <f>IF(ISBLANK('MRA Evaluacion completa'!C923),"",'MRA Evaluacion completa'!C923)</f>
        <v/>
      </c>
      <c r="C186" s="82" t="str">
        <f>IF(ISBLANK('MRA Evaluacion completa'!D923),"",'MRA Evaluacion completa'!D923)</f>
        <v/>
      </c>
      <c r="D186" s="82" t="str">
        <f>IF(ISBLANK('MRA Evaluacion completa'!G923),"",'MRA Evaluacion completa'!G923)</f>
        <v/>
      </c>
      <c r="E186" s="82" t="str">
        <f>IF(ISBLANK('MRA Evaluacion completa'!F923),"",'MRA Evaluacion completa'!F923)</f>
        <v/>
      </c>
      <c r="F186" s="82" t="str">
        <f>IF(ISBLANK('MRA Evaluacion completa'!I923),"",'MRA Evaluacion completa'!I923)</f>
        <v/>
      </c>
      <c r="G186" s="82" t="str">
        <f>IF(ISBLANK('MRA Evaluacion completa'!J923),"",'MRA Evaluacion completa'!J923)</f>
        <v/>
      </c>
      <c r="H186" s="84" t="str">
        <f>'MRA Evaluacion completa'!$M$925</f>
        <v/>
      </c>
      <c r="I186" s="84" t="str">
        <f>'MRA Evaluacion completa'!$M$923</f>
        <v/>
      </c>
      <c r="J186" s="84" t="str">
        <f>'MRA Evaluacion completa'!$T$925</f>
        <v/>
      </c>
      <c r="K186" s="82" t="str">
        <f>IF(ISBLANK('MRA Evaluacion completa'!$U$923),"",'MRA Evaluacion completa'!$U$923)</f>
        <v/>
      </c>
      <c r="L186" s="84" t="str">
        <f>'MRA Evaluacion completa'!$X$925</f>
        <v/>
      </c>
      <c r="M186" s="84" t="str">
        <f>'MRA Evaluacion completa'!$X$923</f>
        <v/>
      </c>
      <c r="N186" s="82" t="str">
        <f>IF(ISBLANK('MRA Evaluacion completa'!$Y$923),"",'MRA Evaluacion completa'!$Y$923)</f>
        <v/>
      </c>
      <c r="O186" s="84" t="str">
        <f>'MRA Evaluacion completa'!$AB$925</f>
        <v/>
      </c>
      <c r="P186" s="84" t="str">
        <f>'MRA Evaluacion completa'!$AB$923</f>
        <v/>
      </c>
      <c r="Q186" s="82" t="str">
        <f>IF(ISBLANK('MRA Evaluacion completa'!$AC$923),"",'MRA Evaluacion completa'!$AC$923)</f>
        <v/>
      </c>
      <c r="R186" s="84" t="str">
        <f>'MRA Evaluacion completa'!$AG$925</f>
        <v/>
      </c>
      <c r="S186" s="84" t="str">
        <f>IF(ISBLANK('MRA Evaluacion completa'!$AG$923),"",'MRA Evaluacion completa'!$AG$923)</f>
        <v/>
      </c>
    </row>
    <row r="187" spans="1:19" ht="55.2" customHeight="1" thickBot="1">
      <c r="A187" s="82">
        <f>IF(ISBLANK('MRA Evaluacion completa'!B928),"",'MRA Evaluacion completa'!B928)</f>
        <v>185</v>
      </c>
      <c r="B187" s="82" t="str">
        <f>IF(ISBLANK('MRA Evaluacion completa'!C928),"",'MRA Evaluacion completa'!C928)</f>
        <v/>
      </c>
      <c r="C187" s="82" t="str">
        <f>IF(ISBLANK('MRA Evaluacion completa'!D928),"",'MRA Evaluacion completa'!D928)</f>
        <v/>
      </c>
      <c r="D187" s="82" t="str">
        <f>IF(ISBLANK('MRA Evaluacion completa'!G928),"",'MRA Evaluacion completa'!G928)</f>
        <v/>
      </c>
      <c r="E187" s="82" t="str">
        <f>IF(ISBLANK('MRA Evaluacion completa'!F928),"",'MRA Evaluacion completa'!F928)</f>
        <v/>
      </c>
      <c r="F187" s="82" t="str">
        <f>IF(ISBLANK('MRA Evaluacion completa'!I928),"",'MRA Evaluacion completa'!I928)</f>
        <v/>
      </c>
      <c r="G187" s="82" t="str">
        <f>IF(ISBLANK('MRA Evaluacion completa'!J928),"",'MRA Evaluacion completa'!J928)</f>
        <v/>
      </c>
      <c r="H187" s="84" t="str">
        <f>'MRA Evaluacion completa'!$M$930</f>
        <v/>
      </c>
      <c r="I187" s="84" t="str">
        <f>'MRA Evaluacion completa'!$M$928</f>
        <v/>
      </c>
      <c r="J187" s="84" t="str">
        <f>'MRA Evaluacion completa'!$T$930</f>
        <v/>
      </c>
      <c r="K187" s="82" t="str">
        <f>IF(ISBLANK('MRA Evaluacion completa'!$U$928),"",'MRA Evaluacion completa'!$U$928)</f>
        <v/>
      </c>
      <c r="L187" s="84" t="str">
        <f>'MRA Evaluacion completa'!$X$930</f>
        <v/>
      </c>
      <c r="M187" s="84" t="str">
        <f>'MRA Evaluacion completa'!$X$928</f>
        <v/>
      </c>
      <c r="N187" s="82" t="str">
        <f>IF(ISBLANK('MRA Evaluacion completa'!$Y$928),"",'MRA Evaluacion completa'!$Y$928)</f>
        <v/>
      </c>
      <c r="O187" s="84" t="str">
        <f>'MRA Evaluacion completa'!$AB$930</f>
        <v/>
      </c>
      <c r="P187" s="84" t="str">
        <f>'MRA Evaluacion completa'!$AB$928</f>
        <v/>
      </c>
      <c r="Q187" s="82" t="str">
        <f>IF(ISBLANK('MRA Evaluacion completa'!$AC$928),"",'MRA Evaluacion completa'!$AC$928)</f>
        <v/>
      </c>
      <c r="R187" s="84" t="str">
        <f>'MRA Evaluacion completa'!$AG$930</f>
        <v/>
      </c>
      <c r="S187" s="84" t="str">
        <f>IF(ISBLANK('MRA Evaluacion completa'!$AG$928),"",'MRA Evaluacion completa'!$AG$928)</f>
        <v/>
      </c>
    </row>
    <row r="188" spans="1:19" ht="55.2" customHeight="1" thickBot="1">
      <c r="A188" s="82">
        <f>IF(ISBLANK('MRA Evaluacion completa'!B933),"",'MRA Evaluacion completa'!B933)</f>
        <v>186</v>
      </c>
      <c r="B188" s="82" t="str">
        <f>IF(ISBLANK('MRA Evaluacion completa'!C933),"",'MRA Evaluacion completa'!C933)</f>
        <v/>
      </c>
      <c r="C188" s="82" t="str">
        <f>IF(ISBLANK('MRA Evaluacion completa'!D933),"",'MRA Evaluacion completa'!D933)</f>
        <v/>
      </c>
      <c r="D188" s="82" t="str">
        <f>IF(ISBLANK('MRA Evaluacion completa'!G933),"",'MRA Evaluacion completa'!G933)</f>
        <v/>
      </c>
      <c r="E188" s="82" t="str">
        <f>IF(ISBLANK('MRA Evaluacion completa'!F933),"",'MRA Evaluacion completa'!F933)</f>
        <v/>
      </c>
      <c r="F188" s="82" t="str">
        <f>IF(ISBLANK('MRA Evaluacion completa'!I933),"",'MRA Evaluacion completa'!I933)</f>
        <v/>
      </c>
      <c r="G188" s="82" t="str">
        <f>IF(ISBLANK('MRA Evaluacion completa'!J933),"",'MRA Evaluacion completa'!J933)</f>
        <v/>
      </c>
      <c r="H188" s="84" t="str">
        <f>'MRA Evaluacion completa'!$M$935</f>
        <v/>
      </c>
      <c r="I188" s="84" t="str">
        <f>'MRA Evaluacion completa'!$M$933</f>
        <v/>
      </c>
      <c r="J188" s="84" t="str">
        <f>'MRA Evaluacion completa'!$T$935</f>
        <v/>
      </c>
      <c r="K188" s="82" t="str">
        <f>IF(ISBLANK('MRA Evaluacion completa'!$U$933),"",'MRA Evaluacion completa'!$U$933)</f>
        <v/>
      </c>
      <c r="L188" s="84" t="str">
        <f>'MRA Evaluacion completa'!$X$935</f>
        <v/>
      </c>
      <c r="M188" s="84" t="str">
        <f>'MRA Evaluacion completa'!$X$933</f>
        <v/>
      </c>
      <c r="N188" s="82" t="str">
        <f>IF(ISBLANK('MRA Evaluacion completa'!$Y$933),"",'MRA Evaluacion completa'!$Y$933)</f>
        <v/>
      </c>
      <c r="O188" s="84" t="str">
        <f>'MRA Evaluacion completa'!$AB$935</f>
        <v/>
      </c>
      <c r="P188" s="84" t="str">
        <f>'MRA Evaluacion completa'!$AB$933</f>
        <v/>
      </c>
      <c r="Q188" s="82" t="str">
        <f>IF(ISBLANK('MRA Evaluacion completa'!$AC$933),"",'MRA Evaluacion completa'!$AC$933)</f>
        <v/>
      </c>
      <c r="R188" s="84" t="str">
        <f>'MRA Evaluacion completa'!$AG$935</f>
        <v/>
      </c>
      <c r="S188" s="84" t="str">
        <f>IF(ISBLANK('MRA Evaluacion completa'!$AG$933),"",'MRA Evaluacion completa'!$AG$93)</f>
        <v/>
      </c>
    </row>
    <row r="189" spans="1:19" ht="55.2" customHeight="1" thickBot="1">
      <c r="A189" s="82">
        <f>IF(ISBLANK('MRA Evaluacion completa'!B938),"",'MRA Evaluacion completa'!B938)</f>
        <v>187</v>
      </c>
      <c r="B189" s="82" t="str">
        <f>IF(ISBLANK('MRA Evaluacion completa'!C938),"",'MRA Evaluacion completa'!C938)</f>
        <v/>
      </c>
      <c r="C189" s="82" t="str">
        <f>IF(ISBLANK('MRA Evaluacion completa'!D938),"",'MRA Evaluacion completa'!D938)</f>
        <v/>
      </c>
      <c r="D189" s="82" t="str">
        <f>IF(ISBLANK('MRA Evaluacion completa'!G938),"",'MRA Evaluacion completa'!G938)</f>
        <v/>
      </c>
      <c r="E189" s="82" t="str">
        <f>IF(ISBLANK('MRA Evaluacion completa'!F938),"",'MRA Evaluacion completa'!F938)</f>
        <v/>
      </c>
      <c r="F189" s="82" t="str">
        <f>IF(ISBLANK('MRA Evaluacion completa'!I938),"",'MRA Evaluacion completa'!I938)</f>
        <v/>
      </c>
      <c r="G189" s="82" t="str">
        <f>IF(ISBLANK('MRA Evaluacion completa'!J938),"",'MRA Evaluacion completa'!J938)</f>
        <v/>
      </c>
      <c r="H189" s="84" t="str">
        <f>'MRA Evaluacion completa'!$M$940</f>
        <v/>
      </c>
      <c r="I189" s="84" t="str">
        <f>'MRA Evaluacion completa'!$M$938</f>
        <v/>
      </c>
      <c r="J189" s="84" t="str">
        <f>'MRA Evaluacion completa'!$T$940</f>
        <v/>
      </c>
      <c r="K189" s="82" t="str">
        <f>IF(ISBLANK('MRA Evaluacion completa'!$U$938),"",'MRA Evaluacion completa'!$U$938)</f>
        <v/>
      </c>
      <c r="L189" s="84" t="str">
        <f>'MRA Evaluacion completa'!$X$940</f>
        <v/>
      </c>
      <c r="M189" s="84" t="str">
        <f>'MRA Evaluacion completa'!$X$938</f>
        <v/>
      </c>
      <c r="N189" s="82" t="str">
        <f>IF(ISBLANK('MRA Evaluacion completa'!$Y$938),"",'MRA Evaluacion completa'!$Y$938)</f>
        <v/>
      </c>
      <c r="O189" s="84" t="str">
        <f>'MRA Evaluacion completa'!$AB$940</f>
        <v/>
      </c>
      <c r="P189" s="84" t="str">
        <f>'MRA Evaluacion completa'!$AB$938</f>
        <v/>
      </c>
      <c r="Q189" s="82" t="str">
        <f>IF(ISBLANK('MRA Evaluacion completa'!$AC$938),"",'MRA Evaluacion completa'!$AC$938)</f>
        <v/>
      </c>
      <c r="R189" s="84" t="str">
        <f>'MRA Evaluacion completa'!$AG$940</f>
        <v/>
      </c>
      <c r="S189" s="84" t="str">
        <f>IF(ISBLANK('MRA Evaluacion completa'!$AG$938),"",'MRA Evaluacion completa'!$AG$938)</f>
        <v/>
      </c>
    </row>
    <row r="190" spans="1:19" ht="55.2" customHeight="1" thickBot="1">
      <c r="A190" s="82">
        <f>IF(ISBLANK('MRA Evaluacion completa'!B943),"",'MRA Evaluacion completa'!B943)</f>
        <v>188</v>
      </c>
      <c r="B190" s="82" t="str">
        <f>IF(ISBLANK('MRA Evaluacion completa'!C943),"",'MRA Evaluacion completa'!C943)</f>
        <v/>
      </c>
      <c r="C190" s="82" t="str">
        <f>IF(ISBLANK('MRA Evaluacion completa'!D943),"",'MRA Evaluacion completa'!D943)</f>
        <v/>
      </c>
      <c r="D190" s="82" t="str">
        <f>IF(ISBLANK('MRA Evaluacion completa'!G943),"",'MRA Evaluacion completa'!G943)</f>
        <v/>
      </c>
      <c r="E190" s="82" t="str">
        <f>IF(ISBLANK('MRA Evaluacion completa'!F943),"",'MRA Evaluacion completa'!F943)</f>
        <v/>
      </c>
      <c r="F190" s="82" t="str">
        <f>IF(ISBLANK('MRA Evaluacion completa'!I943),"",'MRA Evaluacion completa'!I943)</f>
        <v/>
      </c>
      <c r="G190" s="82" t="str">
        <f>IF(ISBLANK('MRA Evaluacion completa'!J943),"",'MRA Evaluacion completa'!J943)</f>
        <v/>
      </c>
      <c r="H190" s="84" t="str">
        <f>'MRA Evaluacion completa'!$M$945</f>
        <v/>
      </c>
      <c r="I190" s="84" t="str">
        <f>'MRA Evaluacion completa'!$M$943</f>
        <v/>
      </c>
      <c r="J190" s="84" t="str">
        <f>'MRA Evaluacion completa'!$T$945</f>
        <v/>
      </c>
      <c r="K190" s="82" t="str">
        <f>IF(ISBLANK('MRA Evaluacion completa'!$U$943),"",'MRA Evaluacion completa'!$U$943)</f>
        <v/>
      </c>
      <c r="L190" s="84" t="str">
        <f>'MRA Evaluacion completa'!$X$945</f>
        <v/>
      </c>
      <c r="M190" s="84" t="str">
        <f>'MRA Evaluacion completa'!$X$943</f>
        <v/>
      </c>
      <c r="N190" s="82" t="str">
        <f>IF(ISBLANK('MRA Evaluacion completa'!$Y$943),"",'MRA Evaluacion completa'!$Y$943)</f>
        <v/>
      </c>
      <c r="O190" s="84" t="str">
        <f>'MRA Evaluacion completa'!$AB$945</f>
        <v/>
      </c>
      <c r="P190" s="84" t="str">
        <f>'MRA Evaluacion completa'!$AB$943</f>
        <v/>
      </c>
      <c r="Q190" s="82" t="str">
        <f>IF(ISBLANK('MRA Evaluacion completa'!$AC$943),"",'MRA Evaluacion completa'!$AC$943)</f>
        <v/>
      </c>
      <c r="R190" s="84" t="str">
        <f>'MRA Evaluacion completa'!$AG$945</f>
        <v/>
      </c>
      <c r="S190" s="84" t="str">
        <f>IF(ISBLANK('MRA Evaluacion completa'!$AG$943),"",'MRA Evaluacion completa'!$AG$943)</f>
        <v/>
      </c>
    </row>
    <row r="191" spans="1:19" ht="55.2" customHeight="1" thickBot="1">
      <c r="A191" s="82">
        <f>IF(ISBLANK('MRA Evaluacion completa'!B948),"",'MRA Evaluacion completa'!B948)</f>
        <v>189</v>
      </c>
      <c r="B191" s="82" t="str">
        <f>IF(ISBLANK('MRA Evaluacion completa'!C948),"",'MRA Evaluacion completa'!C948)</f>
        <v/>
      </c>
      <c r="C191" s="82" t="str">
        <f>IF(ISBLANK('MRA Evaluacion completa'!D948),"",'MRA Evaluacion completa'!D948)</f>
        <v/>
      </c>
      <c r="D191" s="82" t="str">
        <f>IF(ISBLANK('MRA Evaluacion completa'!G948),"",'MRA Evaluacion completa'!G948)</f>
        <v/>
      </c>
      <c r="E191" s="82" t="str">
        <f>IF(ISBLANK('MRA Evaluacion completa'!F948),"",'MRA Evaluacion completa'!F948)</f>
        <v/>
      </c>
      <c r="F191" s="82" t="str">
        <f>IF(ISBLANK('MRA Evaluacion completa'!I948),"",'MRA Evaluacion completa'!I948)</f>
        <v/>
      </c>
      <c r="G191" s="82" t="str">
        <f>IF(ISBLANK('MRA Evaluacion completa'!J948),"",'MRA Evaluacion completa'!J948)</f>
        <v/>
      </c>
      <c r="H191" s="84" t="str">
        <f>'MRA Evaluacion completa'!$M$950</f>
        <v/>
      </c>
      <c r="I191" s="84" t="str">
        <f>'MRA Evaluacion completa'!$M$948</f>
        <v/>
      </c>
      <c r="J191" s="84" t="str">
        <f>'MRA Evaluacion completa'!$T$950</f>
        <v/>
      </c>
      <c r="K191" s="82" t="str">
        <f>IF(ISBLANK('MRA Evaluacion completa'!$U$948),"",'MRA Evaluacion completa'!$U$948)</f>
        <v/>
      </c>
      <c r="L191" s="84" t="str">
        <f>'MRA Evaluacion completa'!$X$950</f>
        <v/>
      </c>
      <c r="M191" s="84" t="str">
        <f>'MRA Evaluacion completa'!$X$948</f>
        <v/>
      </c>
      <c r="N191" s="82" t="str">
        <f>IF(ISBLANK('MRA Evaluacion completa'!$Y$948),"",'MRA Evaluacion completa'!$Y$948)</f>
        <v/>
      </c>
      <c r="O191" s="84" t="str">
        <f>'MRA Evaluacion completa'!$AB$950</f>
        <v/>
      </c>
      <c r="P191" s="84" t="str">
        <f>'MRA Evaluacion completa'!$AB$948</f>
        <v/>
      </c>
      <c r="Q191" s="82" t="str">
        <f>IF(ISBLANK('MRA Evaluacion completa'!$AC$948),"",'MRA Evaluacion completa'!$AC$948)</f>
        <v/>
      </c>
      <c r="R191" s="84" t="str">
        <f>'MRA Evaluacion completa'!$AG$950</f>
        <v/>
      </c>
      <c r="S191" s="84" t="str">
        <f>IF(ISBLANK('MRA Evaluacion completa'!$AG$948),"",'MRA Evaluacion completa'!$AG$948)</f>
        <v/>
      </c>
    </row>
    <row r="192" spans="1:19" ht="55.2" customHeight="1" thickBot="1">
      <c r="A192" s="82">
        <f>IF(ISBLANK('MRA Evaluacion completa'!B953),"",'MRA Evaluacion completa'!B953)</f>
        <v>190</v>
      </c>
      <c r="B192" s="82" t="str">
        <f>IF(ISBLANK('MRA Evaluacion completa'!C953),"",'MRA Evaluacion completa'!C953)</f>
        <v/>
      </c>
      <c r="C192" s="82" t="str">
        <f>IF(ISBLANK('MRA Evaluacion completa'!D953),"",'MRA Evaluacion completa'!D953)</f>
        <v/>
      </c>
      <c r="D192" s="82" t="str">
        <f>IF(ISBLANK('MRA Evaluacion completa'!G953),"",'MRA Evaluacion completa'!G953)</f>
        <v/>
      </c>
      <c r="E192" s="82" t="str">
        <f>IF(ISBLANK('MRA Evaluacion completa'!F953),"",'MRA Evaluacion completa'!F953)</f>
        <v/>
      </c>
      <c r="F192" s="82" t="str">
        <f>IF(ISBLANK('MRA Evaluacion completa'!I953),"",'MRA Evaluacion completa'!I953)</f>
        <v/>
      </c>
      <c r="G192" s="82" t="str">
        <f>IF(ISBLANK('MRA Evaluacion completa'!J953),"",'MRA Evaluacion completa'!J953)</f>
        <v/>
      </c>
      <c r="H192" s="84" t="str">
        <f>'MRA Evaluacion completa'!$M$955</f>
        <v/>
      </c>
      <c r="I192" s="84" t="str">
        <f>'MRA Evaluacion completa'!$M$953</f>
        <v/>
      </c>
      <c r="J192" s="84" t="str">
        <f>'MRA Evaluacion completa'!$T$955</f>
        <v/>
      </c>
      <c r="K192" s="82" t="str">
        <f>IF(ISBLANK('MRA Evaluacion completa'!$U$953),"",'MRA Evaluacion completa'!$U$953)</f>
        <v/>
      </c>
      <c r="L192" s="84" t="str">
        <f>'MRA Evaluacion completa'!$X$955</f>
        <v/>
      </c>
      <c r="M192" s="84" t="str">
        <f>'MRA Evaluacion completa'!$X$953</f>
        <v/>
      </c>
      <c r="N192" s="82" t="str">
        <f>IF(ISBLANK('MRA Evaluacion completa'!$Y$953),"",'MRA Evaluacion completa'!$Y$953)</f>
        <v/>
      </c>
      <c r="O192" s="84" t="str">
        <f>'MRA Evaluacion completa'!$AB$955</f>
        <v/>
      </c>
      <c r="P192" s="84" t="str">
        <f>'MRA Evaluacion completa'!$AB$953</f>
        <v/>
      </c>
      <c r="Q192" s="82" t="str">
        <f>IF(ISBLANK('MRA Evaluacion completa'!$AC$953),"",'MRA Evaluacion completa'!$AC$953)</f>
        <v/>
      </c>
      <c r="R192" s="84" t="str">
        <f>'MRA Evaluacion completa'!$AG$955</f>
        <v/>
      </c>
      <c r="S192" s="84" t="str">
        <f>IF(ISBLANK('MRA Evaluacion completa'!$AG$953),"",'MRA Evaluacion completa'!$AG$953)</f>
        <v/>
      </c>
    </row>
    <row r="193" spans="1:19" ht="55.2" customHeight="1" thickBot="1">
      <c r="A193" s="82">
        <f>IF(ISBLANK('MRA Evaluacion completa'!B958),"",'MRA Evaluacion completa'!B958)</f>
        <v>191</v>
      </c>
      <c r="B193" s="82" t="str">
        <f>IF(ISBLANK('MRA Evaluacion completa'!C958),"",'MRA Evaluacion completa'!C958)</f>
        <v/>
      </c>
      <c r="C193" s="82" t="str">
        <f>IF(ISBLANK('MRA Evaluacion completa'!D958),"",'MRA Evaluacion completa'!D958)</f>
        <v/>
      </c>
      <c r="D193" s="82" t="str">
        <f>IF(ISBLANK('MRA Evaluacion completa'!G958),"",'MRA Evaluacion completa'!G958)</f>
        <v/>
      </c>
      <c r="E193" s="82" t="str">
        <f>IF(ISBLANK('MRA Evaluacion completa'!F958),"",'MRA Evaluacion completa'!F958)</f>
        <v/>
      </c>
      <c r="F193" s="82" t="str">
        <f>IF(ISBLANK('MRA Evaluacion completa'!I958),"",'MRA Evaluacion completa'!I958)</f>
        <v/>
      </c>
      <c r="G193" s="82" t="str">
        <f>IF(ISBLANK('MRA Evaluacion completa'!J958),"",'MRA Evaluacion completa'!J958)</f>
        <v/>
      </c>
      <c r="H193" s="84" t="str">
        <f>'MRA Evaluacion completa'!$M$960</f>
        <v/>
      </c>
      <c r="I193" s="84" t="str">
        <f>'MRA Evaluacion completa'!$M$958</f>
        <v/>
      </c>
      <c r="J193" s="84" t="str">
        <f>'MRA Evaluacion completa'!$T$960</f>
        <v/>
      </c>
      <c r="K193" s="82" t="str">
        <f>IF(ISBLANK('MRA Evaluacion completa'!$U$958),"",'MRA Evaluacion completa'!$U$958)</f>
        <v/>
      </c>
      <c r="L193" s="84" t="str">
        <f>'MRA Evaluacion completa'!$X$960</f>
        <v/>
      </c>
      <c r="M193" s="84" t="str">
        <f>'MRA Evaluacion completa'!$X$958</f>
        <v/>
      </c>
      <c r="N193" s="82" t="str">
        <f>IF(ISBLANK('MRA Evaluacion completa'!$Y$958),"",'MRA Evaluacion completa'!$Y$958)</f>
        <v/>
      </c>
      <c r="O193" s="84" t="str">
        <f>'MRA Evaluacion completa'!$AB$960</f>
        <v/>
      </c>
      <c r="P193" s="84" t="str">
        <f>'MRA Evaluacion completa'!$AB$958</f>
        <v/>
      </c>
      <c r="Q193" s="82" t="str">
        <f>IF(ISBLANK('MRA Evaluacion completa'!$AC$958),"",'MRA Evaluacion completa'!$AC$958)</f>
        <v/>
      </c>
      <c r="R193" s="84" t="str">
        <f>'MRA Evaluacion completa'!$AG$960</f>
        <v/>
      </c>
      <c r="S193" s="84" t="str">
        <f>IF(ISBLANK('MRA Evaluacion completa'!$AG$958),"",'MRA Evaluacion completa'!$AG$958)</f>
        <v/>
      </c>
    </row>
    <row r="194" spans="1:19" ht="55.2" customHeight="1" thickBot="1">
      <c r="A194" s="82">
        <f>IF(ISBLANK('MRA Evaluacion completa'!B963),"",'MRA Evaluacion completa'!B963)</f>
        <v>192</v>
      </c>
      <c r="B194" s="82" t="str">
        <f>IF(ISBLANK('MRA Evaluacion completa'!C963),"",'MRA Evaluacion completa'!C963)</f>
        <v/>
      </c>
      <c r="C194" s="82" t="str">
        <f>IF(ISBLANK('MRA Evaluacion completa'!D963),"",'MRA Evaluacion completa'!D963)</f>
        <v/>
      </c>
      <c r="D194" s="82" t="str">
        <f>IF(ISBLANK('MRA Evaluacion completa'!G963),"",'MRA Evaluacion completa'!G963)</f>
        <v/>
      </c>
      <c r="E194" s="82" t="str">
        <f>IF(ISBLANK('MRA Evaluacion completa'!F963),"",'MRA Evaluacion completa'!F963)</f>
        <v/>
      </c>
      <c r="F194" s="82" t="str">
        <f>IF(ISBLANK('MRA Evaluacion completa'!I963),"",'MRA Evaluacion completa'!I963)</f>
        <v/>
      </c>
      <c r="G194" s="82" t="str">
        <f>IF(ISBLANK('MRA Evaluacion completa'!J963),"",'MRA Evaluacion completa'!J963)</f>
        <v/>
      </c>
      <c r="H194" s="84" t="str">
        <f>'MRA Evaluacion completa'!$M$965</f>
        <v/>
      </c>
      <c r="I194" s="84" t="str">
        <f>'MRA Evaluacion completa'!$M$963</f>
        <v/>
      </c>
      <c r="J194" s="84" t="str">
        <f>'MRA Evaluacion completa'!$T$965</f>
        <v/>
      </c>
      <c r="K194" s="82" t="str">
        <f>IF(ISBLANK('MRA Evaluacion completa'!$U$963),"",'MRA Evaluacion completa'!$U$963)</f>
        <v/>
      </c>
      <c r="L194" s="84" t="str">
        <f>'MRA Evaluacion completa'!$X$965</f>
        <v/>
      </c>
      <c r="M194" s="84" t="str">
        <f>'MRA Evaluacion completa'!$X$963</f>
        <v/>
      </c>
      <c r="N194" s="82" t="str">
        <f>IF(ISBLANK('MRA Evaluacion completa'!$Y$963),"",'MRA Evaluacion completa'!$Y$963)</f>
        <v/>
      </c>
      <c r="O194" s="84" t="str">
        <f>'MRA Evaluacion completa'!$AB$965</f>
        <v/>
      </c>
      <c r="P194" s="84" t="str">
        <f>'MRA Evaluacion completa'!$AB$963</f>
        <v/>
      </c>
      <c r="Q194" s="82" t="str">
        <f>IF(ISBLANK('MRA Evaluacion completa'!$AC$963),"",'MRA Evaluacion completa'!$AC$963)</f>
        <v/>
      </c>
      <c r="R194" s="84" t="str">
        <f>'MRA Evaluacion completa'!$AG$965</f>
        <v/>
      </c>
      <c r="S194" s="84" t="str">
        <f>IF(ISBLANK('MRA Evaluacion completa'!$AG$963),"",'MRA Evaluacion completa'!$AG$963)</f>
        <v/>
      </c>
    </row>
    <row r="195" spans="1:19" ht="55.2" customHeight="1" thickBot="1">
      <c r="A195" s="82">
        <f>IF(ISBLANK('MRA Evaluacion completa'!B968),"",'MRA Evaluacion completa'!B968)</f>
        <v>193</v>
      </c>
      <c r="B195" s="82" t="str">
        <f>IF(ISBLANK('MRA Evaluacion completa'!C968),"",'MRA Evaluacion completa'!C968)</f>
        <v/>
      </c>
      <c r="C195" s="82" t="str">
        <f>IF(ISBLANK('MRA Evaluacion completa'!D968),"",'MRA Evaluacion completa'!D968)</f>
        <v/>
      </c>
      <c r="D195" s="82" t="str">
        <f>IF(ISBLANK('MRA Evaluacion completa'!G968),"",'MRA Evaluacion completa'!G968)</f>
        <v/>
      </c>
      <c r="E195" s="82" t="str">
        <f>IF(ISBLANK('MRA Evaluacion completa'!F968),"",'MRA Evaluacion completa'!F968)</f>
        <v/>
      </c>
      <c r="F195" s="82" t="str">
        <f>IF(ISBLANK('MRA Evaluacion completa'!I968),"",'MRA Evaluacion completa'!I968)</f>
        <v/>
      </c>
      <c r="G195" s="82" t="str">
        <f>IF(ISBLANK('MRA Evaluacion completa'!J968),"",'MRA Evaluacion completa'!J968)</f>
        <v/>
      </c>
      <c r="H195" s="84" t="str">
        <f>'MRA Evaluacion completa'!$M$970</f>
        <v/>
      </c>
      <c r="I195" s="84" t="str">
        <f>'MRA Evaluacion completa'!$M$968</f>
        <v/>
      </c>
      <c r="J195" s="84" t="str">
        <f>'MRA Evaluacion completa'!$T$970</f>
        <v/>
      </c>
      <c r="K195" s="82" t="str">
        <f>IF(ISBLANK('MRA Evaluacion completa'!$U$968),"",'MRA Evaluacion completa'!$U$968)</f>
        <v/>
      </c>
      <c r="L195" s="84" t="str">
        <f>'MRA Evaluacion completa'!$X$970</f>
        <v/>
      </c>
      <c r="M195" s="84" t="str">
        <f>'MRA Evaluacion completa'!$X$968</f>
        <v/>
      </c>
      <c r="N195" s="82" t="str">
        <f>IF(ISBLANK('MRA Evaluacion completa'!$Y$968),"",'MRA Evaluacion completa'!$Y$968)</f>
        <v/>
      </c>
      <c r="O195" s="84" t="str">
        <f>'MRA Evaluacion completa'!$AB$970</f>
        <v/>
      </c>
      <c r="P195" s="84" t="str">
        <f>'MRA Evaluacion completa'!$AB$968</f>
        <v/>
      </c>
      <c r="Q195" s="82" t="str">
        <f>IF(ISBLANK('MRA Evaluacion completa'!$AC$968),"",'MRA Evaluacion completa'!$AC$968)</f>
        <v/>
      </c>
      <c r="R195" s="84" t="str">
        <f>'MRA Evaluacion completa'!$AG$970</f>
        <v/>
      </c>
      <c r="S195" s="84" t="str">
        <f>IF(ISBLANK('MRA Evaluacion completa'!$AG$968),"",'MRA Evaluacion completa'!$AG$968)</f>
        <v/>
      </c>
    </row>
    <row r="196" spans="1:19" ht="55.2" customHeight="1" thickBot="1">
      <c r="A196" s="82">
        <f>IF(ISBLANK('MRA Evaluacion completa'!B973),"",'MRA Evaluacion completa'!B973)</f>
        <v>194</v>
      </c>
      <c r="B196" s="82" t="str">
        <f>IF(ISBLANK('MRA Evaluacion completa'!C973),"",'MRA Evaluacion completa'!C973)</f>
        <v/>
      </c>
      <c r="C196" s="82" t="str">
        <f>IF(ISBLANK('MRA Evaluacion completa'!D973),"",'MRA Evaluacion completa'!D973)</f>
        <v/>
      </c>
      <c r="D196" s="82" t="str">
        <f>IF(ISBLANK('MRA Evaluacion completa'!G973),"",'MRA Evaluacion completa'!G973)</f>
        <v/>
      </c>
      <c r="E196" s="82" t="str">
        <f>IF(ISBLANK('MRA Evaluacion completa'!F973),"",'MRA Evaluacion completa'!F973)</f>
        <v/>
      </c>
      <c r="F196" s="82" t="str">
        <f>IF(ISBLANK('MRA Evaluacion completa'!I973),"",'MRA Evaluacion completa'!I973)</f>
        <v/>
      </c>
      <c r="G196" s="82" t="str">
        <f>IF(ISBLANK('MRA Evaluacion completa'!J973),"",'MRA Evaluacion completa'!J973)</f>
        <v/>
      </c>
      <c r="H196" s="84" t="str">
        <f>'MRA Evaluacion completa'!$M$975</f>
        <v/>
      </c>
      <c r="I196" s="84" t="str">
        <f>'MRA Evaluacion completa'!$M$973</f>
        <v/>
      </c>
      <c r="J196" s="84" t="str">
        <f>'MRA Evaluacion completa'!$T$975</f>
        <v/>
      </c>
      <c r="K196" s="82" t="str">
        <f>IF(ISBLANK('MRA Evaluacion completa'!$U$973),"",'MRA Evaluacion completa'!$U$973)</f>
        <v/>
      </c>
      <c r="L196" s="84" t="str">
        <f>'MRA Evaluacion completa'!$X$975</f>
        <v/>
      </c>
      <c r="M196" s="84" t="str">
        <f>'MRA Evaluacion completa'!$X$973</f>
        <v/>
      </c>
      <c r="N196" s="82" t="str">
        <f>IF(ISBLANK('MRA Evaluacion completa'!$Y$973),"",'MRA Evaluacion completa'!$Y$973)</f>
        <v/>
      </c>
      <c r="O196" s="84" t="str">
        <f>'MRA Evaluacion completa'!$AB$975</f>
        <v/>
      </c>
      <c r="P196" s="84" t="str">
        <f>'MRA Evaluacion completa'!$AB$973</f>
        <v/>
      </c>
      <c r="Q196" s="82" t="str">
        <f>IF(ISBLANK('MRA Evaluacion completa'!$AC$973),"",'MRA Evaluacion completa'!$AC$973)</f>
        <v/>
      </c>
      <c r="R196" s="84" t="str">
        <f>'MRA Evaluacion completa'!$AG$975</f>
        <v/>
      </c>
      <c r="S196" s="84" t="str">
        <f>IF(ISBLANK('MRA Evaluacion completa'!$AG$973),"",'MRA Evaluacion completa'!$AG$973)</f>
        <v/>
      </c>
    </row>
    <row r="197" spans="1:19" ht="55.2" customHeight="1" thickBot="1">
      <c r="A197" s="82">
        <f>IF(ISBLANK('MRA Evaluacion completa'!B978),"",'MRA Evaluacion completa'!B978)</f>
        <v>195</v>
      </c>
      <c r="B197" s="82" t="str">
        <f>IF(ISBLANK('MRA Evaluacion completa'!C978),"",'MRA Evaluacion completa'!C978)</f>
        <v/>
      </c>
      <c r="C197" s="82" t="str">
        <f>IF(ISBLANK('MRA Evaluacion completa'!D978),"",'MRA Evaluacion completa'!D978)</f>
        <v/>
      </c>
      <c r="D197" s="82" t="str">
        <f>IF(ISBLANK('MRA Evaluacion completa'!G978),"",'MRA Evaluacion completa'!G978)</f>
        <v/>
      </c>
      <c r="E197" s="82" t="str">
        <f>IF(ISBLANK('MRA Evaluacion completa'!F978),"",'MRA Evaluacion completa'!F978)</f>
        <v/>
      </c>
      <c r="F197" s="82" t="str">
        <f>IF(ISBLANK('MRA Evaluacion completa'!I978),"",'MRA Evaluacion completa'!I978)</f>
        <v/>
      </c>
      <c r="G197" s="82" t="str">
        <f>IF(ISBLANK('MRA Evaluacion completa'!J978),"",'MRA Evaluacion completa'!J978)</f>
        <v/>
      </c>
      <c r="H197" s="84" t="str">
        <f>'MRA Evaluacion completa'!$M$980</f>
        <v/>
      </c>
      <c r="I197" s="84" t="str">
        <f>'MRA Evaluacion completa'!$M$973</f>
        <v/>
      </c>
      <c r="J197" s="84" t="str">
        <f>'MRA Evaluacion completa'!$T$980</f>
        <v/>
      </c>
      <c r="K197" s="82" t="str">
        <f>IF(ISBLANK('MRA Evaluacion completa'!$U$978),"",'MRA Evaluacion completa'!$U$978)</f>
        <v/>
      </c>
      <c r="L197" s="84" t="str">
        <f>'MRA Evaluacion completa'!$X$980</f>
        <v/>
      </c>
      <c r="M197" s="84" t="str">
        <f>'MRA Evaluacion completa'!$X$973</f>
        <v/>
      </c>
      <c r="N197" s="82" t="str">
        <f>IF(ISBLANK('MRA Evaluacion completa'!$Y$978),"",'MRA Evaluacion completa'!$Y$978)</f>
        <v/>
      </c>
      <c r="O197" s="84" t="str">
        <f>'MRA Evaluacion completa'!$AB$980</f>
        <v/>
      </c>
      <c r="P197" s="84" t="str">
        <f>'MRA Evaluacion completa'!$AB$973</f>
        <v/>
      </c>
      <c r="Q197" s="82" t="str">
        <f>IF(ISBLANK('MRA Evaluacion completa'!$AC$978),"",'MRA Evaluacion completa'!$AC$978)</f>
        <v/>
      </c>
      <c r="R197" s="84" t="str">
        <f>'MRA Evaluacion completa'!$AG$980</f>
        <v/>
      </c>
      <c r="S197" s="84" t="str">
        <f>IF(ISBLANK('MRA Evaluacion completa'!$AG$978),"",'MRA Evaluacion completa'!$AG$978)</f>
        <v/>
      </c>
    </row>
    <row r="198" spans="1:19" ht="55.2" customHeight="1" thickBot="1">
      <c r="A198" s="82">
        <f>IF(ISBLANK('MRA Evaluacion completa'!B983),"",'MRA Evaluacion completa'!B983)</f>
        <v>196</v>
      </c>
      <c r="B198" s="82" t="str">
        <f>IF(ISBLANK('MRA Evaluacion completa'!C983),"",'MRA Evaluacion completa'!C983)</f>
        <v/>
      </c>
      <c r="C198" s="82" t="str">
        <f>IF(ISBLANK('MRA Evaluacion completa'!D983),"",'MRA Evaluacion completa'!D983)</f>
        <v/>
      </c>
      <c r="D198" s="82" t="str">
        <f>IF(ISBLANK('MRA Evaluacion completa'!G983),"",'MRA Evaluacion completa'!G983)</f>
        <v/>
      </c>
      <c r="E198" s="82" t="str">
        <f>IF(ISBLANK('MRA Evaluacion completa'!F983),"",'MRA Evaluacion completa'!F983)</f>
        <v/>
      </c>
      <c r="F198" s="82" t="str">
        <f>IF(ISBLANK('MRA Evaluacion completa'!I983),"",'MRA Evaluacion completa'!I983)</f>
        <v/>
      </c>
      <c r="G198" s="82" t="str">
        <f>IF(ISBLANK('MRA Evaluacion completa'!J983),"",'MRA Evaluacion completa'!J983)</f>
        <v/>
      </c>
      <c r="H198" s="84" t="str">
        <f>'MRA Evaluacion completa'!$M$985</f>
        <v/>
      </c>
      <c r="I198" s="84" t="str">
        <f>'MRA Evaluacion completa'!$M$978</f>
        <v/>
      </c>
      <c r="J198" s="84" t="str">
        <f>'MRA Evaluacion completa'!$T$985</f>
        <v/>
      </c>
      <c r="K198" s="82" t="str">
        <f>IF(ISBLANK('MRA Evaluacion completa'!$U$983),"",'MRA Evaluacion completa'!$U$983)</f>
        <v/>
      </c>
      <c r="L198" s="84" t="str">
        <f>'MRA Evaluacion completa'!$X$985</f>
        <v/>
      </c>
      <c r="M198" s="84" t="str">
        <f>'MRA Evaluacion completa'!$X$978</f>
        <v/>
      </c>
      <c r="N198" s="82" t="str">
        <f>IF(ISBLANK('MRA Evaluacion completa'!$Y$983),"",'MRA Evaluacion completa'!$Y$983)</f>
        <v/>
      </c>
      <c r="O198" s="84" t="str">
        <f>'MRA Evaluacion completa'!$AB$985</f>
        <v/>
      </c>
      <c r="P198" s="84" t="str">
        <f>'MRA Evaluacion completa'!$AB$978</f>
        <v/>
      </c>
      <c r="Q198" s="82" t="str">
        <f>IF(ISBLANK('MRA Evaluacion completa'!$AC$983),"",'MRA Evaluacion completa'!$AC$983)</f>
        <v/>
      </c>
      <c r="R198" s="84" t="str">
        <f>'MRA Evaluacion completa'!$AG$985</f>
        <v/>
      </c>
      <c r="S198" s="84" t="str">
        <f>IF(ISBLANK('MRA Evaluacion completa'!$AG$983),"",'MRA Evaluacion completa'!$AG$983)</f>
        <v/>
      </c>
    </row>
    <row r="199" spans="1:19" ht="55.2" customHeight="1" thickBot="1">
      <c r="A199" s="82">
        <f>IF(ISBLANK('MRA Evaluacion completa'!B988),"",'MRA Evaluacion completa'!B988)</f>
        <v>197</v>
      </c>
      <c r="B199" s="82" t="str">
        <f>IF(ISBLANK('MRA Evaluacion completa'!C988),"",'MRA Evaluacion completa'!C988)</f>
        <v/>
      </c>
      <c r="C199" s="82" t="str">
        <f>IF(ISBLANK('MRA Evaluacion completa'!D988),"",'MRA Evaluacion completa'!D988)</f>
        <v/>
      </c>
      <c r="D199" s="82" t="str">
        <f>IF(ISBLANK('MRA Evaluacion completa'!G988),"",'MRA Evaluacion completa'!G988)</f>
        <v/>
      </c>
      <c r="E199" s="82" t="str">
        <f>IF(ISBLANK('MRA Evaluacion completa'!F988),"",'MRA Evaluacion completa'!F988)</f>
        <v/>
      </c>
      <c r="F199" s="82" t="str">
        <f>IF(ISBLANK('MRA Evaluacion completa'!I988),"",'MRA Evaluacion completa'!I988)</f>
        <v/>
      </c>
      <c r="G199" s="82" t="str">
        <f>IF(ISBLANK('MRA Evaluacion completa'!J988),"",'MRA Evaluacion completa'!J988)</f>
        <v/>
      </c>
      <c r="H199" s="84" t="str">
        <f>'MRA Evaluacion completa'!$M$990</f>
        <v/>
      </c>
      <c r="I199" s="84" t="str">
        <f>'MRA Evaluacion completa'!$M$983</f>
        <v/>
      </c>
      <c r="J199" s="84" t="str">
        <f>'MRA Evaluacion completa'!$T$990</f>
        <v/>
      </c>
      <c r="K199" s="82" t="str">
        <f>IF(ISBLANK('MRA Evaluacion completa'!$U$988),"",'MRA Evaluacion completa'!$U$988)</f>
        <v/>
      </c>
      <c r="L199" s="84" t="str">
        <f>'MRA Evaluacion completa'!$X$990</f>
        <v/>
      </c>
      <c r="M199" s="84" t="str">
        <f>'MRA Evaluacion completa'!$X$983</f>
        <v/>
      </c>
      <c r="N199" s="82" t="str">
        <f>IF(ISBLANK('MRA Evaluacion completa'!$Y$988),"",'MRA Evaluacion completa'!$Y$988)</f>
        <v/>
      </c>
      <c r="O199" s="84" t="str">
        <f>'MRA Evaluacion completa'!$AB$990</f>
        <v/>
      </c>
      <c r="P199" s="84" t="str">
        <f>'MRA Evaluacion completa'!$AB$983</f>
        <v/>
      </c>
      <c r="Q199" s="82" t="str">
        <f>IF(ISBLANK('MRA Evaluacion completa'!$AC$988),"",'MRA Evaluacion completa'!$AC$988)</f>
        <v/>
      </c>
      <c r="R199" s="84" t="str">
        <f>'MRA Evaluacion completa'!$AG$990</f>
        <v/>
      </c>
      <c r="S199" s="84" t="str">
        <f>IF(ISBLANK('MRA Evaluacion completa'!$AG$988),"",'MRA Evaluacion completa'!$AG$988)</f>
        <v/>
      </c>
    </row>
    <row r="200" spans="1:19" ht="55.2" customHeight="1" thickBot="1">
      <c r="A200" s="82">
        <f>IF(ISBLANK('MRA Evaluacion completa'!B993),"",'MRA Evaluacion completa'!B993)</f>
        <v>198</v>
      </c>
      <c r="B200" s="82" t="str">
        <f>IF(ISBLANK('MRA Evaluacion completa'!C993),"",'MRA Evaluacion completa'!C993)</f>
        <v/>
      </c>
      <c r="C200" s="82" t="str">
        <f>IF(ISBLANK('MRA Evaluacion completa'!D993),"",'MRA Evaluacion completa'!D993)</f>
        <v/>
      </c>
      <c r="D200" s="82" t="str">
        <f>IF(ISBLANK('MRA Evaluacion completa'!G993),"",'MRA Evaluacion completa'!G993)</f>
        <v/>
      </c>
      <c r="E200" s="82" t="str">
        <f>IF(ISBLANK('MRA Evaluacion completa'!F993),"",'MRA Evaluacion completa'!F993)</f>
        <v/>
      </c>
      <c r="F200" s="82" t="str">
        <f>IF(ISBLANK('MRA Evaluacion completa'!I993),"",'MRA Evaluacion completa'!I993)</f>
        <v/>
      </c>
      <c r="G200" s="82" t="str">
        <f>IF(ISBLANK('MRA Evaluacion completa'!J993),"",'MRA Evaluacion completa'!J993)</f>
        <v/>
      </c>
      <c r="H200" s="84" t="str">
        <f>'MRA Evaluacion completa'!$M995</f>
        <v/>
      </c>
      <c r="I200" s="84" t="str">
        <f>'MRA Evaluacion completa'!$M$983</f>
        <v/>
      </c>
      <c r="J200" s="84" t="str">
        <f>'MRA Evaluacion completa'!$T$995</f>
        <v/>
      </c>
      <c r="K200" s="82" t="str">
        <f>IF(ISBLANK('MRA Evaluacion completa'!$U$993),"",'MRA Evaluacion completa'!$U$993)</f>
        <v/>
      </c>
      <c r="L200" s="84" t="str">
        <f>'MRA Evaluacion completa'!$X$995</f>
        <v/>
      </c>
      <c r="M200" s="84" t="str">
        <f>'MRA Evaluacion completa'!$X$983</f>
        <v/>
      </c>
      <c r="N200" s="82" t="str">
        <f>IF(ISBLANK('MRA Evaluacion completa'!$Y$993),"",'MRA Evaluacion completa'!$Y$993)</f>
        <v/>
      </c>
      <c r="O200" s="84" t="str">
        <f>'MRA Evaluacion completa'!$AB$995</f>
        <v/>
      </c>
      <c r="P200" s="84" t="str">
        <f>'MRA Evaluacion completa'!$AB$983</f>
        <v/>
      </c>
      <c r="Q200" s="82" t="str">
        <f>IF(ISBLANK('MRA Evaluacion completa'!$AC$993),"",'MRA Evaluacion completa'!$AC$993)</f>
        <v/>
      </c>
      <c r="R200" s="84" t="str">
        <f>'MRA Evaluacion completa'!$AG995</f>
        <v/>
      </c>
      <c r="S200" s="84" t="str">
        <f>IF(ISBLANK('MRA Evaluacion completa'!$AG$993),"",'MRA Evaluacion completa'!$AG$993)</f>
        <v/>
      </c>
    </row>
    <row r="201" spans="1:19" ht="55.2" customHeight="1" thickBot="1">
      <c r="A201" s="82">
        <f>IF(ISBLANK('MRA Evaluacion completa'!B998),"",'MRA Evaluacion completa'!B998)</f>
        <v>199</v>
      </c>
      <c r="B201" s="82" t="str">
        <f>IF(ISBLANK('MRA Evaluacion completa'!C998),"",'MRA Evaluacion completa'!C998)</f>
        <v/>
      </c>
      <c r="C201" s="82" t="str">
        <f>IF(ISBLANK('MRA Evaluacion completa'!D998),"",'MRA Evaluacion completa'!D998)</f>
        <v/>
      </c>
      <c r="D201" s="82" t="str">
        <f>IF(ISBLANK('MRA Evaluacion completa'!G998),"",'MRA Evaluacion completa'!G998)</f>
        <v/>
      </c>
      <c r="E201" s="82" t="str">
        <f>IF(ISBLANK('MRA Evaluacion completa'!F998),"",'MRA Evaluacion completa'!F998)</f>
        <v/>
      </c>
      <c r="F201" s="82" t="str">
        <f>IF(ISBLANK('MRA Evaluacion completa'!I998),"",'MRA Evaluacion completa'!I998)</f>
        <v/>
      </c>
      <c r="G201" s="82" t="str">
        <f>IF(ISBLANK('MRA Evaluacion completa'!J998),"",'MRA Evaluacion completa'!J998)</f>
        <v/>
      </c>
      <c r="H201" s="84" t="str">
        <f>'MRA Evaluacion completa'!$M$1000</f>
        <v/>
      </c>
      <c r="I201" s="84" t="str">
        <f>'MRA Evaluacion completa'!$M$998</f>
        <v/>
      </c>
      <c r="J201" s="84" t="str">
        <f>'MRA Evaluacion completa'!$T$1000</f>
        <v/>
      </c>
      <c r="K201" s="82" t="str">
        <f>IF(ISBLANK('MRA Evaluacion completa'!$U$998),"",'MRA Evaluacion completa'!$U$998)</f>
        <v/>
      </c>
      <c r="L201" s="84" t="str">
        <f>'MRA Evaluacion completa'!$X$1000</f>
        <v/>
      </c>
      <c r="M201" s="84" t="str">
        <f>'MRA Evaluacion completa'!$X$998</f>
        <v/>
      </c>
      <c r="N201" s="82" t="str">
        <f>IF(ISBLANK('MRA Evaluacion completa'!$Y$998),"",'MRA Evaluacion completa'!$Y$998)</f>
        <v/>
      </c>
      <c r="O201" s="84" t="str">
        <f>'MRA Evaluacion completa'!$AB$1000</f>
        <v/>
      </c>
      <c r="P201" s="84" t="str">
        <f>'MRA Evaluacion completa'!$AB$998</f>
        <v/>
      </c>
      <c r="Q201" s="82" t="str">
        <f>IF(ISBLANK('MRA Evaluacion completa'!$AC$998),"",'MRA Evaluacion completa'!$AC$998)</f>
        <v/>
      </c>
      <c r="R201" s="84" t="str">
        <f>'MRA Evaluacion completa'!$AG$1000</f>
        <v/>
      </c>
      <c r="S201" s="84" t="str">
        <f>IF(ISBLANK('MRA Evaluacion completa'!$AG$998),"",'MRA Evaluacion completa'!$AG$998)</f>
        <v/>
      </c>
    </row>
    <row r="202" spans="1:19" ht="55.2" customHeight="1" thickBot="1">
      <c r="A202" s="82">
        <f>IF(ISBLANK('MRA Evaluacion completa'!B1003),"",'MRA Evaluacion completa'!B1003)</f>
        <v>200</v>
      </c>
      <c r="B202" s="82" t="str">
        <f>IF(ISBLANK('MRA Evaluacion completa'!C1003),"",'MRA Evaluacion completa'!C1003)</f>
        <v/>
      </c>
      <c r="C202" s="82" t="str">
        <f>IF(ISBLANK('MRA Evaluacion completa'!D1003),"",'MRA Evaluacion completa'!D1003)</f>
        <v/>
      </c>
      <c r="D202" s="82" t="str">
        <f>IF(ISBLANK('MRA Evaluacion completa'!G1003),"",'MRA Evaluacion completa'!G1003)</f>
        <v/>
      </c>
      <c r="E202" s="82" t="str">
        <f>IF(ISBLANK('MRA Evaluacion completa'!F1003),"",'MRA Evaluacion completa'!F1003)</f>
        <v/>
      </c>
      <c r="F202" s="82" t="str">
        <f>IF(ISBLANK('MRA Evaluacion completa'!I1003),"",'MRA Evaluacion completa'!I1003)</f>
        <v/>
      </c>
      <c r="G202" s="82" t="str">
        <f>IF(ISBLANK('MRA Evaluacion completa'!J1003),"",'MRA Evaluacion completa'!J1003)</f>
        <v/>
      </c>
      <c r="H202" s="84" t="str">
        <f>'MRA Evaluacion completa'!$M$1005</f>
        <v/>
      </c>
      <c r="I202" s="84" t="str">
        <f>'MRA Evaluacion completa'!$M$1003</f>
        <v/>
      </c>
      <c r="J202" s="84" t="str">
        <f>'MRA Evaluacion completa'!$T$1005</f>
        <v/>
      </c>
      <c r="K202" s="82" t="str">
        <f>IF(ISBLANK('MRA Evaluacion completa'!$U$1003),"",'MRA Evaluacion completa'!$U$1003)</f>
        <v/>
      </c>
      <c r="L202" s="84" t="str">
        <f>'MRA Evaluacion completa'!$X$1005</f>
        <v/>
      </c>
      <c r="M202" s="84" t="str">
        <f>'MRA Evaluacion completa'!$X$1003</f>
        <v/>
      </c>
      <c r="N202" s="82" t="str">
        <f>IF(ISBLANK('MRA Evaluacion completa'!$Y$1003),"",'MRA Evaluacion completa'!$Y$1003)</f>
        <v/>
      </c>
      <c r="O202" s="84" t="str">
        <f>'MRA Evaluacion completa'!$AB$1005</f>
        <v/>
      </c>
      <c r="P202" s="84" t="str">
        <f>'MRA Evaluacion completa'!$AB$1003</f>
        <v/>
      </c>
      <c r="Q202" s="82" t="str">
        <f>IF(ISBLANK('MRA Evaluacion completa'!$AC$1003),"",'MRA Evaluacion completa'!$AC$1003)</f>
        <v/>
      </c>
      <c r="R202" s="84" t="str">
        <f>'MRA Evaluacion completa'!$AG$1005</f>
        <v/>
      </c>
      <c r="S202" s="84" t="str">
        <f>IF(ISBLANK('MRA Evaluacion completa'!$AG$1003),"",'MRA Evaluacion completa'!$AG$1003)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111" priority="482" stopIfTrue="1" operator="equal">
      <formula>""</formula>
    </cfRule>
    <cfRule type="cellIs" dxfId="110" priority="483" operator="greaterThan">
      <formula>500</formula>
    </cfRule>
    <cfRule type="cellIs" dxfId="109" priority="484" operator="greaterThan">
      <formula>50</formula>
    </cfRule>
    <cfRule type="cellIs" dxfId="108" priority="485" operator="greaterThan">
      <formula>25</formula>
    </cfRule>
    <cfRule type="cellIs" dxfId="107" priority="486" operator="greaterThan">
      <formula>5</formula>
    </cfRule>
    <cfRule type="cellIs" dxfId="106" priority="487" operator="greaterThan">
      <formula>0</formula>
    </cfRule>
  </conditionalFormatting>
  <conditionalFormatting sqref="L3">
    <cfRule type="cellIs" dxfId="105" priority="130" stopIfTrue="1" operator="equal">
      <formula>""</formula>
    </cfRule>
    <cfRule type="cellIs" dxfId="104" priority="131" operator="greaterThan">
      <formula>500</formula>
    </cfRule>
    <cfRule type="cellIs" dxfId="103" priority="132" operator="greaterThan">
      <formula>50</formula>
    </cfRule>
    <cfRule type="cellIs" dxfId="102" priority="133" operator="greaterThan">
      <formula>25</formula>
    </cfRule>
    <cfRule type="cellIs" dxfId="101" priority="134" operator="greaterThan">
      <formula>5</formula>
    </cfRule>
    <cfRule type="cellIs" dxfId="100" priority="135" operator="greaterThan">
      <formula>0</formula>
    </cfRule>
  </conditionalFormatting>
  <conditionalFormatting sqref="L4:L72">
    <cfRule type="cellIs" dxfId="99" priority="102" stopIfTrue="1" operator="equal">
      <formula>""</formula>
    </cfRule>
    <cfRule type="cellIs" dxfId="98" priority="103" operator="greaterThan">
      <formula>500</formula>
    </cfRule>
    <cfRule type="cellIs" dxfId="97" priority="104" operator="greaterThan">
      <formula>50</formula>
    </cfRule>
    <cfRule type="cellIs" dxfId="96" priority="105" operator="greaterThan">
      <formula>25</formula>
    </cfRule>
    <cfRule type="cellIs" dxfId="95" priority="106" operator="greaterThan">
      <formula>5</formula>
    </cfRule>
    <cfRule type="cellIs" dxfId="94" priority="107" operator="greaterThan">
      <formula>0</formula>
    </cfRule>
  </conditionalFormatting>
  <conditionalFormatting sqref="O4:O72">
    <cfRule type="cellIs" dxfId="93" priority="85" stopIfTrue="1" operator="equal">
      <formula>""</formula>
    </cfRule>
    <cfRule type="cellIs" dxfId="92" priority="86" operator="greaterThan">
      <formula>500</formula>
    </cfRule>
    <cfRule type="cellIs" dxfId="91" priority="87" operator="greaterThan">
      <formula>50</formula>
    </cfRule>
    <cfRule type="cellIs" dxfId="90" priority="88" operator="greaterThan">
      <formula>25</formula>
    </cfRule>
    <cfRule type="cellIs" dxfId="89" priority="89" operator="greaterThan">
      <formula>5</formula>
    </cfRule>
    <cfRule type="cellIs" dxfId="88" priority="90" operator="greaterThan">
      <formula>0</formula>
    </cfRule>
  </conditionalFormatting>
  <conditionalFormatting sqref="L73:L202">
    <cfRule type="cellIs" dxfId="87" priority="68" stopIfTrue="1" operator="equal">
      <formula>""</formula>
    </cfRule>
    <cfRule type="cellIs" dxfId="86" priority="69" operator="greaterThan">
      <formula>500</formula>
    </cfRule>
    <cfRule type="cellIs" dxfId="85" priority="70" operator="greaterThan">
      <formula>50</formula>
    </cfRule>
    <cfRule type="cellIs" dxfId="84" priority="71" operator="greaterThan">
      <formula>25</formula>
    </cfRule>
    <cfRule type="cellIs" dxfId="83" priority="72" operator="greaterThan">
      <formula>5</formula>
    </cfRule>
    <cfRule type="cellIs" dxfId="82" priority="73" operator="greaterThan">
      <formula>0</formula>
    </cfRule>
  </conditionalFormatting>
  <conditionalFormatting sqref="O73:O202">
    <cfRule type="cellIs" dxfId="81" priority="57" stopIfTrue="1" operator="equal">
      <formula>""</formula>
    </cfRule>
    <cfRule type="cellIs" dxfId="80" priority="58" operator="greaterThan">
      <formula>500</formula>
    </cfRule>
    <cfRule type="cellIs" dxfId="79" priority="59" operator="greaterThan">
      <formula>50</formula>
    </cfRule>
    <cfRule type="cellIs" dxfId="78" priority="60" operator="greaterThan">
      <formula>25</formula>
    </cfRule>
    <cfRule type="cellIs" dxfId="77" priority="61" operator="greaterThan">
      <formula>5</formula>
    </cfRule>
    <cfRule type="cellIs" dxfId="76" priority="62" operator="greaterThan">
      <formula>0</formula>
    </cfRule>
  </conditionalFormatting>
  <conditionalFormatting sqref="R3">
    <cfRule type="cellIs" dxfId="75" priority="7" stopIfTrue="1" operator="equal">
      <formula>""</formula>
    </cfRule>
    <cfRule type="cellIs" dxfId="74" priority="8" operator="greaterThan">
      <formula>500</formula>
    </cfRule>
    <cfRule type="cellIs" dxfId="73" priority="9" operator="greaterThan">
      <formula>50</formula>
    </cfRule>
    <cfRule type="cellIs" dxfId="72" priority="10" operator="greaterThan">
      <formula>25</formula>
    </cfRule>
    <cfRule type="cellIs" dxfId="71" priority="11" operator="greaterThan">
      <formula>5</formula>
    </cfRule>
    <cfRule type="cellIs" dxfId="70" priority="12" operator="greaterThan">
      <formula>0</formula>
    </cfRule>
  </conditionalFormatting>
  <conditionalFormatting sqref="R4:R202">
    <cfRule type="cellIs" dxfId="69" priority="1" stopIfTrue="1" operator="equal">
      <formula>""</formula>
    </cfRule>
    <cfRule type="cellIs" dxfId="68" priority="2" operator="greaterThan">
      <formula>500</formula>
    </cfRule>
    <cfRule type="cellIs" dxfId="67" priority="3" operator="greaterThan">
      <formula>50</formula>
    </cfRule>
    <cfRule type="cellIs" dxfId="66" priority="4" operator="greaterThan">
      <formula>25</formula>
    </cfRule>
    <cfRule type="cellIs" dxfId="65" priority="5" operator="greaterThan">
      <formula>5</formula>
    </cfRule>
    <cfRule type="cellIs" dxfId="64"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2" t="s">
        <v>287</v>
      </c>
      <c r="B1" s="452"/>
      <c r="C1" s="452"/>
      <c r="D1" s="452"/>
      <c r="E1" s="452"/>
      <c r="F1" s="453"/>
      <c r="G1" s="89" t="s">
        <v>288</v>
      </c>
      <c r="H1" s="450" t="s">
        <v>292</v>
      </c>
      <c r="I1" s="451"/>
      <c r="J1" s="451"/>
      <c r="K1" s="451"/>
      <c r="L1" s="451"/>
    </row>
    <row r="2" spans="1:12" ht="153.75" customHeight="1" thickTop="1" thickBot="1">
      <c r="A2" s="78" t="s">
        <v>13</v>
      </c>
      <c r="B2" s="79" t="s">
        <v>23</v>
      </c>
      <c r="C2" s="80" t="s">
        <v>14</v>
      </c>
      <c r="D2" s="81" t="s">
        <v>293</v>
      </c>
      <c r="E2" s="78" t="s">
        <v>294</v>
      </c>
      <c r="F2" s="174" t="s">
        <v>295</v>
      </c>
      <c r="G2" s="221" t="s">
        <v>296</v>
      </c>
      <c r="H2" s="220" t="s">
        <v>297</v>
      </c>
      <c r="I2" s="218" t="s">
        <v>298</v>
      </c>
      <c r="J2" s="218" t="s">
        <v>299</v>
      </c>
      <c r="K2" s="219" t="s">
        <v>300</v>
      </c>
      <c r="L2" s="219" t="s">
        <v>301</v>
      </c>
    </row>
    <row r="3" spans="1:12" ht="140.69999999999999" customHeight="1" thickBot="1">
      <c r="A3" s="121">
        <f>IF(ISBLANK('MRA Evaluacion completa'!B8),"",'MRA Evaluacion completa'!B8)</f>
        <v>1</v>
      </c>
      <c r="B3" s="97" t="str">
        <f>IF(ISBLANK('MRA Evaluacion completa'!C8),"",'MRA Evaluacion completa'!C8)</f>
        <v>Operación normal</v>
      </c>
      <c r="C3" s="97" t="str">
        <f>IF(ISBLANK('MRA Evaluacion completa'!D8),"",'MRA Evaluacion completa'!D8)</f>
        <v>Mecánica: transmisión; pinchazo/aplastamiento/enredamiento.</v>
      </c>
      <c r="D3" s="97" t="str">
        <f>IF(ISBLANK('MRA Evaluacion completa'!E8),"",'MRA Evaluacion completa'!E8)</f>
        <v/>
      </c>
      <c r="E3" s="97" t="str">
        <f>IF(ISBLANK('MRA Evaluacion completa'!F8),"",'MRA Evaluacion completa'!F8)</f>
        <v/>
      </c>
      <c r="F3" s="97" t="str">
        <f>IF(ISBLANK('MRA Evaluacion completa'!G8),"",'MRA Evaluacion completa'!G8)</f>
        <v>X</v>
      </c>
      <c r="G3" s="97" t="str">
        <f>IF(ISBLANK('MRA Evaluacion completa'!H8),"",'MRA Evaluacion completa'!H8)</f>
        <v>X</v>
      </c>
      <c r="H3" s="97" t="str">
        <f>IF(ISBLANK('MRA Evaluacion completa'!I8),"",'MRA Evaluacion completa'!I8)</f>
        <v/>
      </c>
      <c r="I3" s="97" t="str">
        <f>IF(ISBLANK('MRA Evaluacion completa'!J8),"",'MRA Evaluacion completa'!J8)</f>
        <v/>
      </c>
      <c r="J3" s="97" t="str">
        <f>IF(ISBLANK('MRA Evaluacion completa'!K8),"",'MRA Evaluacion completa'!K8)</f>
        <v>Moderado: Atención médica significativa como laceración severa y fisioterapia. Labores restringidas por menos de 2 semanas.</v>
      </c>
      <c r="K3" s="97">
        <f>IF(ISBLANK('MRA Evaluacion completa'!L8),"",'MRA Evaluacion completa'!L8)</f>
        <v>4</v>
      </c>
      <c r="L3" s="97" t="str">
        <f>IF(ISBLANK('MRA Evaluacion completa'!M8),"",'MRA Evaluacion completa'!M8)</f>
        <v>Riesgo Alto</v>
      </c>
    </row>
    <row r="4" spans="1:12" ht="199.95" customHeight="1" thickBot="1">
      <c r="A4" s="121">
        <f>IF(ISBLANK('MRA Evaluacion completa'!B13),"",'MRA Evaluacion completa'!B13)</f>
        <v>2</v>
      </c>
      <c r="B4" s="97" t="str">
        <f>IF(ISBLANK('MRA Evaluacion completa'!C9),"",'MRA Evaluacion completa'!C9)</f>
        <v/>
      </c>
      <c r="C4" s="97" t="str">
        <f>IF(ISBLANK('MRA Evaluacion completa'!D9),"",'MRA Evaluacion completa'!D9)</f>
        <v/>
      </c>
      <c r="D4" s="97" t="str">
        <f>IF(ISBLANK('MRA Evaluacion completa'!E9),"",'MRA Evaluacion completa'!E9)</f>
        <v/>
      </c>
      <c r="E4" s="97" t="str">
        <f>IF(ISBLANK('MRA Evaluacion completa'!F9),"",'MRA Evaluacion completa'!F9)</f>
        <v/>
      </c>
      <c r="F4" s="97" t="str">
        <f>IF(ISBLANK('MRA Evaluacion completa'!G9),"",'MRA Evaluacion completa'!G9)</f>
        <v/>
      </c>
      <c r="G4" s="97" t="str">
        <f>IF(ISBLANK('MRA Evaluacion completa'!H9),"",'MRA Evaluacion completa'!H9)</f>
        <v/>
      </c>
      <c r="H4" s="97" t="str">
        <f>IF(ISBLANK('MRA Evaluacion completa'!I9),"",'MRA Evaluacion completa'!I9)</f>
        <v/>
      </c>
      <c r="I4" s="97" t="str">
        <f>IF(ISBLANK('MRA Evaluacion completa'!J9),"",'MRA Evaluacion completa'!J9)</f>
        <v/>
      </c>
      <c r="J4" s="97" t="str">
        <f>IF(ISBLANK('MRA Evaluacion completa'!K9),"",'MRA Evaluacion completa'!K9)</f>
        <v>De manera constante o más de una vez cada 15 minutos.</v>
      </c>
      <c r="K4" s="97">
        <f>IF(ISBLANK('MRA Evaluacion completa'!L9),"",'MRA Evaluacion completa'!L9)</f>
        <v>5</v>
      </c>
      <c r="L4" s="97" t="str">
        <f>IF(ISBLANK('MRA Evaluacion completa'!M9),"",'MRA Evaluacion completa'!M9)</f>
        <v/>
      </c>
    </row>
    <row r="5" spans="1:12" ht="199.95" customHeight="1" thickBot="1">
      <c r="A5" s="121">
        <f>IF(ISBLANK('MRA Evaluacion completa'!B18),"",'MRA Evaluacion completa'!B18)</f>
        <v>3</v>
      </c>
      <c r="B5" s="97" t="str">
        <f>IF(ISBLANK('MRA Evaluacion completa'!C10),"",'MRA Evaluacion completa'!C10)</f>
        <v/>
      </c>
      <c r="C5" s="97" t="str">
        <f>IF(ISBLANK('MRA Evaluacion completa'!D10),"",'MRA Evaluacion completa'!D10)</f>
        <v/>
      </c>
      <c r="D5" s="97" t="str">
        <f>IF(ISBLANK('MRA Evaluacion completa'!E10),"",'MRA Evaluacion completa'!E10)</f>
        <v/>
      </c>
      <c r="E5" s="97" t="str">
        <f>IF(ISBLANK('MRA Evaluacion completa'!F10),"",'MRA Evaluacion completa'!F10)</f>
        <v/>
      </c>
      <c r="F5" s="97" t="str">
        <f>IF(ISBLANK('MRA Evaluacion completa'!G10),"",'MRA Evaluacion completa'!G10)</f>
        <v/>
      </c>
      <c r="G5" s="97" t="str">
        <f>IF(ISBLANK('MRA Evaluacion completa'!H10),"",'MRA Evaluacion completa'!H10)</f>
        <v/>
      </c>
      <c r="H5" s="97" t="str">
        <f>IF(ISBLANK('MRA Evaluacion completa'!I10),"",'MRA Evaluacion completa'!I10)</f>
        <v/>
      </c>
      <c r="I5" s="97" t="str">
        <f>IF(ISBLANK('MRA Evaluacion completa'!J10),"",'MRA Evaluacion completa'!J10)</f>
        <v/>
      </c>
      <c r="J5" s="97" t="str">
        <f>IF(ISBLANK('MRA Evaluacion completa'!K10),"",'MRA Evaluacion completa'!K10)</f>
        <v>Muy probable, es de esperarse</v>
      </c>
      <c r="K5" s="97">
        <f>IF(ISBLANK('MRA Evaluacion completa'!L10),"",'MRA Evaluacion completa'!L10)</f>
        <v>10</v>
      </c>
      <c r="L5" s="97">
        <f>IF(ISBLANK('MRA Evaluacion completa'!M10),"",'MRA Evaluacion completa'!M10)</f>
        <v>200</v>
      </c>
    </row>
    <row r="6" spans="1:12" ht="199.95" customHeight="1" thickBot="1">
      <c r="A6" s="121">
        <f>IF(ISBLANK('MRA Evaluacion completa'!B23),"",'MRA Evaluacion completa'!B23)</f>
        <v>4</v>
      </c>
      <c r="B6" s="97" t="str">
        <f>IF(ISBLANK('MRA Evaluacion completa'!C11),"",'MRA Evaluacion completa'!C11)</f>
        <v/>
      </c>
      <c r="C6" s="97" t="str">
        <f>IF(ISBLANK('MRA Evaluacion completa'!D11),"",'MRA Evaluacion completa'!D11)</f>
        <v/>
      </c>
      <c r="D6" s="97" t="str">
        <f>IF(ISBLANK('MRA Evaluacion completa'!E11),"",'MRA Evaluacion completa'!E11)</f>
        <v/>
      </c>
      <c r="E6" s="97" t="str">
        <f>IF(ISBLANK('MRA Evaluacion completa'!F11),"",'MRA Evaluacion completa'!F11)</f>
        <v/>
      </c>
      <c r="F6" s="97" t="str">
        <f>IF(ISBLANK('MRA Evaluacion completa'!G11),"",'MRA Evaluacion completa'!G11)</f>
        <v/>
      </c>
      <c r="G6" s="97" t="str">
        <f>IF(ISBLANK('MRA Evaluacion completa'!H11),"",'MRA Evaluacion completa'!H11)</f>
        <v/>
      </c>
      <c r="H6" s="97" t="str">
        <f>IF(ISBLANK('MRA Evaluacion completa'!I11),"",'MRA Evaluacion completa'!I11)</f>
        <v/>
      </c>
      <c r="I6" s="97" t="str">
        <f>IF(ISBLANK('MRA Evaluacion completa'!J11),"",'MRA Evaluacion completa'!J11)</f>
        <v/>
      </c>
      <c r="J6" s="97" t="str">
        <f>IF(ISBLANK('MRA Evaluacion completa'!K11),"",'MRA Evaluacion completa'!K11)</f>
        <v>1 a 2 personas</v>
      </c>
      <c r="K6" s="97">
        <f>IF(ISBLANK('MRA Evaluacion completa'!L11),"",'MRA Evaluacion completa'!L11)</f>
        <v>1</v>
      </c>
      <c r="L6" s="97" t="str">
        <f>IF(ISBLANK('MRA Evaluacion completa'!M11),"",'MRA Evaluacion completa'!M11)</f>
        <v/>
      </c>
    </row>
    <row r="7" spans="1:12" ht="199.95" customHeight="1" thickBot="1">
      <c r="A7" s="121">
        <f>IF(ISBLANK('MRA Evaluacion completa'!B28),"",'MRA Evaluacion completa'!B28)</f>
        <v>5</v>
      </c>
      <c r="B7" s="97" t="str">
        <f>IF(ISBLANK('MRA Evaluacion completa'!C12),"",'MRA Evaluacion completa'!C12)</f>
        <v/>
      </c>
      <c r="C7" s="97" t="str">
        <f>IF(ISBLANK('MRA Evaluacion completa'!D12),"",'MRA Evaluacion completa'!D12)</f>
        <v/>
      </c>
      <c r="D7" s="97" t="str">
        <f>IF(ISBLANK('MRA Evaluacion completa'!E12),"",'MRA Evaluacion completa'!E12)</f>
        <v/>
      </c>
      <c r="E7" s="97" t="str">
        <f>IF(ISBLANK('MRA Evaluacion completa'!F12),"",'MRA Evaluacion completa'!F12)</f>
        <v/>
      </c>
      <c r="F7" s="97" t="str">
        <f>IF(ISBLANK('MRA Evaluacion completa'!G12),"",'MRA Evaluacion completa'!G12)</f>
        <v/>
      </c>
      <c r="G7" s="97" t="str">
        <f>IF(ISBLANK('MRA Evaluacion completa'!H12),"",'MRA Evaluacion completa'!H12)</f>
        <v/>
      </c>
      <c r="H7" s="97" t="str">
        <f>IF(ISBLANK('MRA Evaluacion completa'!I12),"",'MRA Evaluacion completa'!I12)</f>
        <v/>
      </c>
      <c r="I7" s="97" t="str">
        <f>IF(ISBLANK('MRA Evaluacion completa'!J12),"",'MRA Evaluacion completa'!J12)</f>
        <v/>
      </c>
      <c r="J7" s="97" t="str">
        <f>IF(ISBLANK('MRA Evaluacion completa'!K12),"",'MRA Evaluacion completa'!K12)</f>
        <v/>
      </c>
      <c r="K7" s="97" t="str">
        <f>IF(ISBLANK('MRA Evaluacion completa'!L12),"",'MRA Evaluacion completa'!L12)</f>
        <v/>
      </c>
      <c r="L7" s="97" t="str">
        <f>IF(ISBLANK('MRA Evaluacion completa'!M12),"",'MRA Evaluacion completa'!M12)</f>
        <v/>
      </c>
    </row>
    <row r="8" spans="1:12" ht="199.95" customHeight="1" thickBot="1">
      <c r="A8" s="121">
        <f>IF(ISBLANK('MRA Evaluacion completa'!B33),"",'MRA Evaluacion completa'!B33)</f>
        <v>6</v>
      </c>
      <c r="B8" s="97" t="str">
        <f>IF(ISBLANK('MRA Evaluacion completa'!C13),"",'MRA Evaluacion completa'!C13)</f>
        <v>Mantenimiento preventivo</v>
      </c>
      <c r="C8" s="97" t="str">
        <f>IF(ISBLANK('MRA Evaluacion completa'!D13),"",'MRA Evaluacion completa'!D13)</f>
        <v>Mecánico: ciclo automático/arranque repentino</v>
      </c>
      <c r="D8" s="97" t="str">
        <f>IF(ISBLANK('MRA Evaluacion completa'!E13),"",'MRA Evaluacion completa'!E13)</f>
        <v/>
      </c>
      <c r="E8" s="97" t="str">
        <f>IF(ISBLANK('MRA Evaluacion completa'!F13),"",'MRA Evaluacion completa'!F13)</f>
        <v/>
      </c>
      <c r="F8" s="97" t="str">
        <f>IF(ISBLANK('MRA Evaluacion completa'!G13),"",'MRA Evaluacion completa'!G13)</f>
        <v/>
      </c>
      <c r="G8" s="97" t="str">
        <f>IF(ISBLANK('MRA Evaluacion completa'!H13),"",'MRA Evaluacion completa'!H13)</f>
        <v>X</v>
      </c>
      <c r="H8" s="97" t="str">
        <f>IF(ISBLANK('MRA Evaluacion completa'!I13),"",'MRA Evaluacion completa'!I13)</f>
        <v/>
      </c>
      <c r="I8" s="97" t="str">
        <f>IF(ISBLANK('MRA Evaluacion completa'!J13),"",'MRA Evaluacion completa'!J13)</f>
        <v/>
      </c>
      <c r="J8" s="97" t="str">
        <f>IF(ISBLANK('MRA Evaluacion completa'!K13),"",'MRA Evaluacion completa'!K13)</f>
        <v>Moderado: Atención médica significativa como laceración severa y fisioterapia. Labores restringidas por menos de 2 semanas.</v>
      </c>
      <c r="K8" s="97">
        <f>IF(ISBLANK('MRA Evaluacion completa'!L13),"",'MRA Evaluacion completa'!L13)</f>
        <v>4</v>
      </c>
      <c r="L8" s="97" t="str">
        <f>IF(ISBLANK('MRA Evaluacion completa'!M13),"",'MRA Evaluacion completa'!M13)</f>
        <v>Riesgo Alto</v>
      </c>
    </row>
    <row r="9" spans="1:12" ht="199.95" customHeight="1" thickBot="1">
      <c r="A9" s="121">
        <f>IF(ISBLANK('MRA Evaluacion completa'!B38),"",'MRA Evaluacion completa'!B38)</f>
        <v>7</v>
      </c>
      <c r="B9" s="97" t="str">
        <f>IF(ISBLANK('MRA Evaluacion completa'!C14),"",'MRA Evaluacion completa'!C14)</f>
        <v/>
      </c>
      <c r="C9" s="97" t="str">
        <f>IF(ISBLANK('MRA Evaluacion completa'!D14),"",'MRA Evaluacion completa'!D14)</f>
        <v/>
      </c>
      <c r="D9" s="97" t="str">
        <f>IF(ISBLANK('MRA Evaluacion completa'!E14),"",'MRA Evaluacion completa'!E14)</f>
        <v/>
      </c>
      <c r="E9" s="97" t="str">
        <f>IF(ISBLANK('MRA Evaluacion completa'!F14),"",'MRA Evaluacion completa'!F14)</f>
        <v/>
      </c>
      <c r="F9" s="97" t="str">
        <f>IF(ISBLANK('MRA Evaluacion completa'!G14),"",'MRA Evaluacion completa'!G14)</f>
        <v/>
      </c>
      <c r="G9" s="97" t="str">
        <f>IF(ISBLANK('MRA Evaluacion completa'!H14),"",'MRA Evaluacion completa'!H14)</f>
        <v/>
      </c>
      <c r="H9" s="97" t="str">
        <f>IF(ISBLANK('MRA Evaluacion completa'!I14),"",'MRA Evaluacion completa'!I14)</f>
        <v/>
      </c>
      <c r="I9" s="97" t="str">
        <f>IF(ISBLANK('MRA Evaluacion completa'!J14),"",'MRA Evaluacion completa'!J14)</f>
        <v/>
      </c>
      <c r="J9" s="97" t="str">
        <f>IF(ISBLANK('MRA Evaluacion completa'!K14),"",'MRA Evaluacion completa'!K14)</f>
        <v>Semanal</v>
      </c>
      <c r="K9" s="97">
        <f>IF(ISBLANK('MRA Evaluacion completa'!L14),"",'MRA Evaluacion completa'!L14)</f>
        <v>1.5</v>
      </c>
      <c r="L9" s="97" t="str">
        <f>IF(ISBLANK('MRA Evaluacion completa'!M14),"",'MRA Evaluacion completa'!M14)</f>
        <v/>
      </c>
    </row>
    <row r="10" spans="1:12" ht="199.95" customHeight="1" thickBot="1">
      <c r="A10" s="121">
        <f>IF(ISBLANK('MRA Evaluacion completa'!B68),"",'MRA Evaluacion completa'!B68)</f>
        <v>13</v>
      </c>
      <c r="B10" s="97" t="str">
        <f>IF(ISBLANK('MRA Evaluacion completa'!C15),"",'MRA Evaluacion completa'!C15)</f>
        <v/>
      </c>
      <c r="C10" s="97" t="str">
        <f>IF(ISBLANK('MRA Evaluacion completa'!D15),"",'MRA Evaluacion completa'!D15)</f>
        <v/>
      </c>
      <c r="D10" s="97" t="str">
        <f>IF(ISBLANK('MRA Evaluacion completa'!E15),"",'MRA Evaluacion completa'!E15)</f>
        <v/>
      </c>
      <c r="E10" s="97" t="str">
        <f>IF(ISBLANK('MRA Evaluacion completa'!F15),"",'MRA Evaluacion completa'!F15)</f>
        <v/>
      </c>
      <c r="F10" s="97" t="str">
        <f>IF(ISBLANK('MRA Evaluacion completa'!G15),"",'MRA Evaluacion completa'!G15)</f>
        <v/>
      </c>
      <c r="G10" s="97" t="str">
        <f>IF(ISBLANK('MRA Evaluacion completa'!H15),"",'MRA Evaluacion completa'!H15)</f>
        <v/>
      </c>
      <c r="H10" s="97" t="str">
        <f>IF(ISBLANK('MRA Evaluacion completa'!I15),"",'MRA Evaluacion completa'!I15)</f>
        <v/>
      </c>
      <c r="I10" s="97" t="str">
        <f>IF(ISBLANK('MRA Evaluacion completa'!J15),"",'MRA Evaluacion completa'!J15)</f>
        <v/>
      </c>
      <c r="J10" s="97" t="str">
        <f>IF(ISBLANK('MRA Evaluacion completa'!K15),"",'MRA Evaluacion completa'!K15)</f>
        <v>Muy probable, es de esperarse</v>
      </c>
      <c r="K10" s="97">
        <f>IF(ISBLANK('MRA Evaluacion completa'!L15),"",'MRA Evaluacion completa'!L15)</f>
        <v>10</v>
      </c>
      <c r="L10" s="97">
        <f>IF(ISBLANK('MRA Evaluacion completa'!M15),"",'MRA Evaluacion completa'!M15)</f>
        <v>60</v>
      </c>
    </row>
    <row r="11" spans="1:12" ht="199.95" customHeight="1" thickBot="1">
      <c r="A11" s="121">
        <f>IF(ISBLANK('MRA Evaluacion completa'!B43),"",'MRA Evaluacion completa'!B43)</f>
        <v>8</v>
      </c>
      <c r="B11" s="97" t="str">
        <f>IF(ISBLANK('MRA Evaluacion completa'!C16),"",'MRA Evaluacion completa'!C16)</f>
        <v/>
      </c>
      <c r="C11" s="97" t="str">
        <f>IF(ISBLANK('MRA Evaluacion completa'!D16),"",'MRA Evaluacion completa'!D16)</f>
        <v/>
      </c>
      <c r="D11" s="97" t="str">
        <f>IF(ISBLANK('MRA Evaluacion completa'!E16),"",'MRA Evaluacion completa'!E16)</f>
        <v/>
      </c>
      <c r="E11" s="97" t="str">
        <f>IF(ISBLANK('MRA Evaluacion completa'!F16),"",'MRA Evaluacion completa'!F16)</f>
        <v/>
      </c>
      <c r="F11" s="97" t="str">
        <f>IF(ISBLANK('MRA Evaluacion completa'!G16),"",'MRA Evaluacion completa'!G16)</f>
        <v/>
      </c>
      <c r="G11" s="97" t="str">
        <f>IF(ISBLANK('MRA Evaluacion completa'!H16),"",'MRA Evaluacion completa'!H16)</f>
        <v/>
      </c>
      <c r="H11" s="97" t="str">
        <f>IF(ISBLANK('MRA Evaluacion completa'!I16),"",'MRA Evaluacion completa'!I16)</f>
        <v/>
      </c>
      <c r="I11" s="97" t="str">
        <f>IF(ISBLANK('MRA Evaluacion completa'!J16),"",'MRA Evaluacion completa'!J16)</f>
        <v/>
      </c>
      <c r="J11" s="97" t="str">
        <f>IF(ISBLANK('MRA Evaluacion completa'!K16),"",'MRA Evaluacion completa'!K16)</f>
        <v>1 a 2 personas</v>
      </c>
      <c r="K11" s="97">
        <f>IF(ISBLANK('MRA Evaluacion completa'!L16),"",'MRA Evaluacion completa'!L16)</f>
        <v>1</v>
      </c>
      <c r="L11" s="97" t="str">
        <f>IF(ISBLANK('MRA Evaluacion completa'!M16),"",'MRA Evaluacion completa'!M16)</f>
        <v/>
      </c>
    </row>
    <row r="12" spans="1:12" ht="199.95" customHeight="1" thickBot="1">
      <c r="A12" s="121">
        <f>IF(ISBLANK('MRA Evaluacion completa'!B48),"",'MRA Evaluacion completa'!B48)</f>
        <v>9</v>
      </c>
      <c r="B12" s="97" t="str">
        <f>IF(ISBLANK('MRA Evaluacion completa'!C17),"",'MRA Evaluacion completa'!C17)</f>
        <v/>
      </c>
      <c r="C12" s="97" t="str">
        <f>IF(ISBLANK('MRA Evaluacion completa'!D17),"",'MRA Evaluacion completa'!D17)</f>
        <v/>
      </c>
      <c r="D12" s="97" t="str">
        <f>IF(ISBLANK('MRA Evaluacion completa'!E17),"",'MRA Evaluacion completa'!E17)</f>
        <v/>
      </c>
      <c r="E12" s="97" t="str">
        <f>IF(ISBLANK('MRA Evaluacion completa'!F17),"",'MRA Evaluacion completa'!F17)</f>
        <v/>
      </c>
      <c r="F12" s="97" t="str">
        <f>IF(ISBLANK('MRA Evaluacion completa'!G17),"",'MRA Evaluacion completa'!G17)</f>
        <v/>
      </c>
      <c r="G12" s="97" t="str">
        <f>IF(ISBLANK('MRA Evaluacion completa'!H17),"",'MRA Evaluacion completa'!H17)</f>
        <v/>
      </c>
      <c r="H12" s="97" t="str">
        <f>IF(ISBLANK('MRA Evaluacion completa'!I17),"",'MRA Evaluacion completa'!I17)</f>
        <v/>
      </c>
      <c r="I12" s="97" t="str">
        <f>IF(ISBLANK('MRA Evaluacion completa'!J17),"",'MRA Evaluacion completa'!J17)</f>
        <v/>
      </c>
      <c r="J12" s="97" t="str">
        <f>IF(ISBLANK('MRA Evaluacion completa'!K17),"",'MRA Evaluacion completa'!K17)</f>
        <v/>
      </c>
      <c r="K12" s="97" t="str">
        <f>IF(ISBLANK('MRA Evaluacion completa'!L17),"",'MRA Evaluacion completa'!L17)</f>
        <v/>
      </c>
      <c r="L12" s="97" t="str">
        <f>IF(ISBLANK('MRA Evaluacion completa'!M17),"",'MRA Evaluacion completa'!M17)</f>
        <v/>
      </c>
    </row>
    <row r="13" spans="1:12" ht="199.95" customHeight="1" thickBot="1">
      <c r="A13" s="121">
        <f>IF(ISBLANK('MRA Evaluacion completa'!B53),"",'MRA Evaluacion completa'!B53)</f>
        <v>10</v>
      </c>
      <c r="B13" s="97" t="str">
        <f>IF(ISBLANK('MRA Evaluacion completa'!C18),"",'MRA Evaluacion completa'!C18)</f>
        <v>Operación normal</v>
      </c>
      <c r="C13" s="97" t="str">
        <f>IF(ISBLANK('MRA Evaluacion completa'!D18),"",'MRA Evaluacion completa'!D18)</f>
        <v>Mecánica: transmisión; pinchazo/aplastamiento/enredamiento.</v>
      </c>
      <c r="D13" s="97" t="str">
        <f>IF(ISBLANK('MRA Evaluacion completa'!E18),"",'MRA Evaluacion completa'!E18)</f>
        <v/>
      </c>
      <c r="E13" s="97" t="str">
        <f>IF(ISBLANK('MRA Evaluacion completa'!F18),"",'MRA Evaluacion completa'!F18)</f>
        <v/>
      </c>
      <c r="F13" s="97" t="str">
        <f>IF(ISBLANK('MRA Evaluacion completa'!G18),"",'MRA Evaluacion completa'!G18)</f>
        <v>X</v>
      </c>
      <c r="G13" s="97" t="str">
        <f>IF(ISBLANK('MRA Evaluacion completa'!H18),"",'MRA Evaluacion completa'!H18)</f>
        <v>X</v>
      </c>
      <c r="H13" s="97" t="str">
        <f>IF(ISBLANK('MRA Evaluacion completa'!I18),"",'MRA Evaluacion completa'!I18)</f>
        <v/>
      </c>
      <c r="I13" s="97" t="str">
        <f>IF(ISBLANK('MRA Evaluacion completa'!J18),"",'MRA Evaluacion completa'!J18)</f>
        <v/>
      </c>
      <c r="J13" s="97" t="str">
        <f>IF(ISBLANK('MRA Evaluacion completa'!K18),"",'MRA Evaluacion completa'!K18)</f>
        <v>Moderado: Atención médica significativa como laceración severa y fisioterapia. Labores restringidas por menos de 2 semanas.</v>
      </c>
      <c r="K13" s="97">
        <f>IF(ISBLANK('MRA Evaluacion completa'!L18),"",'MRA Evaluacion completa'!L18)</f>
        <v>4</v>
      </c>
      <c r="L13" s="97" t="str">
        <f>IF(ISBLANK('MRA Evaluacion completa'!M18),"",'MRA Evaluacion completa'!M18)</f>
        <v>Riesgo Alto</v>
      </c>
    </row>
    <row r="14" spans="1:12" ht="199.95" customHeight="1" thickBot="1">
      <c r="A14" s="121">
        <f>IF(ISBLANK('MRA Evaluacion completa'!B58),"",'MRA Evaluacion completa'!B58)</f>
        <v>11</v>
      </c>
      <c r="B14" s="97" t="str">
        <f>IF(ISBLANK('MRA Evaluacion completa'!C19),"",'MRA Evaluacion completa'!C19)</f>
        <v/>
      </c>
      <c r="C14" s="97" t="str">
        <f>IF(ISBLANK('MRA Evaluacion completa'!D19),"",'MRA Evaluacion completa'!D19)</f>
        <v/>
      </c>
      <c r="D14" s="97" t="str">
        <f>IF(ISBLANK('MRA Evaluacion completa'!E19),"",'MRA Evaluacion completa'!E19)</f>
        <v/>
      </c>
      <c r="E14" s="97" t="str">
        <f>IF(ISBLANK('MRA Evaluacion completa'!F19),"",'MRA Evaluacion completa'!F19)</f>
        <v/>
      </c>
      <c r="F14" s="97" t="str">
        <f>IF(ISBLANK('MRA Evaluacion completa'!G19),"",'MRA Evaluacion completa'!G19)</f>
        <v/>
      </c>
      <c r="G14" s="97" t="str">
        <f>IF(ISBLANK('MRA Evaluacion completa'!H19),"",'MRA Evaluacion completa'!H19)</f>
        <v/>
      </c>
      <c r="H14" s="97" t="str">
        <f>IF(ISBLANK('MRA Evaluacion completa'!I19),"",'MRA Evaluacion completa'!I19)</f>
        <v/>
      </c>
      <c r="I14" s="97" t="str">
        <f>IF(ISBLANK('MRA Evaluacion completa'!J19),"",'MRA Evaluacion completa'!J19)</f>
        <v/>
      </c>
      <c r="J14" s="97" t="str">
        <f>IF(ISBLANK('MRA Evaluacion completa'!K19),"",'MRA Evaluacion completa'!K19)</f>
        <v>De manera constante o más de una vez cada 15 minutos.</v>
      </c>
      <c r="K14" s="97">
        <f>IF(ISBLANK('MRA Evaluacion completa'!L19),"",'MRA Evaluacion completa'!L19)</f>
        <v>5</v>
      </c>
      <c r="L14" s="97" t="str">
        <f>IF(ISBLANK('MRA Evaluacion completa'!M19),"",'MRA Evaluacion completa'!M19)</f>
        <v/>
      </c>
    </row>
    <row r="15" spans="1:12" ht="199.95" customHeight="1" thickBot="1">
      <c r="A15" s="121">
        <f>IF(ISBLANK('MRA Evaluacion completa'!B63),"",'MRA Evaluacion completa'!B63)</f>
        <v>12</v>
      </c>
      <c r="B15" s="97" t="str">
        <f>IF(ISBLANK('MRA Evaluacion completa'!C20),"",'MRA Evaluacion completa'!C20)</f>
        <v/>
      </c>
      <c r="C15" s="97" t="str">
        <f>IF(ISBLANK('MRA Evaluacion completa'!D20),"",'MRA Evaluacion completa'!D20)</f>
        <v/>
      </c>
      <c r="D15" s="97" t="str">
        <f>IF(ISBLANK('MRA Evaluacion completa'!E20),"",'MRA Evaluacion completa'!E20)</f>
        <v/>
      </c>
      <c r="E15" s="97" t="str">
        <f>IF(ISBLANK('MRA Evaluacion completa'!F20),"",'MRA Evaluacion completa'!F20)</f>
        <v/>
      </c>
      <c r="F15" s="97" t="str">
        <f>IF(ISBLANK('MRA Evaluacion completa'!G20),"",'MRA Evaluacion completa'!G20)</f>
        <v/>
      </c>
      <c r="G15" s="97" t="str">
        <f>IF(ISBLANK('MRA Evaluacion completa'!H20),"",'MRA Evaluacion completa'!H20)</f>
        <v/>
      </c>
      <c r="H15" s="97" t="str">
        <f>IF(ISBLANK('MRA Evaluacion completa'!I20),"",'MRA Evaluacion completa'!I20)</f>
        <v/>
      </c>
      <c r="I15" s="97" t="str">
        <f>IF(ISBLANK('MRA Evaluacion completa'!J20),"",'MRA Evaluacion completa'!J20)</f>
        <v/>
      </c>
      <c r="J15" s="97" t="str">
        <f>IF(ISBLANK('MRA Evaluacion completa'!K20),"",'MRA Evaluacion completa'!K20)</f>
        <v>Muy probable, es de esperarse</v>
      </c>
      <c r="K15" s="97">
        <f>IF(ISBLANK('MRA Evaluacion completa'!L20),"",'MRA Evaluacion completa'!L20)</f>
        <v>10</v>
      </c>
      <c r="L15" s="97">
        <f>IF(ISBLANK('MRA Evaluacion completa'!M20),"",'MRA Evaluacion completa'!M20)</f>
        <v>200</v>
      </c>
    </row>
    <row r="16" spans="1:12" ht="199.95" customHeight="1" thickBot="1">
      <c r="A16" s="121">
        <f>IF(ISBLANK('MRA Evaluacion completa'!B73),"",'MRA Evaluacion completa'!B73)</f>
        <v>14</v>
      </c>
      <c r="B16" s="97" t="str">
        <f>IF(ISBLANK('MRA Evaluacion completa'!C21),"",'MRA Evaluacion completa'!C21)</f>
        <v/>
      </c>
      <c r="C16" s="97" t="str">
        <f>IF(ISBLANK('MRA Evaluacion completa'!D21),"",'MRA Evaluacion completa'!D21)</f>
        <v/>
      </c>
      <c r="D16" s="97" t="str">
        <f>IF(ISBLANK('MRA Evaluacion completa'!E21),"",'MRA Evaluacion completa'!E21)</f>
        <v/>
      </c>
      <c r="E16" s="97" t="str">
        <f>IF(ISBLANK('MRA Evaluacion completa'!F21),"",'MRA Evaluacion completa'!F21)</f>
        <v/>
      </c>
      <c r="F16" s="97" t="str">
        <f>IF(ISBLANK('MRA Evaluacion completa'!G21),"",'MRA Evaluacion completa'!G21)</f>
        <v/>
      </c>
      <c r="G16" s="97" t="str">
        <f>IF(ISBLANK('MRA Evaluacion completa'!H21),"",'MRA Evaluacion completa'!H21)</f>
        <v/>
      </c>
      <c r="H16" s="97" t="str">
        <f>IF(ISBLANK('MRA Evaluacion completa'!I21),"",'MRA Evaluacion completa'!I21)</f>
        <v/>
      </c>
      <c r="I16" s="97" t="str">
        <f>IF(ISBLANK('MRA Evaluacion completa'!J21),"",'MRA Evaluacion completa'!J21)</f>
        <v/>
      </c>
      <c r="J16" s="97" t="str">
        <f>IF(ISBLANK('MRA Evaluacion completa'!K21),"",'MRA Evaluacion completa'!K21)</f>
        <v>1 a 2 personas</v>
      </c>
      <c r="K16" s="97">
        <f>IF(ISBLANK('MRA Evaluacion completa'!L21),"",'MRA Evaluacion completa'!L21)</f>
        <v>1</v>
      </c>
      <c r="L16" s="97" t="str">
        <f>IF(ISBLANK('MRA Evaluacion completa'!M21),"",'MRA Evaluacion completa'!M21)</f>
        <v/>
      </c>
    </row>
    <row r="17" spans="1:12" ht="199.95" customHeight="1" thickBot="1">
      <c r="A17" s="121">
        <f>IF(ISBLANK('MRA Evaluacion completa'!B78),"",'MRA Evaluacion completa'!B78)</f>
        <v>15</v>
      </c>
      <c r="B17" s="97" t="str">
        <f>IF(ISBLANK('MRA Evaluacion completa'!C22),"",'MRA Evaluacion completa'!C22)</f>
        <v/>
      </c>
      <c r="C17" s="97" t="str">
        <f>IF(ISBLANK('MRA Evaluacion completa'!D22),"",'MRA Evaluacion completa'!D22)</f>
        <v/>
      </c>
      <c r="D17" s="97" t="str">
        <f>IF(ISBLANK('MRA Evaluacion completa'!E22),"",'MRA Evaluacion completa'!E22)</f>
        <v/>
      </c>
      <c r="E17" s="97" t="str">
        <f>IF(ISBLANK('MRA Evaluacion completa'!F22),"",'MRA Evaluacion completa'!F22)</f>
        <v/>
      </c>
      <c r="F17" s="97" t="str">
        <f>IF(ISBLANK('MRA Evaluacion completa'!G22),"",'MRA Evaluacion completa'!G22)</f>
        <v/>
      </c>
      <c r="G17" s="97" t="str">
        <f>IF(ISBLANK('MRA Evaluacion completa'!H22),"",'MRA Evaluacion completa'!H22)</f>
        <v/>
      </c>
      <c r="H17" s="97" t="str">
        <f>IF(ISBLANK('MRA Evaluacion completa'!I22),"",'MRA Evaluacion completa'!I22)</f>
        <v/>
      </c>
      <c r="I17" s="97" t="str">
        <f>IF(ISBLANK('MRA Evaluacion completa'!J22),"",'MRA Evaluacion completa'!J22)</f>
        <v/>
      </c>
      <c r="J17" s="97" t="str">
        <f>IF(ISBLANK('MRA Evaluacion completa'!K22),"",'MRA Evaluacion completa'!K22)</f>
        <v/>
      </c>
      <c r="K17" s="97" t="str">
        <f>IF(ISBLANK('MRA Evaluacion completa'!L22),"",'MRA Evaluacion completa'!L22)</f>
        <v/>
      </c>
      <c r="L17" s="97" t="str">
        <f>IF(ISBLANK('MRA Evaluacion completa'!M22),"",'MRA Evaluacion completa'!M22)</f>
        <v/>
      </c>
    </row>
    <row r="18" spans="1:12" ht="199.95" customHeight="1" thickBot="1">
      <c r="A18" s="121">
        <f>IF(ISBLANK('MRA Evaluacion completa'!B83),"",'MRA Evaluacion completa'!B83)</f>
        <v>16</v>
      </c>
      <c r="B18" s="97" t="str">
        <f>IF(ISBLANK('MRA Evaluacion completa'!C23),"",'MRA Evaluacion completa'!C23)</f>
        <v>Mantenimiento preventivo</v>
      </c>
      <c r="C18" s="97" t="str">
        <f>IF(ISBLANK('MRA Evaluacion completa'!D23),"",'MRA Evaluacion completa'!D23)</f>
        <v>Sistema de control: ciclo automático/arranque inesperado</v>
      </c>
      <c r="D18" s="97" t="str">
        <f>IF(ISBLANK('MRA Evaluacion completa'!E23),"",'MRA Evaluacion completa'!E23)</f>
        <v/>
      </c>
      <c r="E18" s="97" t="str">
        <f>IF(ISBLANK('MRA Evaluacion completa'!F23),"",'MRA Evaluacion completa'!F23)</f>
        <v/>
      </c>
      <c r="F18" s="97" t="str">
        <f>IF(ISBLANK('MRA Evaluacion completa'!G23),"",'MRA Evaluacion completa'!G23)</f>
        <v/>
      </c>
      <c r="G18" s="97" t="str">
        <f>IF(ISBLANK('MRA Evaluacion completa'!H23),"",'MRA Evaluacion completa'!H23)</f>
        <v>X</v>
      </c>
      <c r="H18" s="97" t="str">
        <f>IF(ISBLANK('MRA Evaluacion completa'!I23),"",'MRA Evaluacion completa'!I23)</f>
        <v/>
      </c>
      <c r="I18" s="97" t="str">
        <f>IF(ISBLANK('MRA Evaluacion completa'!J23),"",'MRA Evaluacion completa'!J23)</f>
        <v/>
      </c>
      <c r="J18" s="97" t="str">
        <f>IF(ISBLANK('MRA Evaluacion completa'!K23),"",'MRA Evaluacion completa'!K23)</f>
        <v>Moderado: Atención médica significativa como laceración severa y fisioterapia. Labores restringidas por menos de 2 semanas.</v>
      </c>
      <c r="K18" s="97">
        <f>IF(ISBLANK('MRA Evaluacion completa'!L23),"",'MRA Evaluacion completa'!L23)</f>
        <v>4</v>
      </c>
      <c r="L18" s="97" t="str">
        <f>IF(ISBLANK('MRA Evaluacion completa'!M23),"",'MRA Evaluacion completa'!M23)</f>
        <v>Riesgo Alto</v>
      </c>
    </row>
    <row r="19" spans="1:12" ht="199.95" customHeight="1" thickBot="1">
      <c r="A19" s="121">
        <f>IF(ISBLANK('MRA Evaluacion completa'!B88),"",'MRA Evaluacion completa'!B88)</f>
        <v>17</v>
      </c>
      <c r="B19" s="97" t="str">
        <f>IF(ISBLANK('MRA Evaluacion completa'!C24),"",'MRA Evaluacion completa'!C24)</f>
        <v/>
      </c>
      <c r="C19" s="97" t="str">
        <f>IF(ISBLANK('MRA Evaluacion completa'!D24),"",'MRA Evaluacion completa'!D24)</f>
        <v/>
      </c>
      <c r="D19" s="97" t="str">
        <f>IF(ISBLANK('MRA Evaluacion completa'!E24),"",'MRA Evaluacion completa'!E24)</f>
        <v/>
      </c>
      <c r="E19" s="97" t="str">
        <f>IF(ISBLANK('MRA Evaluacion completa'!F24),"",'MRA Evaluacion completa'!F24)</f>
        <v/>
      </c>
      <c r="F19" s="97" t="str">
        <f>IF(ISBLANK('MRA Evaluacion completa'!G24),"",'MRA Evaluacion completa'!G24)</f>
        <v/>
      </c>
      <c r="G19" s="97" t="str">
        <f>IF(ISBLANK('MRA Evaluacion completa'!H24),"",'MRA Evaluacion completa'!H24)</f>
        <v/>
      </c>
      <c r="H19" s="97" t="str">
        <f>IF(ISBLANK('MRA Evaluacion completa'!I24),"",'MRA Evaluacion completa'!I24)</f>
        <v/>
      </c>
      <c r="I19" s="97" t="str">
        <f>IF(ISBLANK('MRA Evaluacion completa'!J24),"",'MRA Evaluacion completa'!J24)</f>
        <v/>
      </c>
      <c r="J19" s="97" t="str">
        <f>IF(ISBLANK('MRA Evaluacion completa'!K24),"",'MRA Evaluacion completa'!K24)</f>
        <v>Semanal</v>
      </c>
      <c r="K19" s="97">
        <f>IF(ISBLANK('MRA Evaluacion completa'!L24),"",'MRA Evaluacion completa'!L24)</f>
        <v>1.5</v>
      </c>
      <c r="L19" s="97" t="str">
        <f>IF(ISBLANK('MRA Evaluacion completa'!M24),"",'MRA Evaluacion completa'!M24)</f>
        <v/>
      </c>
    </row>
    <row r="20" spans="1:12" ht="199.95" customHeight="1" thickBot="1">
      <c r="A20" s="121">
        <f>IF(ISBLANK('MRA Evaluacion completa'!B93),"",'MRA Evaluacion completa'!B93)</f>
        <v>18</v>
      </c>
      <c r="B20" s="97" t="str">
        <f>IF(ISBLANK('MRA Evaluacion completa'!C25),"",'MRA Evaluacion completa'!C25)</f>
        <v/>
      </c>
      <c r="C20" s="97" t="str">
        <f>IF(ISBLANK('MRA Evaluacion completa'!D25),"",'MRA Evaluacion completa'!D25)</f>
        <v/>
      </c>
      <c r="D20" s="97" t="str">
        <f>IF(ISBLANK('MRA Evaluacion completa'!E25),"",'MRA Evaluacion completa'!E25)</f>
        <v/>
      </c>
      <c r="E20" s="97" t="str">
        <f>IF(ISBLANK('MRA Evaluacion completa'!F25),"",'MRA Evaluacion completa'!F25)</f>
        <v/>
      </c>
      <c r="F20" s="97" t="str">
        <f>IF(ISBLANK('MRA Evaluacion completa'!G25),"",'MRA Evaluacion completa'!G25)</f>
        <v/>
      </c>
      <c r="G20" s="97" t="str">
        <f>IF(ISBLANK('MRA Evaluacion completa'!H25),"",'MRA Evaluacion completa'!H25)</f>
        <v/>
      </c>
      <c r="H20" s="97" t="str">
        <f>IF(ISBLANK('MRA Evaluacion completa'!I25),"",'MRA Evaluacion completa'!I25)</f>
        <v/>
      </c>
      <c r="I20" s="97" t="str">
        <f>IF(ISBLANK('MRA Evaluacion completa'!J25),"",'MRA Evaluacion completa'!J25)</f>
        <v/>
      </c>
      <c r="J20" s="97" t="str">
        <f>IF(ISBLANK('MRA Evaluacion completa'!K25),"",'MRA Evaluacion completa'!K25)</f>
        <v>Muy probable, es de esperarse</v>
      </c>
      <c r="K20" s="97">
        <f>IF(ISBLANK('MRA Evaluacion completa'!L25),"",'MRA Evaluacion completa'!L25)</f>
        <v>10</v>
      </c>
      <c r="L20" s="97">
        <f>IF(ISBLANK('MRA Evaluacion completa'!M25),"",'MRA Evaluacion completa'!M25)</f>
        <v>60</v>
      </c>
    </row>
    <row r="21" spans="1:12" ht="199.95" customHeight="1" thickBot="1">
      <c r="A21" s="121">
        <f>IF(ISBLANK('MRA Evaluacion completa'!B98),"",'MRA Evaluacion completa'!B98)</f>
        <v>19</v>
      </c>
      <c r="B21" s="97" t="str">
        <f>IF(ISBLANK('MRA Evaluacion completa'!C26),"",'MRA Evaluacion completa'!C26)</f>
        <v/>
      </c>
      <c r="C21" s="97" t="str">
        <f>IF(ISBLANK('MRA Evaluacion completa'!D26),"",'MRA Evaluacion completa'!D26)</f>
        <v/>
      </c>
      <c r="D21" s="97" t="str">
        <f>IF(ISBLANK('MRA Evaluacion completa'!E26),"",'MRA Evaluacion completa'!E26)</f>
        <v/>
      </c>
      <c r="E21" s="97" t="str">
        <f>IF(ISBLANK('MRA Evaluacion completa'!F26),"",'MRA Evaluacion completa'!F26)</f>
        <v/>
      </c>
      <c r="F21" s="97" t="str">
        <f>IF(ISBLANK('MRA Evaluacion completa'!G26),"",'MRA Evaluacion completa'!G26)</f>
        <v/>
      </c>
      <c r="G21" s="97" t="str">
        <f>IF(ISBLANK('MRA Evaluacion completa'!H26),"",'MRA Evaluacion completa'!H26)</f>
        <v/>
      </c>
      <c r="H21" s="97" t="str">
        <f>IF(ISBLANK('MRA Evaluacion completa'!I26),"",'MRA Evaluacion completa'!I26)</f>
        <v/>
      </c>
      <c r="I21" s="97" t="str">
        <f>IF(ISBLANK('MRA Evaluacion completa'!J26),"",'MRA Evaluacion completa'!J26)</f>
        <v/>
      </c>
      <c r="J21" s="97" t="str">
        <f>IF(ISBLANK('MRA Evaluacion completa'!K26),"",'MRA Evaluacion completa'!K26)</f>
        <v>1 a 2 personas</v>
      </c>
      <c r="K21" s="97">
        <f>IF(ISBLANK('MRA Evaluacion completa'!L26),"",'MRA Evaluacion completa'!L26)</f>
        <v>1</v>
      </c>
      <c r="L21" s="97" t="str">
        <f>IF(ISBLANK('MRA Evaluacion completa'!M26),"",'MRA Evaluacion completa'!M26)</f>
        <v/>
      </c>
    </row>
    <row r="22" spans="1:12" ht="199.95" customHeight="1" thickBot="1">
      <c r="A22" s="121">
        <f>IF(ISBLANK('MRA Evaluacion completa'!B103),"",'MRA Evaluacion completa'!B103)</f>
        <v>20</v>
      </c>
      <c r="B22" s="98" t="str">
        <f>IF(ISBLANK('MRA Evaluacion completa'!C103),"",'MRA Evaluacion completa'!C103)</f>
        <v/>
      </c>
      <c r="C22" s="91" t="str">
        <f>IF(ISBLANK('MRA Evaluacion completa'!D103),"",'MRA Evaluacion completa'!D103)</f>
        <v/>
      </c>
      <c r="D22" s="83" t="str">
        <f>IF(ISBLANK('MRA Evaluacion completa'!$U$103),"",'MRA Evaluacion completa'!$U$103)</f>
        <v/>
      </c>
      <c r="E22" s="84" t="str">
        <f>'MRA Evaluacion completa'!$X$105</f>
        <v/>
      </c>
      <c r="F22" s="84" t="str">
        <f>'MRA Evaluacion completa'!$X$103</f>
        <v/>
      </c>
      <c r="G22" s="83" t="str">
        <f>IF(ISBLANK('MRA Evaluacion completa'!$Y$103),"",'MRA Evaluacion completa'!$Y$103)</f>
        <v/>
      </c>
      <c r="H22" s="169"/>
      <c r="I22" s="170"/>
      <c r="J22" s="171"/>
      <c r="K22" s="171"/>
      <c r="L22" s="172"/>
    </row>
    <row r="23" spans="1:12" ht="199.95" customHeight="1" thickBot="1">
      <c r="A23" s="121">
        <f>IF(ISBLANK('MRA Evaluacion completa'!B108),"",'MRA Evaluacion completa'!B108)</f>
        <v>21</v>
      </c>
      <c r="B23" s="97" t="str">
        <f>IF(ISBLANK('MRA Evaluacion completa'!C108),"",'MRA Evaluacion completa'!C108)</f>
        <v/>
      </c>
      <c r="C23" s="82" t="str">
        <f>IF(ISBLANK('MRA Evaluacion completa'!D108),"",'MRA Evaluacion completa'!D108)</f>
        <v/>
      </c>
      <c r="D23" s="83" t="str">
        <f>IF(ISBLANK('MRA Evaluacion completa'!$U$108),"",'MRA Evaluacion completa'!$U$108)</f>
        <v/>
      </c>
      <c r="E23" s="84" t="str">
        <f>'MRA Evaluacion completa'!$X$110</f>
        <v/>
      </c>
      <c r="F23" s="84" t="str">
        <f>'MRA Evaluacion completa'!$X$108</f>
        <v/>
      </c>
      <c r="G23" s="83" t="str">
        <f>IF(ISBLANK('MRA Evaluacion completa'!$Y$108),"",'MRA Evaluacion completa'!$Y$108)</f>
        <v/>
      </c>
      <c r="H23" s="169"/>
      <c r="I23" s="170"/>
      <c r="J23" s="171"/>
      <c r="K23" s="171"/>
      <c r="L23" s="172"/>
    </row>
    <row r="24" spans="1:12" ht="199.95" customHeight="1" thickBot="1">
      <c r="A24" s="121">
        <f>IF(ISBLANK('MRA Evaluacion completa'!B113),"",'MRA Evaluacion completa'!B113)</f>
        <v>22</v>
      </c>
      <c r="B24" s="82" t="str">
        <f>IF(ISBLANK('MRA Evaluacion completa'!C113),"",'MRA Evaluacion completa'!C113)</f>
        <v/>
      </c>
      <c r="C24" s="82" t="str">
        <f>IF(ISBLANK('MRA Evaluacion completa'!D113),"",'MRA Evaluacion completa'!D113)</f>
        <v/>
      </c>
      <c r="D24" s="83" t="str">
        <f>IF(ISBLANK('MRA Evaluacion completa'!$U$113),"",'MRA Evaluacion completa'!$U$113)</f>
        <v/>
      </c>
      <c r="E24" s="84" t="str">
        <f>'MRA Evaluacion completa'!$X$115</f>
        <v/>
      </c>
      <c r="F24" s="84" t="str">
        <f>'MRA Evaluacion completa'!$X$113</f>
        <v/>
      </c>
      <c r="G24" s="83" t="str">
        <f>IF(ISBLANK('MRA Evaluacion completa'!$Y$113),"",'MRA Evaluacion completa'!$Y$113)</f>
        <v/>
      </c>
      <c r="H24" s="169"/>
      <c r="I24" s="170"/>
      <c r="J24" s="171"/>
      <c r="K24" s="171"/>
      <c r="L24" s="172"/>
    </row>
    <row r="25" spans="1:12" ht="199.95" customHeight="1" thickBot="1">
      <c r="A25" s="121">
        <f>IF(ISBLANK('MRA Evaluacion completa'!B118),"",'MRA Evaluacion completa'!B118)</f>
        <v>23</v>
      </c>
      <c r="B25" s="97" t="str">
        <f>IF(ISBLANK('MRA Evaluacion completa'!C118),"",'MRA Evaluacion completa'!C118)</f>
        <v/>
      </c>
      <c r="C25" s="82" t="str">
        <f>IF(ISBLANK('MRA Evaluacion completa'!D118),"",'MRA Evaluacion completa'!D118)</f>
        <v/>
      </c>
      <c r="D25" s="83" t="str">
        <f>IF(ISBLANK('MRA Evaluacion completa'!$U$118),"",'MRA Evaluacion completa'!$U$118)</f>
        <v/>
      </c>
      <c r="E25" s="84" t="str">
        <f>'MRA Evaluacion completa'!$X$120</f>
        <v/>
      </c>
      <c r="F25" s="84" t="str">
        <f>'MRA Evaluacion completa'!$X$118</f>
        <v/>
      </c>
      <c r="G25" s="83" t="str">
        <f>IF(ISBLANK('MRA Evaluacion completa'!$Y$118),"",'MRA Evaluacion completa'!$Y$118)</f>
        <v/>
      </c>
      <c r="H25" s="169"/>
      <c r="I25" s="170"/>
      <c r="J25" s="171"/>
      <c r="K25" s="171"/>
      <c r="L25" s="172"/>
    </row>
    <row r="26" spans="1:12" ht="199.95" customHeight="1" thickBot="1">
      <c r="A26" s="121">
        <f>IF(ISBLANK('MRA Evaluacion completa'!B123),"",'MRA Evaluacion completa'!B123)</f>
        <v>24</v>
      </c>
      <c r="B26" s="97" t="str">
        <f>IF(ISBLANK('MRA Evaluacion completa'!C123),"",'MRA Evaluacion completa'!C123)</f>
        <v/>
      </c>
      <c r="C26" s="82" t="str">
        <f>IF(ISBLANK('MRA Evaluacion completa'!D123),"",'MRA Evaluacion completa'!D123)</f>
        <v/>
      </c>
      <c r="D26" s="83" t="str">
        <f>IF(ISBLANK('MRA Evaluacion completa'!$U$123),"",'MRA Evaluacion completa'!$U$123)</f>
        <v/>
      </c>
      <c r="E26" s="84" t="str">
        <f>'MRA Evaluacion completa'!$X$125</f>
        <v/>
      </c>
      <c r="F26" s="84" t="str">
        <f>'MRA Evaluacion completa'!$X$123</f>
        <v/>
      </c>
      <c r="G26" s="83" t="str">
        <f>IF(ISBLANK('MRA Evaluacion completa'!$Y$123),"",'MRA Evaluacion completa'!$Y$123)</f>
        <v/>
      </c>
      <c r="H26" s="169"/>
      <c r="I26" s="170"/>
      <c r="J26" s="171"/>
      <c r="K26" s="171"/>
      <c r="L26" s="172"/>
    </row>
    <row r="27" spans="1:12" ht="199.95" customHeight="1" thickBot="1">
      <c r="A27" s="121">
        <f>IF(ISBLANK('MRA Evaluacion completa'!B128),"",'MRA Evaluacion completa'!B128)</f>
        <v>25</v>
      </c>
      <c r="B27" s="97" t="str">
        <f>IF(ISBLANK('MRA Evaluacion completa'!C128),"",'MRA Evaluacion completa'!C128)</f>
        <v/>
      </c>
      <c r="C27" s="82" t="str">
        <f>IF(ISBLANK('MRA Evaluacion completa'!D128),"",'MRA Evaluacion completa'!D128)</f>
        <v/>
      </c>
      <c r="D27" s="83" t="str">
        <f>IF(ISBLANK('MRA Evaluacion completa'!$U$128),"",'MRA Evaluacion completa'!$U$128)</f>
        <v/>
      </c>
      <c r="E27" s="84" t="str">
        <f>'MRA Evaluacion completa'!$X$130</f>
        <v/>
      </c>
      <c r="F27" s="84" t="str">
        <f>'MRA Evaluacion completa'!$X$128</f>
        <v/>
      </c>
      <c r="G27" s="83" t="str">
        <f>IF(ISBLANK('MRA Evaluacion completa'!$Y$128),"",'MRA Evaluacion completa'!$Y$128)</f>
        <v/>
      </c>
      <c r="H27" s="169"/>
      <c r="I27" s="170"/>
      <c r="J27" s="171"/>
      <c r="K27" s="171"/>
      <c r="L27" s="172"/>
    </row>
    <row r="28" spans="1:12" ht="199.95" customHeight="1" thickBot="1">
      <c r="A28" s="121">
        <f>IF(ISBLANK('MRA Evaluacion completa'!B133),"",'MRA Evaluacion completa'!B133)</f>
        <v>26</v>
      </c>
      <c r="B28" s="82" t="str">
        <f>IF(ISBLANK('MRA Evaluacion completa'!C133),"",'MRA Evaluacion completa'!C133)</f>
        <v/>
      </c>
      <c r="C28" s="82" t="str">
        <f>IF(ISBLANK('MRA Evaluacion completa'!D133),"",'MRA Evaluacion completa'!D133)</f>
        <v/>
      </c>
      <c r="D28" s="83" t="str">
        <f>IF(ISBLANK('MRA Evaluacion completa'!$U$133),"",'MRA Evaluacion completa'!$U$133)</f>
        <v/>
      </c>
      <c r="E28" s="84" t="str">
        <f>'MRA Evaluacion completa'!$X$135</f>
        <v/>
      </c>
      <c r="F28" s="84" t="str">
        <f>'MRA Evaluacion completa'!$X$133</f>
        <v/>
      </c>
      <c r="G28" s="83" t="str">
        <f>IF(ISBLANK('MRA Evaluacion completa'!$Y$133),"",'MRA Evaluacion completa'!$Y$133)</f>
        <v/>
      </c>
      <c r="H28" s="169"/>
      <c r="I28" s="170"/>
      <c r="J28" s="171"/>
      <c r="K28" s="171"/>
      <c r="L28" s="172"/>
    </row>
    <row r="29" spans="1:12" ht="199.95" customHeight="1" thickBot="1">
      <c r="A29" s="121">
        <f>IF(ISBLANK('MRA Evaluacion completa'!B138),"",'MRA Evaluacion completa'!B138)</f>
        <v>27</v>
      </c>
      <c r="B29" s="82" t="str">
        <f>IF(ISBLANK('MRA Evaluacion completa'!C138),"",'MRA Evaluacion completa'!C138)</f>
        <v/>
      </c>
      <c r="C29" s="82" t="str">
        <f>IF(ISBLANK('MRA Evaluacion completa'!D138),"",'MRA Evaluacion completa'!D138)</f>
        <v/>
      </c>
      <c r="D29" s="83" t="str">
        <f>IF(ISBLANK('MRA Evaluacion completa'!$U$138),"",'MRA Evaluacion completa'!$U$138)</f>
        <v/>
      </c>
      <c r="E29" s="84" t="str">
        <f>'MRA Evaluacion completa'!$X$140</f>
        <v/>
      </c>
      <c r="F29" s="84" t="str">
        <f>'MRA Evaluacion completa'!$X$138</f>
        <v/>
      </c>
      <c r="G29" s="83" t="str">
        <f>IF(ISBLANK('MRA Evaluacion completa'!$Y$138),"",'MRA Evaluacion completa'!$Y$138)</f>
        <v/>
      </c>
      <c r="H29" s="169"/>
      <c r="I29" s="170"/>
      <c r="J29" s="171"/>
      <c r="K29" s="171"/>
      <c r="L29" s="172"/>
    </row>
    <row r="30" spans="1:12" ht="199.95" customHeight="1" thickBot="1">
      <c r="A30" s="121">
        <f>IF(ISBLANK('MRA Evaluacion completa'!B143),"",'MRA Evaluacion completa'!B143)</f>
        <v>28</v>
      </c>
      <c r="B30" s="82" t="str">
        <f>IF(ISBLANK('MRA Evaluacion completa'!C143),"",'MRA Evaluacion completa'!C143)</f>
        <v/>
      </c>
      <c r="C30" s="82" t="str">
        <f>IF(ISBLANK('MRA Evaluacion completa'!D143),"",'MRA Evaluacion completa'!D143)</f>
        <v/>
      </c>
      <c r="D30" s="83" t="str">
        <f>IF(ISBLANK('MRA Evaluacion completa'!$U$143),"",'MRA Evaluacion completa'!$U$143)</f>
        <v/>
      </c>
      <c r="E30" s="84" t="str">
        <f>'MRA Evaluacion completa'!$X$145</f>
        <v/>
      </c>
      <c r="F30" s="84" t="str">
        <f>'MRA Evaluacion completa'!$X$143</f>
        <v/>
      </c>
      <c r="G30" s="83" t="str">
        <f>IF(ISBLANK('MRA Evaluacion completa'!$Y$143),"",'MRA Evaluacion completa'!$Y$143)</f>
        <v/>
      </c>
      <c r="H30" s="169"/>
      <c r="I30" s="170"/>
      <c r="J30" s="171"/>
      <c r="K30" s="171"/>
      <c r="L30" s="172"/>
    </row>
    <row r="31" spans="1:12" ht="199.95" customHeight="1" thickBot="1">
      <c r="A31" s="121">
        <f>IF(ISBLANK('MRA Evaluacion completa'!B148),"",'MRA Evaluacion completa'!B148)</f>
        <v>29</v>
      </c>
      <c r="B31" s="82" t="str">
        <f>IF(ISBLANK('MRA Evaluacion completa'!C148),"",'MRA Evaluacion completa'!C148)</f>
        <v/>
      </c>
      <c r="C31" s="82" t="str">
        <f>IF(ISBLANK('MRA Evaluacion completa'!D148),"",'MRA Evaluacion completa'!D148)</f>
        <v/>
      </c>
      <c r="D31" s="83" t="str">
        <f>IF(ISBLANK('MRA Evaluacion completa'!$U$148),"",'MRA Evaluacion completa'!$U$148)</f>
        <v/>
      </c>
      <c r="E31" s="84" t="str">
        <f>'MRA Evaluacion completa'!$X$150</f>
        <v/>
      </c>
      <c r="F31" s="84" t="str">
        <f>'MRA Evaluacion completa'!$X$148</f>
        <v/>
      </c>
      <c r="G31" s="83" t="str">
        <f>IF(ISBLANK('MRA Evaluacion completa'!$Y$148),"",'MRA Evaluacion completa'!$Y$148)</f>
        <v/>
      </c>
      <c r="H31" s="169"/>
      <c r="I31" s="170"/>
      <c r="J31" s="171"/>
      <c r="K31" s="171"/>
      <c r="L31" s="172"/>
    </row>
    <row r="32" spans="1:12" ht="199.95" customHeight="1" thickBot="1">
      <c r="A32" s="121">
        <f>IF(ISBLANK('MRA Evaluacion completa'!B153),"",'MRA Evaluacion completa'!B153)</f>
        <v>30</v>
      </c>
      <c r="B32" s="82" t="str">
        <f>IF(ISBLANK('MRA Evaluacion completa'!C153),"",'MRA Evaluacion completa'!C153)</f>
        <v/>
      </c>
      <c r="C32" s="82" t="str">
        <f>IF(ISBLANK('MRA Evaluacion completa'!D153),"",'MRA Evaluacion completa'!D153)</f>
        <v/>
      </c>
      <c r="D32" s="83" t="str">
        <f>IF(ISBLANK('MRA Evaluacion completa'!$U$153),"",'MRA Evaluacion completa'!$U$153)</f>
        <v/>
      </c>
      <c r="E32" s="84" t="str">
        <f>'MRA Evaluacion completa'!$X$155</f>
        <v/>
      </c>
      <c r="F32" s="84" t="str">
        <f>'MRA Evaluacion completa'!$X$153</f>
        <v/>
      </c>
      <c r="G32" s="83" t="str">
        <f>IF(ISBLANK('MRA Evaluacion completa'!$Y$153),"",'MRA Evaluacion completa'!$Y$153)</f>
        <v/>
      </c>
      <c r="H32" s="169"/>
      <c r="I32" s="170"/>
      <c r="J32" s="171"/>
      <c r="K32" s="171"/>
      <c r="L32" s="172"/>
    </row>
    <row r="33" spans="1:12" ht="199.95" customHeight="1" thickBot="1">
      <c r="A33" s="121">
        <f>IF(ISBLANK('MRA Evaluacion completa'!B158),"",'MRA Evaluacion completa'!B158)</f>
        <v>31</v>
      </c>
      <c r="B33" s="82" t="str">
        <f>IF(ISBLANK('MRA Evaluacion completa'!C158),"",'MRA Evaluacion completa'!C158)</f>
        <v/>
      </c>
      <c r="C33" s="82" t="str">
        <f>IF(ISBLANK('MRA Evaluacion completa'!D158),"",'MRA Evaluacion completa'!D158)</f>
        <v/>
      </c>
      <c r="D33" s="83" t="str">
        <f>IF(ISBLANK('MRA Evaluacion completa'!$U$158),"",'MRA Evaluacion completa'!$U$158)</f>
        <v/>
      </c>
      <c r="E33" s="84" t="str">
        <f>'MRA Evaluacion completa'!$X$160</f>
        <v/>
      </c>
      <c r="F33" s="84" t="str">
        <f>'MRA Evaluacion completa'!$X$158</f>
        <v/>
      </c>
      <c r="G33" s="83" t="str">
        <f>IF(ISBLANK('MRA Evaluacion completa'!$Y$158),"",'MRA Evaluacion completa'!$Y$158)</f>
        <v/>
      </c>
      <c r="H33" s="169"/>
      <c r="I33" s="170"/>
      <c r="J33" s="171"/>
      <c r="K33" s="171"/>
      <c r="L33" s="172"/>
    </row>
    <row r="34" spans="1:12" ht="199.95" customHeight="1" thickBot="1">
      <c r="A34" s="121">
        <f>IF(ISBLANK('MRA Evaluacion completa'!B163),"",'MRA Evaluacion completa'!B163)</f>
        <v>32</v>
      </c>
      <c r="B34" s="82" t="str">
        <f>IF(ISBLANK('MRA Evaluacion completa'!C163),"",'MRA Evaluacion completa'!C163)</f>
        <v/>
      </c>
      <c r="C34" s="82" t="str">
        <f>IF(ISBLANK('MRA Evaluacion completa'!D163),"",'MRA Evaluacion completa'!D163)</f>
        <v/>
      </c>
      <c r="D34" s="83" t="str">
        <f>IF(ISBLANK('MRA Evaluacion completa'!$U$163),"",'MRA Evaluacion completa'!$U$163)</f>
        <v/>
      </c>
      <c r="E34" s="84" t="str">
        <f>'MRA Evaluacion completa'!$X$165</f>
        <v/>
      </c>
      <c r="F34" s="84" t="str">
        <f>'MRA Evaluacion completa'!$X$163</f>
        <v/>
      </c>
      <c r="G34" s="83" t="str">
        <f>IF(ISBLANK('MRA Evaluacion completa'!$Y$163),"",'MRA Evaluacion completa'!$Y$163)</f>
        <v/>
      </c>
      <c r="H34" s="169"/>
      <c r="I34" s="170"/>
      <c r="J34" s="171"/>
      <c r="K34" s="171"/>
      <c r="L34" s="172"/>
    </row>
    <row r="35" spans="1:12" ht="199.95" customHeight="1" thickBot="1">
      <c r="A35" s="121">
        <f>IF(ISBLANK('MRA Evaluacion completa'!B168),"",'MRA Evaluacion completa'!B168)</f>
        <v>33</v>
      </c>
      <c r="B35" s="82" t="str">
        <f>IF(ISBLANK('MRA Evaluacion completa'!C168),"",'MRA Evaluacion completa'!C168)</f>
        <v/>
      </c>
      <c r="C35" s="82" t="str">
        <f>IF(ISBLANK('MRA Evaluacion completa'!D168),"",'MRA Evaluacion completa'!D168)</f>
        <v/>
      </c>
      <c r="D35" s="83" t="str">
        <f>IF(ISBLANK('MRA Evaluacion completa'!$U$168),"",'MRA Evaluacion completa'!$U$168)</f>
        <v/>
      </c>
      <c r="E35" s="84" t="str">
        <f>'MRA Evaluacion completa'!$X$170</f>
        <v/>
      </c>
      <c r="F35" s="84" t="str">
        <f>'MRA Evaluacion completa'!$X$168</f>
        <v/>
      </c>
      <c r="G35" s="83" t="str">
        <f>IF(ISBLANK('MRA Evaluacion completa'!$Y$168),"",'MRA Evaluacion completa'!$Y$168)</f>
        <v/>
      </c>
      <c r="H35" s="169"/>
      <c r="I35" s="170"/>
      <c r="J35" s="171"/>
      <c r="K35" s="171"/>
      <c r="L35" s="172"/>
    </row>
    <row r="36" spans="1:12" ht="199.95" customHeight="1" thickBot="1">
      <c r="A36" s="121">
        <f>IF(ISBLANK('MRA Evaluacion completa'!B173),"",'MRA Evaluacion completa'!B173)</f>
        <v>34</v>
      </c>
      <c r="B36" s="82" t="str">
        <f>IF(ISBLANK('MRA Evaluacion completa'!C173),"",'MRA Evaluacion completa'!C173)</f>
        <v/>
      </c>
      <c r="C36" s="82" t="str">
        <f>IF(ISBLANK('MRA Evaluacion completa'!D173),"",'MRA Evaluacion completa'!D173)</f>
        <v/>
      </c>
      <c r="D36" s="83" t="str">
        <f>IF(ISBLANK('MRA Evaluacion completa'!$U$173),"",'MRA Evaluacion completa'!$U$173)</f>
        <v/>
      </c>
      <c r="E36" s="84" t="str">
        <f>'MRA Evaluacion completa'!$X$175</f>
        <v/>
      </c>
      <c r="F36" s="84" t="str">
        <f>'MRA Evaluacion completa'!$X$173</f>
        <v/>
      </c>
      <c r="G36" s="83" t="str">
        <f>IF(ISBLANK('MRA Evaluacion completa'!$Y$173),"",'MRA Evaluacion completa'!$Y$173)</f>
        <v/>
      </c>
      <c r="H36" s="169"/>
      <c r="I36" s="170"/>
      <c r="J36" s="171"/>
      <c r="K36" s="171"/>
      <c r="L36" s="172"/>
    </row>
    <row r="37" spans="1:12" ht="199.95" customHeight="1" thickBot="1">
      <c r="A37" s="121">
        <f>IF(ISBLANK('MRA Evaluacion completa'!B178),"",'MRA Evaluacion completa'!B178)</f>
        <v>35</v>
      </c>
      <c r="B37" s="82" t="str">
        <f>IF(ISBLANK('MRA Evaluacion completa'!C178),"",'MRA Evaluacion completa'!C178)</f>
        <v/>
      </c>
      <c r="C37" s="82" t="str">
        <f>IF(ISBLANK('MRA Evaluacion completa'!D178),"",'MRA Evaluacion completa'!D178)</f>
        <v/>
      </c>
      <c r="D37" s="83" t="str">
        <f>IF(ISBLANK('MRA Evaluacion completa'!$U$178),"",'MRA Evaluacion completa'!$U$178)</f>
        <v/>
      </c>
      <c r="E37" s="84" t="str">
        <f>'MRA Evaluacion completa'!$X$180</f>
        <v/>
      </c>
      <c r="F37" s="84" t="str">
        <f>'MRA Evaluacion completa'!$X$178</f>
        <v/>
      </c>
      <c r="G37" s="83" t="str">
        <f>IF(ISBLANK('MRA Evaluacion completa'!$Y$178),"",'MRA Evaluacion completa'!$Y$178)</f>
        <v/>
      </c>
      <c r="H37" s="169"/>
      <c r="I37" s="170"/>
      <c r="J37" s="171"/>
      <c r="K37" s="171"/>
      <c r="L37" s="172"/>
    </row>
    <row r="38" spans="1:12" ht="199.95" customHeight="1" thickBot="1">
      <c r="A38" s="121">
        <f>IF(ISBLANK('MRA Evaluacion completa'!B183),"",'MRA Evaluacion completa'!B183)</f>
        <v>36</v>
      </c>
      <c r="B38" s="82" t="str">
        <f>IF(ISBLANK('MRA Evaluacion completa'!C183),"",'MRA Evaluacion completa'!C183)</f>
        <v/>
      </c>
      <c r="C38" s="82" t="str">
        <f>IF(ISBLANK('MRA Evaluacion completa'!D183),"",'MRA Evaluacion completa'!D183)</f>
        <v/>
      </c>
      <c r="D38" s="83" t="str">
        <f>IF(ISBLANK('MRA Evaluacion completa'!$U$183),"",'MRA Evaluacion completa'!$U$183)</f>
        <v/>
      </c>
      <c r="E38" s="84" t="str">
        <f>'MRA Evaluacion completa'!$X$185</f>
        <v/>
      </c>
      <c r="F38" s="84" t="str">
        <f>'MRA Evaluacion completa'!$X$183</f>
        <v/>
      </c>
      <c r="G38" s="83" t="str">
        <f>IF(ISBLANK('MRA Evaluacion completa'!$Y$183),"",'MRA Evaluacion completa'!$Y$183)</f>
        <v/>
      </c>
      <c r="H38" s="169"/>
      <c r="I38" s="170"/>
      <c r="J38" s="171"/>
      <c r="K38" s="171"/>
      <c r="L38" s="172"/>
    </row>
    <row r="39" spans="1:12" ht="199.95" customHeight="1" thickBot="1">
      <c r="A39" s="121">
        <f>IF(ISBLANK('MRA Evaluacion completa'!B188),"",'MRA Evaluacion completa'!B188)</f>
        <v>37</v>
      </c>
      <c r="B39" s="82" t="str">
        <f>IF(ISBLANK('MRA Evaluacion completa'!C188),"",'MRA Evaluacion completa'!C188)</f>
        <v/>
      </c>
      <c r="C39" s="82" t="str">
        <f>IF(ISBLANK('MRA Evaluacion completa'!D188),"",'MRA Evaluacion completa'!D188)</f>
        <v/>
      </c>
      <c r="D39" s="83" t="str">
        <f>IF(ISBLANK('MRA Evaluacion completa'!$U$188),"",'MRA Evaluacion completa'!$U$188)</f>
        <v/>
      </c>
      <c r="E39" s="84" t="str">
        <f>'MRA Evaluacion completa'!$X$190</f>
        <v/>
      </c>
      <c r="F39" s="84" t="str">
        <f>'MRA Evaluacion completa'!$X$188</f>
        <v/>
      </c>
      <c r="G39" s="83" t="str">
        <f>IF(ISBLANK('MRA Evaluacion completa'!$Y$188),"",'MRA Evaluacion completa'!$Y$188)</f>
        <v/>
      </c>
      <c r="H39" s="169"/>
      <c r="I39" s="170"/>
      <c r="J39" s="171"/>
      <c r="K39" s="171"/>
      <c r="L39" s="172"/>
    </row>
    <row r="40" spans="1:12" ht="199.95" customHeight="1" thickBot="1">
      <c r="A40" s="121">
        <f>IF(ISBLANK('MRA Evaluacion completa'!B193),"",'MRA Evaluacion completa'!B193)</f>
        <v>38</v>
      </c>
      <c r="B40" s="82" t="str">
        <f>IF(ISBLANK('MRA Evaluacion completa'!C193),"",'MRA Evaluacion completa'!C193)</f>
        <v/>
      </c>
      <c r="C40" s="82" t="str">
        <f>IF(ISBLANK('MRA Evaluacion completa'!D193),"",'MRA Evaluacion completa'!D193)</f>
        <v/>
      </c>
      <c r="D40" s="83" t="str">
        <f>IF(ISBLANK('MRA Evaluacion completa'!$U$193),"",'MRA Evaluacion completa'!$U$193)</f>
        <v/>
      </c>
      <c r="E40" s="84" t="str">
        <f>'MRA Evaluacion completa'!$X$195</f>
        <v/>
      </c>
      <c r="F40" s="84" t="str">
        <f>'MRA Evaluacion completa'!$X$193</f>
        <v/>
      </c>
      <c r="G40" s="83" t="str">
        <f>IF(ISBLANK('MRA Evaluacion completa'!$Y$193),"",'MRA Evaluacion completa'!$Y$193)</f>
        <v/>
      </c>
      <c r="H40" s="169"/>
      <c r="I40" s="170"/>
      <c r="J40" s="171"/>
      <c r="K40" s="171"/>
      <c r="L40" s="172"/>
    </row>
    <row r="41" spans="1:12" ht="199.95" customHeight="1" thickBot="1">
      <c r="A41" s="121">
        <f>IF(ISBLANK('MRA Evaluacion completa'!B198),"",'MRA Evaluacion completa'!B198)</f>
        <v>39</v>
      </c>
      <c r="B41" s="82" t="str">
        <f>IF(ISBLANK('MRA Evaluacion completa'!C198),"",'MRA Evaluacion completa'!C198)</f>
        <v/>
      </c>
      <c r="C41" s="82" t="str">
        <f>IF(ISBLANK('MRA Evaluacion completa'!D198),"",'MRA Evaluacion completa'!D198)</f>
        <v/>
      </c>
      <c r="D41" s="83" t="str">
        <f>IF(ISBLANK('MRA Evaluacion completa'!$U$198),"",'MRA Evaluacion completa'!$U$198)</f>
        <v/>
      </c>
      <c r="E41" s="84" t="str">
        <f>'MRA Evaluacion completa'!$X$200</f>
        <v/>
      </c>
      <c r="F41" s="84" t="str">
        <f>'MRA Evaluacion completa'!$X$198</f>
        <v/>
      </c>
      <c r="G41" s="83" t="str">
        <f>IF(ISBLANK('MRA Evaluacion completa'!$Y$198),"",'MRA Evaluacion completa'!$Y$198)</f>
        <v/>
      </c>
      <c r="H41" s="169"/>
      <c r="I41" s="170"/>
      <c r="J41" s="171"/>
      <c r="K41" s="171"/>
      <c r="L41" s="172"/>
    </row>
    <row r="42" spans="1:12" ht="199.95" customHeight="1" thickBot="1">
      <c r="A42" s="121">
        <f>IF(ISBLANK('MRA Evaluacion completa'!B203),"",'MRA Evaluacion completa'!B203)</f>
        <v>40</v>
      </c>
      <c r="B42" s="82" t="str">
        <f>IF(ISBLANK('MRA Evaluacion completa'!C203),"",'MRA Evaluacion completa'!C203)</f>
        <v/>
      </c>
      <c r="C42" s="82" t="str">
        <f>IF(ISBLANK('MRA Evaluacion completa'!D203),"",'MRA Evaluacion completa'!D203)</f>
        <v/>
      </c>
      <c r="D42" s="83" t="str">
        <f>IF(ISBLANK('MRA Evaluacion completa'!$U$203),"",'MRA Evaluacion completa'!$U$203)</f>
        <v/>
      </c>
      <c r="E42" s="84" t="str">
        <f>'MRA Evaluacion completa'!$X$205</f>
        <v/>
      </c>
      <c r="F42" s="84" t="str">
        <f>'MRA Evaluacion completa'!$X$203</f>
        <v/>
      </c>
      <c r="G42" s="83" t="str">
        <f>IF(ISBLANK('MRA Evaluacion completa'!$Y$203),"",'MRA Evaluacion completa'!$Y$203)</f>
        <v/>
      </c>
      <c r="H42" s="169"/>
      <c r="I42" s="170"/>
      <c r="J42" s="171"/>
      <c r="K42" s="171"/>
      <c r="L42" s="172"/>
    </row>
    <row r="43" spans="1:12" ht="199.95" customHeight="1" thickBot="1">
      <c r="A43" s="121">
        <f>IF(ISBLANK('MRA Evaluacion completa'!B208),"",'MRA Evaluacion completa'!B208)</f>
        <v>41</v>
      </c>
      <c r="B43" s="82" t="str">
        <f>IF(ISBLANK('MRA Evaluacion completa'!C208),"",'MRA Evaluacion completa'!C208)</f>
        <v/>
      </c>
      <c r="C43" s="82" t="str">
        <f>IF(ISBLANK('MRA Evaluacion completa'!D208),"",'MRA Evaluacion completa'!D208)</f>
        <v/>
      </c>
      <c r="D43" s="83" t="str">
        <f>IF(ISBLANK('MRA Evaluacion completa'!$U$208),"",'MRA Evaluacion completa'!$U$208)</f>
        <v/>
      </c>
      <c r="E43" s="84" t="str">
        <f>'MRA Evaluacion completa'!$X$210</f>
        <v/>
      </c>
      <c r="F43" s="84" t="str">
        <f>'MRA Evaluacion completa'!$X$208</f>
        <v/>
      </c>
      <c r="G43" s="83" t="str">
        <f>IF(ISBLANK('MRA Evaluacion completa'!$Y$208),"",'MRA Evaluacion completa'!$Y$208)</f>
        <v/>
      </c>
      <c r="H43" s="169"/>
      <c r="I43" s="170"/>
      <c r="J43" s="171"/>
      <c r="K43" s="171"/>
      <c r="L43" s="172"/>
    </row>
    <row r="44" spans="1:12" ht="199.95" customHeight="1" thickBot="1">
      <c r="A44" s="121">
        <f>IF(ISBLANK('MRA Evaluacion completa'!B213),"",'MRA Evaluacion completa'!B213)</f>
        <v>42</v>
      </c>
      <c r="B44" s="82" t="str">
        <f>IF(ISBLANK('MRA Evaluacion completa'!C213),"",'MRA Evaluacion completa'!C213)</f>
        <v/>
      </c>
      <c r="C44" s="82" t="str">
        <f>IF(ISBLANK('MRA Evaluacion completa'!D213),"",'MRA Evaluacion completa'!D213)</f>
        <v/>
      </c>
      <c r="D44" s="83" t="str">
        <f>IF(ISBLANK('MRA Evaluacion completa'!$U$213),"",'MRA Evaluacion completa'!$U$213)</f>
        <v/>
      </c>
      <c r="E44" s="84" t="str">
        <f>'MRA Evaluacion completa'!$X$215</f>
        <v/>
      </c>
      <c r="F44" s="84" t="str">
        <f>'MRA Evaluacion completa'!$X$213</f>
        <v/>
      </c>
      <c r="G44" s="83" t="str">
        <f>IF(ISBLANK('MRA Evaluacion completa'!$Y$213),"",'MRA Evaluacion completa'!$Y$213)</f>
        <v/>
      </c>
      <c r="H44" s="169"/>
      <c r="I44" s="170"/>
      <c r="J44" s="171"/>
      <c r="K44" s="171"/>
      <c r="L44" s="172"/>
    </row>
    <row r="45" spans="1:12" ht="199.95" customHeight="1" thickBot="1">
      <c r="A45" s="121">
        <f>IF(ISBLANK('MRA Evaluacion completa'!B218),"",'MRA Evaluacion completa'!B218)</f>
        <v>43</v>
      </c>
      <c r="B45" s="82" t="str">
        <f>IF(ISBLANK('MRA Evaluacion completa'!C218),"",'MRA Evaluacion completa'!C218)</f>
        <v/>
      </c>
      <c r="C45" s="82" t="str">
        <f>IF(ISBLANK('MRA Evaluacion completa'!D218),"",'MRA Evaluacion completa'!D218)</f>
        <v/>
      </c>
      <c r="D45" s="83" t="str">
        <f>IF(ISBLANK('MRA Evaluacion completa'!$U$218),"",'MRA Evaluacion completa'!$U$218)</f>
        <v/>
      </c>
      <c r="E45" s="84" t="str">
        <f>'MRA Evaluacion completa'!$X$220</f>
        <v/>
      </c>
      <c r="F45" s="84" t="str">
        <f>'MRA Evaluacion completa'!$X$218</f>
        <v/>
      </c>
      <c r="G45" s="83" t="str">
        <f>IF(ISBLANK('MRA Evaluacion completa'!$Y$218),"",'MRA Evaluacion completa'!$Y$218)</f>
        <v/>
      </c>
      <c r="H45" s="169"/>
      <c r="I45" s="170"/>
      <c r="J45" s="171"/>
      <c r="K45" s="171"/>
      <c r="L45" s="172"/>
    </row>
    <row r="46" spans="1:12" ht="199.95" customHeight="1" thickBot="1">
      <c r="A46" s="121">
        <f>IF(ISBLANK('MRA Evaluacion completa'!B223),"",'MRA Evaluacion completa'!B223)</f>
        <v>44</v>
      </c>
      <c r="B46" s="82" t="str">
        <f>IF(ISBLANK('MRA Evaluacion completa'!C223),"",'MRA Evaluacion completa'!C223)</f>
        <v/>
      </c>
      <c r="C46" s="82" t="str">
        <f>IF(ISBLANK('MRA Evaluacion completa'!D223),"",'MRA Evaluacion completa'!D223)</f>
        <v/>
      </c>
      <c r="D46" s="83" t="str">
        <f>IF(ISBLANK('MRA Evaluacion completa'!$U$223),"",'MRA Evaluacion completa'!$U$223)</f>
        <v/>
      </c>
      <c r="E46" s="84" t="str">
        <f>'MRA Evaluacion completa'!$X$225</f>
        <v/>
      </c>
      <c r="F46" s="84" t="str">
        <f>'MRA Evaluacion completa'!$X$223</f>
        <v/>
      </c>
      <c r="G46" s="83" t="str">
        <f>IF(ISBLANK('MRA Evaluacion completa'!$Y$223),"",'MRA Evaluacion completa'!$Y$223)</f>
        <v/>
      </c>
      <c r="H46" s="169"/>
      <c r="I46" s="170"/>
      <c r="J46" s="171"/>
      <c r="K46" s="171"/>
      <c r="L46" s="172"/>
    </row>
    <row r="47" spans="1:12" ht="199.95" customHeight="1" thickBot="1">
      <c r="A47" s="121">
        <f>IF(ISBLANK('MRA Evaluacion completa'!B228),"",'MRA Evaluacion completa'!B228)</f>
        <v>45</v>
      </c>
      <c r="B47" s="82" t="str">
        <f>IF(ISBLANK('MRA Evaluacion completa'!C228),"",'MRA Evaluacion completa'!C228)</f>
        <v/>
      </c>
      <c r="C47" s="82" t="str">
        <f>IF(ISBLANK('MRA Evaluacion completa'!D228),"",'MRA Evaluacion completa'!D228)</f>
        <v/>
      </c>
      <c r="D47" s="83" t="str">
        <f>IF(ISBLANK('MRA Evaluacion completa'!$U$228),"",'MRA Evaluacion completa'!$U$228)</f>
        <v/>
      </c>
      <c r="E47" s="84" t="str">
        <f>'MRA Evaluacion completa'!$X$230</f>
        <v/>
      </c>
      <c r="F47" s="84" t="str">
        <f>'MRA Evaluacion completa'!$X$228</f>
        <v/>
      </c>
      <c r="G47" s="83" t="str">
        <f>IF(ISBLANK('MRA Evaluacion completa'!$Y$228),"",'MRA Evaluacion completa'!$Y$228)</f>
        <v/>
      </c>
      <c r="H47" s="169"/>
      <c r="I47" s="170"/>
      <c r="J47" s="171"/>
      <c r="K47" s="171"/>
      <c r="L47" s="172"/>
    </row>
    <row r="48" spans="1:12" ht="199.95" customHeight="1" thickBot="1">
      <c r="A48" s="121">
        <f>IF(ISBLANK('MRA Evaluacion completa'!B233),"",'MRA Evaluacion completa'!B233)</f>
        <v>46</v>
      </c>
      <c r="B48" s="82" t="str">
        <f>IF(ISBLANK('MRA Evaluacion completa'!C233),"",'MRA Evaluacion completa'!C233)</f>
        <v/>
      </c>
      <c r="C48" s="82" t="str">
        <f>IF(ISBLANK('MRA Evaluacion completa'!D233),"",'MRA Evaluacion completa'!D233)</f>
        <v/>
      </c>
      <c r="D48" s="83" t="str">
        <f>IF(ISBLANK('MRA Evaluacion completa'!$U$233),"",'MRA Evaluacion completa'!$U$233)</f>
        <v/>
      </c>
      <c r="E48" s="84" t="str">
        <f>'MRA Evaluacion completa'!$X$235</f>
        <v/>
      </c>
      <c r="F48" s="84" t="str">
        <f>'MRA Evaluacion completa'!$X$233</f>
        <v/>
      </c>
      <c r="G48" s="83" t="str">
        <f>IF(ISBLANK('MRA Evaluacion completa'!$Y$233),"",'MRA Evaluacion completa'!$Y$233)</f>
        <v/>
      </c>
      <c r="H48" s="169"/>
      <c r="I48" s="170"/>
      <c r="J48" s="171"/>
      <c r="K48" s="171"/>
      <c r="L48" s="172"/>
    </row>
    <row r="49" spans="1:12" ht="199.95" customHeight="1" thickBot="1">
      <c r="A49" s="121">
        <f>IF(ISBLANK('MRA Evaluacion completa'!B238),"",'MRA Evaluacion completa'!B238)</f>
        <v>47</v>
      </c>
      <c r="B49" s="82" t="str">
        <f>IF(ISBLANK('MRA Evaluacion completa'!C238),"",'MRA Evaluacion completa'!C238)</f>
        <v/>
      </c>
      <c r="C49" s="82" t="str">
        <f>IF(ISBLANK('MRA Evaluacion completa'!D238),"",'MRA Evaluacion completa'!D238)</f>
        <v/>
      </c>
      <c r="D49" s="83" t="str">
        <f>IF(ISBLANK('MRA Evaluacion completa'!$U$238),"",'MRA Evaluacion completa'!$U$238)</f>
        <v/>
      </c>
      <c r="E49" s="84" t="str">
        <f>'MRA Evaluacion completa'!$X$240</f>
        <v/>
      </c>
      <c r="F49" s="84" t="str">
        <f>'MRA Evaluacion completa'!$X$238</f>
        <v/>
      </c>
      <c r="G49" s="83" t="str">
        <f>IF(ISBLANK('MRA Evaluacion completa'!$Y$238),"",'MRA Evaluacion completa'!$Y$238)</f>
        <v/>
      </c>
      <c r="H49" s="169"/>
      <c r="I49" s="170"/>
      <c r="J49" s="171"/>
      <c r="K49" s="171"/>
      <c r="L49" s="172"/>
    </row>
    <row r="50" spans="1:12" ht="199.95" customHeight="1" thickBot="1">
      <c r="A50" s="121">
        <f>IF(ISBLANK('MRA Evaluacion completa'!B243),"",'MRA Evaluacion completa'!B243)</f>
        <v>48</v>
      </c>
      <c r="B50" s="82" t="str">
        <f>IF(ISBLANK('MRA Evaluacion completa'!C243),"",'MRA Evaluacion completa'!C243)</f>
        <v/>
      </c>
      <c r="C50" s="82" t="str">
        <f>IF(ISBLANK('MRA Evaluacion completa'!D243),"",'MRA Evaluacion completa'!D243)</f>
        <v/>
      </c>
      <c r="D50" s="83" t="str">
        <f>IF(ISBLANK('MRA Evaluacion completa'!$U$243),"",'MRA Evaluacion completa'!$U$243)</f>
        <v/>
      </c>
      <c r="E50" s="84" t="str">
        <f>'MRA Evaluacion completa'!$X$245</f>
        <v/>
      </c>
      <c r="F50" s="84" t="str">
        <f>'MRA Evaluacion completa'!$X$243</f>
        <v/>
      </c>
      <c r="G50" s="83" t="str">
        <f>IF(ISBLANK('MRA Evaluacion completa'!$Y$243),"",'MRA Evaluacion completa'!$Y$243)</f>
        <v/>
      </c>
      <c r="H50" s="169"/>
      <c r="I50" s="170"/>
      <c r="J50" s="171"/>
      <c r="K50" s="171"/>
      <c r="L50" s="172"/>
    </row>
    <row r="51" spans="1:12" ht="199.95" customHeight="1" thickBot="1">
      <c r="A51" s="121">
        <f>IF(ISBLANK('MRA Evaluacion completa'!B248),"",'MRA Evaluacion completa'!B248)</f>
        <v>49</v>
      </c>
      <c r="B51" s="82" t="str">
        <f>IF(ISBLANK('MRA Evaluacion completa'!C248),"",'MRA Evaluacion completa'!C248)</f>
        <v/>
      </c>
      <c r="C51" s="82" t="str">
        <f>IF(ISBLANK('MRA Evaluacion completa'!D248),"",'MRA Evaluacion completa'!D248)</f>
        <v/>
      </c>
      <c r="D51" s="83" t="str">
        <f>IF(ISBLANK('MRA Evaluacion completa'!$U$248),"",'MRA Evaluacion completa'!$U$248)</f>
        <v/>
      </c>
      <c r="E51" s="84" t="str">
        <f>'MRA Evaluacion completa'!$X$250</f>
        <v/>
      </c>
      <c r="F51" s="84" t="str">
        <f>'MRA Evaluacion completa'!$X$248</f>
        <v/>
      </c>
      <c r="G51" s="83" t="str">
        <f>IF(ISBLANK('MRA Evaluacion completa'!$Y$248),"",'MRA Evaluacion completa'!$Y$248)</f>
        <v/>
      </c>
      <c r="H51" s="169"/>
      <c r="I51" s="170"/>
      <c r="J51" s="171"/>
      <c r="K51" s="171"/>
      <c r="L51" s="172"/>
    </row>
    <row r="52" spans="1:12" ht="199.95" customHeight="1" thickBot="1">
      <c r="A52" s="121">
        <f>IF(ISBLANK('MRA Evaluacion completa'!B253),"",'MRA Evaluacion completa'!B253)</f>
        <v>50</v>
      </c>
      <c r="B52" s="82" t="str">
        <f>IF(ISBLANK('MRA Evaluacion completa'!C253),"",'MRA Evaluacion completa'!C253)</f>
        <v/>
      </c>
      <c r="C52" s="82" t="str">
        <f>IF(ISBLANK('MRA Evaluacion completa'!D253),"",'MRA Evaluacion completa'!D253)</f>
        <v/>
      </c>
      <c r="D52" s="83" t="str">
        <f>IF(ISBLANK('MRA Evaluacion completa'!$U$253),"",'MRA Evaluacion completa'!$U$253)</f>
        <v/>
      </c>
      <c r="E52" s="84" t="str">
        <f>'MRA Evaluacion completa'!$X$255</f>
        <v/>
      </c>
      <c r="F52" s="84" t="str">
        <f>'MRA Evaluacion completa'!$X$253</f>
        <v/>
      </c>
      <c r="G52" s="83" t="str">
        <f>IF(ISBLANK('MRA Evaluacion completa'!$Y$253),"",'MRA Evaluacion completa'!$Y$253)</f>
        <v/>
      </c>
      <c r="H52" s="169"/>
      <c r="I52" s="170"/>
      <c r="J52" s="171"/>
      <c r="K52" s="171"/>
      <c r="L52" s="172"/>
    </row>
    <row r="53" spans="1:12" ht="199.95" customHeight="1" thickBot="1">
      <c r="A53" s="121">
        <f>IF(ISBLANK('MRA Evaluacion completa'!B258),"",'MRA Evaluacion completa'!B258)</f>
        <v>51</v>
      </c>
      <c r="B53" s="82" t="str">
        <f>IF(ISBLANK('MRA Evaluacion completa'!C258),"",'MRA Evaluacion completa'!C258)</f>
        <v/>
      </c>
      <c r="C53" s="82" t="str">
        <f>IF(ISBLANK('MRA Evaluacion completa'!D258),"",'MRA Evaluacion completa'!D258)</f>
        <v/>
      </c>
      <c r="D53" s="83" t="str">
        <f>IF(ISBLANK('MRA Evaluacion completa'!$U$258),"",'MRA Evaluacion completa'!$U$258)</f>
        <v/>
      </c>
      <c r="E53" s="84" t="str">
        <f>'MRA Evaluacion completa'!$X$260</f>
        <v/>
      </c>
      <c r="F53" s="84" t="str">
        <f>'MRA Evaluacion completa'!$X$258</f>
        <v/>
      </c>
      <c r="G53" s="83" t="str">
        <f>IF(ISBLANK('MRA Evaluacion completa'!$Y$258),"",'MRA Evaluacion completa'!$Y$258)</f>
        <v/>
      </c>
      <c r="H53" s="169"/>
      <c r="I53" s="170"/>
      <c r="J53" s="171"/>
      <c r="K53" s="171"/>
      <c r="L53" s="172"/>
    </row>
    <row r="54" spans="1:12" ht="199.95" customHeight="1" thickBot="1">
      <c r="A54" s="121">
        <f>IF(ISBLANK('MRA Evaluacion completa'!B263),"",'MRA Evaluacion completa'!B263)</f>
        <v>52</v>
      </c>
      <c r="B54" s="82" t="str">
        <f>IF(ISBLANK('MRA Evaluacion completa'!C263),"",'MRA Evaluacion completa'!C263)</f>
        <v/>
      </c>
      <c r="C54" s="82" t="str">
        <f>IF(ISBLANK('MRA Evaluacion completa'!D263),"",'MRA Evaluacion completa'!D263)</f>
        <v/>
      </c>
      <c r="D54" s="83" t="str">
        <f>IF(ISBLANK('MRA Evaluacion completa'!$U$263),"",'MRA Evaluacion completa'!$U$263)</f>
        <v/>
      </c>
      <c r="E54" s="84" t="str">
        <f>'MRA Evaluacion completa'!$X$265</f>
        <v/>
      </c>
      <c r="F54" s="84" t="str">
        <f>'MRA Evaluacion completa'!$X$263</f>
        <v/>
      </c>
      <c r="G54" s="83" t="str">
        <f>IF(ISBLANK('MRA Evaluacion completa'!$Y$263),"",'MRA Evaluacion completa'!$Y$263)</f>
        <v/>
      </c>
      <c r="H54" s="169"/>
      <c r="I54" s="170"/>
      <c r="J54" s="171"/>
      <c r="K54" s="171"/>
      <c r="L54" s="172"/>
    </row>
    <row r="55" spans="1:12" ht="199.95" customHeight="1" thickBot="1">
      <c r="A55" s="121">
        <f>IF(ISBLANK('MRA Evaluacion completa'!B268),"",'MRA Evaluacion completa'!B268)</f>
        <v>53</v>
      </c>
      <c r="B55" s="82" t="str">
        <f>IF(ISBLANK('MRA Evaluacion completa'!C268),"",'MRA Evaluacion completa'!C268)</f>
        <v/>
      </c>
      <c r="C55" s="82" t="str">
        <f>IF(ISBLANK('MRA Evaluacion completa'!D268),"",'MRA Evaluacion completa'!D268)</f>
        <v/>
      </c>
      <c r="D55" s="83" t="str">
        <f>IF(ISBLANK('MRA Evaluacion completa'!$U$268),"",'MRA Evaluacion completa'!$U$268)</f>
        <v/>
      </c>
      <c r="E55" s="84" t="str">
        <f>'MRA Evaluacion completa'!$X$270</f>
        <v/>
      </c>
      <c r="F55" s="84" t="str">
        <f>'MRA Evaluacion completa'!$X$268</f>
        <v/>
      </c>
      <c r="G55" s="83" t="str">
        <f>IF(ISBLANK('MRA Evaluacion completa'!$Y$268),"",'MRA Evaluacion completa'!$Y$268)</f>
        <v/>
      </c>
      <c r="H55" s="169"/>
      <c r="I55" s="170"/>
      <c r="J55" s="171"/>
      <c r="K55" s="171"/>
      <c r="L55" s="172"/>
    </row>
    <row r="56" spans="1:12" ht="199.95" customHeight="1" thickBot="1">
      <c r="A56" s="121">
        <f>IF(ISBLANK('MRA Evaluacion completa'!B273),"",'MRA Evaluacion completa'!B273)</f>
        <v>54</v>
      </c>
      <c r="B56" s="82" t="str">
        <f>IF(ISBLANK('MRA Evaluacion completa'!C273),"",'MRA Evaluacion completa'!C273)</f>
        <v/>
      </c>
      <c r="C56" s="82" t="str">
        <f>IF(ISBLANK('MRA Evaluacion completa'!D273),"",'MRA Evaluacion completa'!D273)</f>
        <v/>
      </c>
      <c r="D56" s="83" t="str">
        <f>IF(ISBLANK('MRA Evaluacion completa'!$U$273),"",'MRA Evaluacion completa'!$U$273)</f>
        <v/>
      </c>
      <c r="E56" s="84" t="str">
        <f>'MRA Evaluacion completa'!$X$275</f>
        <v/>
      </c>
      <c r="F56" s="84" t="str">
        <f>'MRA Evaluacion completa'!$X$273</f>
        <v/>
      </c>
      <c r="G56" s="83" t="str">
        <f>IF(ISBLANK('MRA Evaluacion completa'!$Y$273),"",'MRA Evaluacion completa'!$Y$273)</f>
        <v/>
      </c>
      <c r="H56" s="169"/>
      <c r="I56" s="173"/>
      <c r="J56" s="171"/>
      <c r="K56" s="171"/>
      <c r="L56" s="172"/>
    </row>
    <row r="57" spans="1:12" ht="199.95" customHeight="1" thickBot="1">
      <c r="A57" s="121">
        <f>IF(ISBLANK('MRA Evaluacion completa'!B278),"",'MRA Evaluacion completa'!B278)</f>
        <v>55</v>
      </c>
      <c r="B57" s="82" t="str">
        <f>IF(ISBLANK('MRA Evaluacion completa'!C278),"",'MRA Evaluacion completa'!C278)</f>
        <v/>
      </c>
      <c r="C57" s="82" t="str">
        <f>IF(ISBLANK('MRA Evaluacion completa'!D278),"",'MRA Evaluacion completa'!D278)</f>
        <v/>
      </c>
      <c r="D57" s="83" t="str">
        <f>IF(ISBLANK('MRA Evaluacion completa'!$U$278),"",'MRA Evaluacion completa'!$U$278)</f>
        <v/>
      </c>
      <c r="E57" s="84" t="str">
        <f>'MRA Evaluacion completa'!$X$280</f>
        <v/>
      </c>
      <c r="F57" s="84" t="str">
        <f>'MRA Evaluacion completa'!$X$278</f>
        <v/>
      </c>
      <c r="G57" s="83" t="str">
        <f>IF(ISBLANK('MRA Evaluacion completa'!$Y$278),"",'MRA Evaluacion completa'!$Y$278)</f>
        <v/>
      </c>
      <c r="H57" s="169"/>
      <c r="I57" s="170"/>
      <c r="J57" s="171"/>
      <c r="K57" s="171"/>
      <c r="L57" s="172"/>
    </row>
    <row r="58" spans="1:12" ht="199.95" customHeight="1" thickBot="1">
      <c r="A58" s="121">
        <f>IF(ISBLANK('MRA Evaluacion completa'!B283),"",'MRA Evaluacion completa'!B283)</f>
        <v>56</v>
      </c>
      <c r="B58" s="82" t="str">
        <f>IF(ISBLANK('MRA Evaluacion completa'!C283),"",'MRA Evaluacion completa'!C283)</f>
        <v/>
      </c>
      <c r="C58" s="82" t="str">
        <f>IF(ISBLANK('MRA Evaluacion completa'!D283),"",'MRA Evaluacion completa'!D283)</f>
        <v/>
      </c>
      <c r="D58" s="83" t="str">
        <f>IF(ISBLANK('MRA Evaluacion completa'!$U$283),"",'MRA Evaluacion completa'!$U$283)</f>
        <v/>
      </c>
      <c r="E58" s="84" t="str">
        <f>'MRA Evaluacion completa'!$X$285</f>
        <v/>
      </c>
      <c r="F58" s="84" t="str">
        <f>'MRA Evaluacion completa'!$X$283</f>
        <v/>
      </c>
      <c r="G58" s="83" t="str">
        <f>IF(ISBLANK('MRA Evaluacion completa'!$Y$283),"",'MRA Evaluacion completa'!$Y$283)</f>
        <v/>
      </c>
      <c r="H58" s="169"/>
      <c r="I58" s="170"/>
      <c r="J58" s="171"/>
      <c r="K58" s="171"/>
      <c r="L58" s="172"/>
    </row>
    <row r="59" spans="1:12" ht="199.95" customHeight="1" thickBot="1">
      <c r="A59" s="121">
        <f>IF(ISBLANK('MRA Evaluacion completa'!B288),"",'MRA Evaluacion completa'!B288)</f>
        <v>57</v>
      </c>
      <c r="B59" s="82" t="str">
        <f>IF(ISBLANK('MRA Evaluacion completa'!C288),"",'MRA Evaluacion completa'!C288)</f>
        <v/>
      </c>
      <c r="C59" s="82" t="str">
        <f>IF(ISBLANK('MRA Evaluacion completa'!D288),"",'MRA Evaluacion completa'!D288)</f>
        <v/>
      </c>
      <c r="D59" s="83" t="str">
        <f>IF(ISBLANK('MRA Evaluacion completa'!$U$288),"",'MRA Evaluacion completa'!$U$288)</f>
        <v/>
      </c>
      <c r="E59" s="84" t="str">
        <f>'MRA Evaluacion completa'!$X$290</f>
        <v/>
      </c>
      <c r="F59" s="84" t="str">
        <f>'MRA Evaluacion completa'!$X$288</f>
        <v/>
      </c>
      <c r="G59" s="83" t="str">
        <f>IF(ISBLANK('MRA Evaluacion completa'!$Y$288),"",'MRA Evaluacion completa'!$Y$288)</f>
        <v/>
      </c>
      <c r="H59" s="169"/>
      <c r="I59" s="170"/>
      <c r="J59" s="171"/>
      <c r="K59" s="171"/>
      <c r="L59" s="172"/>
    </row>
    <row r="60" spans="1:12" ht="199.95" customHeight="1" thickBot="1">
      <c r="A60" s="121">
        <f>IF(ISBLANK('MRA Evaluacion completa'!B293),"",'MRA Evaluacion completa'!B293)</f>
        <v>58</v>
      </c>
      <c r="B60" s="82" t="str">
        <f>IF(ISBLANK('MRA Evaluacion completa'!C293),"",'MRA Evaluacion completa'!C293)</f>
        <v/>
      </c>
      <c r="C60" s="82" t="str">
        <f>IF(ISBLANK('MRA Evaluacion completa'!D293),"",'MRA Evaluacion completa'!D293)</f>
        <v/>
      </c>
      <c r="D60" s="83" t="str">
        <f>IF(ISBLANK('MRA Evaluacion completa'!$U$293),"",'MRA Evaluacion completa'!$U$293)</f>
        <v/>
      </c>
      <c r="E60" s="84" t="str">
        <f>'MRA Evaluacion completa'!$X$295</f>
        <v/>
      </c>
      <c r="F60" s="84" t="str">
        <f>'MRA Evaluacion completa'!$X$293</f>
        <v/>
      </c>
      <c r="G60" s="83" t="str">
        <f>IF(ISBLANK('MRA Evaluacion completa'!$Y$293),"",'MRA Evaluacion completa'!$Y$293)</f>
        <v/>
      </c>
      <c r="H60" s="169"/>
      <c r="I60" s="170"/>
      <c r="J60" s="171"/>
      <c r="K60" s="171"/>
      <c r="L60" s="172"/>
    </row>
    <row r="61" spans="1:12" ht="199.95" customHeight="1" thickBot="1">
      <c r="A61" s="121">
        <f>IF(ISBLANK('MRA Evaluacion completa'!B298),"",'MRA Evaluacion completa'!B298)</f>
        <v>59</v>
      </c>
      <c r="B61" s="82" t="str">
        <f>IF(ISBLANK('MRA Evaluacion completa'!C298),"",'MRA Evaluacion completa'!C298)</f>
        <v/>
      </c>
      <c r="C61" s="82" t="str">
        <f>IF(ISBLANK('MRA Evaluacion completa'!D298),"",'MRA Evaluacion completa'!D298)</f>
        <v/>
      </c>
      <c r="D61" s="83" t="str">
        <f>IF(ISBLANK('MRA Evaluacion completa'!$U$298),"",'MRA Evaluacion completa'!$U$298)</f>
        <v/>
      </c>
      <c r="E61" s="84" t="str">
        <f>'MRA Evaluacion completa'!$X$300</f>
        <v/>
      </c>
      <c r="F61" s="84" t="str">
        <f>'MRA Evaluacion completa'!$X$298</f>
        <v/>
      </c>
      <c r="G61" s="83" t="str">
        <f>IF(ISBLANK('MRA Evaluacion completa'!$Y$298),"",'MRA Evaluacion completa'!$Y$298)</f>
        <v/>
      </c>
      <c r="H61" s="169"/>
      <c r="I61" s="170"/>
      <c r="J61" s="171"/>
      <c r="K61" s="171"/>
      <c r="L61" s="172"/>
    </row>
    <row r="62" spans="1:12" ht="199.95" customHeight="1" thickBot="1">
      <c r="A62" s="121">
        <f>IF(ISBLANK('MRA Evaluacion completa'!B303),"",'MRA Evaluacion completa'!B303)</f>
        <v>60</v>
      </c>
      <c r="B62" s="82" t="str">
        <f>IF(ISBLANK('MRA Evaluacion completa'!C303),"",'MRA Evaluacion completa'!C303)</f>
        <v/>
      </c>
      <c r="C62" s="82" t="str">
        <f>IF(ISBLANK('MRA Evaluacion completa'!D303),"",'MRA Evaluacion completa'!D303)</f>
        <v/>
      </c>
      <c r="D62" s="83" t="str">
        <f>IF(ISBLANK('MRA Evaluacion completa'!$U$303),"",'MRA Evaluacion completa'!$U$303)</f>
        <v/>
      </c>
      <c r="E62" s="84" t="str">
        <f>'MRA Evaluacion completa'!$X$305</f>
        <v/>
      </c>
      <c r="F62" s="84" t="str">
        <f>'MRA Evaluacion completa'!$X$303</f>
        <v/>
      </c>
      <c r="G62" s="83" t="str">
        <f>IF(ISBLANK('MRA Evaluacion completa'!$Y$303),"",'MRA Evaluacion completa'!$Y$303)</f>
        <v/>
      </c>
      <c r="H62" s="169"/>
      <c r="I62" s="170"/>
      <c r="J62" s="171"/>
      <c r="K62" s="171"/>
      <c r="L62" s="172"/>
    </row>
    <row r="63" spans="1:12" ht="199.95" customHeight="1" thickBot="1">
      <c r="A63" s="121">
        <f>IF(ISBLANK('MRA Evaluacion completa'!B308),"",'MRA Evaluacion completa'!B308)</f>
        <v>61</v>
      </c>
      <c r="B63" s="82" t="str">
        <f>IF(ISBLANK('MRA Evaluacion completa'!C308),"",'MRA Evaluacion completa'!C308)</f>
        <v/>
      </c>
      <c r="C63" s="82" t="str">
        <f>IF(ISBLANK('MRA Evaluacion completa'!D308),"",'MRA Evaluacion completa'!D308)</f>
        <v/>
      </c>
      <c r="D63" s="83" t="str">
        <f>IF(ISBLANK('MRA Evaluacion completa'!$U$308),"",'MRA Evaluacion completa'!$U$308)</f>
        <v/>
      </c>
      <c r="E63" s="84" t="str">
        <f>'MRA Evaluacion completa'!$X$310</f>
        <v/>
      </c>
      <c r="F63" s="84" t="str">
        <f>'MRA Evaluacion completa'!$X$308</f>
        <v/>
      </c>
      <c r="G63" s="83" t="str">
        <f>IF(ISBLANK('MRA Evaluacion completa'!$Y$308),"",'MRA Evaluacion completa'!$Y$308)</f>
        <v/>
      </c>
      <c r="H63" s="169"/>
      <c r="I63" s="170"/>
      <c r="J63" s="171"/>
      <c r="K63" s="171"/>
      <c r="L63" s="172"/>
    </row>
    <row r="64" spans="1:12" ht="199.95" customHeight="1" thickBot="1">
      <c r="A64" s="121">
        <f>IF(ISBLANK('MRA Evaluacion completa'!B313),"",'MRA Evaluacion completa'!B313)</f>
        <v>62</v>
      </c>
      <c r="B64" s="82" t="str">
        <f>IF(ISBLANK('MRA Evaluacion completa'!C313),"",'MRA Evaluacion completa'!C313)</f>
        <v/>
      </c>
      <c r="C64" s="82" t="str">
        <f>IF(ISBLANK('MRA Evaluacion completa'!D313),"",'MRA Evaluacion completa'!D313)</f>
        <v/>
      </c>
      <c r="D64" s="83" t="str">
        <f>IF(ISBLANK('MRA Evaluacion completa'!$U$313),"",'MRA Evaluacion completa'!$U$313)</f>
        <v/>
      </c>
      <c r="E64" s="84" t="str">
        <f>'MRA Evaluacion completa'!$X$315</f>
        <v/>
      </c>
      <c r="F64" s="84" t="str">
        <f>'MRA Evaluacion completa'!$X$313</f>
        <v/>
      </c>
      <c r="G64" s="83" t="str">
        <f>IF(ISBLANK('MRA Evaluacion completa'!$Y$313),"",'MRA Evaluacion completa'!$Y$313)</f>
        <v/>
      </c>
      <c r="H64" s="169"/>
      <c r="I64" s="170"/>
      <c r="J64" s="171"/>
      <c r="K64" s="171"/>
      <c r="L64" s="172"/>
    </row>
    <row r="65" spans="1:12" ht="199.95" customHeight="1" thickBot="1">
      <c r="A65" s="121">
        <f>IF(ISBLANK('MRA Evaluacion completa'!B318),"",'MRA Evaluacion completa'!B318)</f>
        <v>63</v>
      </c>
      <c r="B65" s="96" t="str">
        <f>IF(ISBLANK('MRA Evaluacion completa'!C318),"",'MRA Evaluacion completa'!C318)</f>
        <v/>
      </c>
      <c r="C65" s="82" t="str">
        <f>IF(ISBLANK('MRA Evaluacion completa'!D318),"",'MRA Evaluacion completa'!D318)</f>
        <v/>
      </c>
      <c r="D65" s="83" t="str">
        <f>IF(ISBLANK('MRA Evaluacion completa'!$U$318),"",'MRA Evaluacion completa'!$U$318)</f>
        <v/>
      </c>
      <c r="E65" s="84" t="str">
        <f>'MRA Evaluacion completa'!$X$320</f>
        <v/>
      </c>
      <c r="F65" s="84" t="str">
        <f>'MRA Evaluacion completa'!$X$318</f>
        <v/>
      </c>
      <c r="G65" s="83" t="str">
        <f>IF(ISBLANK('MRA Evaluacion completa'!$Y$318),"",'MRA Evaluacion completa'!$Y$318)</f>
        <v/>
      </c>
      <c r="H65" s="169"/>
      <c r="I65" s="170"/>
      <c r="J65" s="171"/>
      <c r="K65" s="171"/>
      <c r="L65" s="172"/>
    </row>
    <row r="66" spans="1:12" ht="199.95" customHeight="1" thickBot="1">
      <c r="A66" s="121">
        <f>IF(ISBLANK('MRA Evaluacion completa'!B323),"",'MRA Evaluacion completa'!B323)</f>
        <v>64</v>
      </c>
      <c r="B66" s="96" t="str">
        <f>IF(ISBLANK('MRA Evaluacion completa'!C323),"",'MRA Evaluacion completa'!C323)</f>
        <v/>
      </c>
      <c r="C66" s="82" t="str">
        <f>IF(ISBLANK('MRA Evaluacion completa'!D323),"",'MRA Evaluacion completa'!D323)</f>
        <v/>
      </c>
      <c r="D66" s="83" t="str">
        <f>IF(ISBLANK('MRA Evaluacion completa'!$U$323),"",'MRA Evaluacion completa'!$U$323)</f>
        <v/>
      </c>
      <c r="E66" s="84" t="str">
        <f>'MRA Evaluacion completa'!$X$325</f>
        <v/>
      </c>
      <c r="F66" s="84" t="str">
        <f>'MRA Evaluacion completa'!$X$323</f>
        <v/>
      </c>
      <c r="G66" s="83" t="str">
        <f>IF(ISBLANK('MRA Evaluacion completa'!$Y$323),"",'MRA Evaluacion completa'!$Y$323)</f>
        <v/>
      </c>
      <c r="H66" s="169"/>
      <c r="I66" s="170"/>
      <c r="J66" s="171"/>
      <c r="K66" s="171"/>
      <c r="L66" s="172"/>
    </row>
    <row r="67" spans="1:12" ht="199.95" customHeight="1" thickBot="1">
      <c r="A67" s="121">
        <f>IF(ISBLANK('MRA Evaluacion completa'!B328),"",'MRA Evaluacion completa'!B328)</f>
        <v>65</v>
      </c>
      <c r="B67" s="96" t="str">
        <f>IF(ISBLANK('MRA Evaluacion completa'!C328),"",'MRA Evaluacion completa'!C328)</f>
        <v/>
      </c>
      <c r="C67" s="82" t="str">
        <f>IF(ISBLANK('MRA Evaluacion completa'!D328),"",'MRA Evaluacion completa'!D328)</f>
        <v/>
      </c>
      <c r="D67" s="83" t="str">
        <f>IF(ISBLANK('MRA Evaluacion completa'!$U$328),"",'MRA Evaluacion completa'!$U$328)</f>
        <v/>
      </c>
      <c r="E67" s="84" t="str">
        <f>'MRA Evaluacion completa'!$X$330</f>
        <v/>
      </c>
      <c r="F67" s="84" t="str">
        <f>'MRA Evaluacion completa'!$X$328</f>
        <v/>
      </c>
      <c r="G67" s="83" t="str">
        <f>IF(ISBLANK('MRA Evaluacion completa'!$Y$328),"",'MRA Evaluacion completa'!$Y$328)</f>
        <v/>
      </c>
      <c r="H67" s="169"/>
      <c r="I67" s="170"/>
      <c r="J67" s="171"/>
      <c r="K67" s="171"/>
      <c r="L67" s="172"/>
    </row>
    <row r="68" spans="1:12" ht="199.95" customHeight="1" thickBot="1">
      <c r="A68" s="121">
        <f>IF(ISBLANK('MRA Evaluacion completa'!B333),"",'MRA Evaluacion completa'!B333)</f>
        <v>66</v>
      </c>
      <c r="B68" s="96" t="str">
        <f>IF(ISBLANK('MRA Evaluacion completa'!C333),"",'MRA Evaluacion completa'!C333)</f>
        <v/>
      </c>
      <c r="C68" s="82" t="str">
        <f>IF(ISBLANK('MRA Evaluacion completa'!D333),"",'MRA Evaluacion completa'!D333)</f>
        <v/>
      </c>
      <c r="D68" s="83">
        <f>'MRA Evaluacion completa'!$U$333</f>
        <v>0</v>
      </c>
      <c r="E68" s="84" t="str">
        <f>'MRA Evaluacion completa'!$X$335</f>
        <v/>
      </c>
      <c r="F68" s="84" t="str">
        <f>'MRA Evaluacion completa'!$X$333</f>
        <v/>
      </c>
      <c r="G68" s="83" t="str">
        <f>IF(ISBLANK('MRA Evaluacion completa'!$Y$333),"",'MRA Evaluacion completa'!$Y$333)</f>
        <v/>
      </c>
      <c r="H68" s="169"/>
      <c r="I68" s="170"/>
      <c r="J68" s="171"/>
      <c r="K68" s="171"/>
      <c r="L68" s="172"/>
    </row>
    <row r="69" spans="1:12" ht="199.95" customHeight="1" thickBot="1">
      <c r="A69" s="121">
        <f>IF(ISBLANK('MRA Evaluacion completa'!B338),"",'MRA Evaluacion completa'!B338)</f>
        <v>67</v>
      </c>
      <c r="B69" s="96" t="str">
        <f>IF(ISBLANK('MRA Evaluacion completa'!C338),"",'MRA Evaluacion completa'!C338)</f>
        <v/>
      </c>
      <c r="C69" s="82" t="str">
        <f>IF(ISBLANK('MRA Evaluacion completa'!D338),"",'MRA Evaluacion completa'!D338)</f>
        <v/>
      </c>
      <c r="D69" s="83">
        <f>'MRA Evaluacion completa'!$U$338</f>
        <v>0</v>
      </c>
      <c r="E69" s="84" t="str">
        <f>'MRA Evaluacion completa'!$X$340</f>
        <v/>
      </c>
      <c r="F69" s="84" t="str">
        <f>'MRA Evaluacion completa'!$X$338</f>
        <v/>
      </c>
      <c r="G69" s="83" t="str">
        <f>IF(ISBLANK('MRA Evaluacion completa'!$Y$338),"",'MRA Evaluacion completa'!$Y$338)</f>
        <v/>
      </c>
      <c r="H69" s="169"/>
      <c r="I69" s="170"/>
      <c r="J69" s="171"/>
      <c r="K69" s="171"/>
      <c r="L69" s="172"/>
    </row>
    <row r="70" spans="1:12" ht="199.95" customHeight="1" thickBot="1">
      <c r="A70" s="121">
        <f>IF(ISBLANK('MRA Evaluacion completa'!B343),"",'MRA Evaluacion completa'!B343)</f>
        <v>68</v>
      </c>
      <c r="B70" s="96" t="str">
        <f>IF(ISBLANK('MRA Evaluacion completa'!C343),"",'MRA Evaluacion completa'!C343)</f>
        <v/>
      </c>
      <c r="C70" s="82" t="str">
        <f>IF(ISBLANK('MRA Evaluacion completa'!D343),"",'MRA Evaluacion completa'!D343)</f>
        <v/>
      </c>
      <c r="D70" s="83">
        <f>'MRA Evaluacion completa'!$U$343</f>
        <v>0</v>
      </c>
      <c r="E70" s="84" t="str">
        <f>'MRA Evaluacion completa'!$X$345</f>
        <v/>
      </c>
      <c r="F70" s="84" t="str">
        <f>'MRA Evaluacion completa'!$X$343</f>
        <v/>
      </c>
      <c r="G70" s="83" t="str">
        <f>IF(ISBLANK('MRA Evaluacion completa'!$Y$343),"",'MRA Evaluacion completa'!$Y$343)</f>
        <v/>
      </c>
      <c r="H70" s="169"/>
      <c r="I70" s="170"/>
      <c r="J70" s="171"/>
      <c r="K70" s="171"/>
      <c r="L70" s="172"/>
    </row>
    <row r="71" spans="1:12" ht="199.95" customHeight="1" thickBot="1">
      <c r="A71" s="121">
        <f>IF(ISBLANK('MRA Evaluacion completa'!B348),"",'MRA Evaluacion completa'!B348)</f>
        <v>69</v>
      </c>
      <c r="B71" s="97" t="str">
        <f>IF(ISBLANK('MRA Evaluacion completa'!C348),"",'MRA Evaluacion completa'!C348)</f>
        <v/>
      </c>
      <c r="C71" s="83" t="str">
        <f>IF(ISBLANK('MRA Evaluacion completa'!D348),"",'MRA Evaluacion completa'!D348)</f>
        <v/>
      </c>
      <c r="D71" s="83" t="str">
        <f>IF(ISBLANK('MRA Evaluacion completa'!$U$348),"",'MRA Evaluacion completa'!$U$348)</f>
        <v/>
      </c>
      <c r="E71" s="84" t="str">
        <f>'MRA Evaluacion completa'!$X$350</f>
        <v/>
      </c>
      <c r="F71" s="84" t="str">
        <f>'MRA Evaluacion completa'!$X$348</f>
        <v/>
      </c>
      <c r="G71" s="83" t="str">
        <f>IF(ISBLANK('MRA Evaluacion completa'!$Y$348),"",'MRA Evaluacion completa'!$Y$348)</f>
        <v/>
      </c>
      <c r="H71" s="169"/>
      <c r="I71" s="170"/>
      <c r="J71" s="171"/>
      <c r="K71" s="171"/>
      <c r="L71" s="172"/>
    </row>
    <row r="72" spans="1:12" ht="199.95" customHeight="1" thickBot="1">
      <c r="A72" s="121">
        <f>IF(ISBLANK('MRA Evaluacion completa'!B353),"",'MRA Evaluacion completa'!B353)</f>
        <v>70</v>
      </c>
      <c r="B72" s="97" t="str">
        <f>IF(ISBLANK('MRA Evaluacion completa'!C353),"",'MRA Evaluacion completa'!C353)</f>
        <v/>
      </c>
      <c r="C72" s="83" t="str">
        <f>IF(ISBLANK('MRA Evaluacion completa'!D353),"",'MRA Evaluacion completa'!D353)</f>
        <v/>
      </c>
      <c r="D72" s="83" t="str">
        <f>IF(ISBLANK('MRA Evaluacion completa'!$U$353),"",'MRA Evaluacion completa'!$U$353)</f>
        <v/>
      </c>
      <c r="E72" s="84" t="str">
        <f>'MRA Evaluacion completa'!$X$355</f>
        <v/>
      </c>
      <c r="F72" s="84" t="str">
        <f>'MRA Evaluacion completa'!$X$353</f>
        <v/>
      </c>
      <c r="G72" s="83" t="str">
        <f>IF(ISBLANK('MRA Evaluacion completa'!$Y$353),"",'MRA Evaluacion completa'!$Y$353)</f>
        <v/>
      </c>
      <c r="H72" s="169"/>
      <c r="I72" s="170"/>
      <c r="J72" s="171"/>
      <c r="K72" s="171"/>
      <c r="L72" s="172"/>
    </row>
    <row r="73" spans="1:12" ht="199.95" customHeight="1" thickBot="1">
      <c r="A73" s="121">
        <f>IF(ISBLANK('MRA Evaluacion completa'!B358),"",'MRA Evaluacion completa'!B358)</f>
        <v>71</v>
      </c>
      <c r="B73" s="82" t="str">
        <f>IF(ISBLANK('MRA Evaluacion completa'!C358),"",'MRA Evaluacion completa'!C358)</f>
        <v/>
      </c>
      <c r="C73" s="82" t="str">
        <f>IF(ISBLANK('MRA Evaluacion completa'!D358),"",'MRA Evaluacion completa'!D358)</f>
        <v/>
      </c>
      <c r="D73" s="83" t="str">
        <f>IF(ISBLANK('MRA Evaluacion completa'!$U$353),"",'MRA Evaluacion completa'!$U$353)</f>
        <v/>
      </c>
      <c r="E73" s="84" t="str">
        <f>'MRA Evaluacion completa'!$X$360</f>
        <v/>
      </c>
      <c r="F73" s="84" t="str">
        <f>'MRA Evaluacion completa'!$X$358</f>
        <v/>
      </c>
      <c r="G73" s="83" t="str">
        <f>IF(ISBLANK('MRA Evaluacion completa'!$Y$358),"",'MRA Evaluacion completa'!$Y$358)</f>
        <v/>
      </c>
      <c r="H73" s="169"/>
      <c r="I73" s="170"/>
      <c r="J73" s="171"/>
      <c r="K73" s="171"/>
      <c r="L73" s="172"/>
    </row>
    <row r="74" spans="1:12" ht="199.95" customHeight="1" thickBot="1">
      <c r="A74" s="121">
        <f>IF(ISBLANK('MRA Evaluacion completa'!B363),"",'MRA Evaluacion completa'!B363)</f>
        <v>72</v>
      </c>
      <c r="B74" s="82" t="str">
        <f>IF(ISBLANK('MRA Evaluacion completa'!C363),"",'MRA Evaluacion completa'!C363)</f>
        <v/>
      </c>
      <c r="C74" s="82" t="str">
        <f>IF(ISBLANK('MRA Evaluacion completa'!D363),"",'MRA Evaluacion completa'!D363)</f>
        <v/>
      </c>
      <c r="D74" s="82" t="str">
        <f>IF(ISBLANK('MRA Evaluacion completa'!$U$353),"",'MRA Evaluacion completa'!$U$353)</f>
        <v/>
      </c>
      <c r="E74" s="84" t="str">
        <f>'MRA Evaluacion completa'!$X$365</f>
        <v/>
      </c>
      <c r="F74" s="84" t="str">
        <f>'MRA Evaluacion completa'!$X$363</f>
        <v/>
      </c>
      <c r="G74" s="82" t="str">
        <f>IF(ISBLANK('MRA Evaluacion completa'!$Y$363),"",'MRA Evaluacion completa'!$Y$363)</f>
        <v/>
      </c>
      <c r="H74" s="169"/>
      <c r="I74" s="170"/>
      <c r="J74" s="171"/>
      <c r="K74" s="171"/>
      <c r="L74" s="172"/>
    </row>
    <row r="75" spans="1:12" ht="199.95" customHeight="1" thickBot="1">
      <c r="A75" s="121">
        <f>IF(ISBLANK('MRA Evaluacion completa'!B368),"",'MRA Evaluacion completa'!B368)</f>
        <v>73</v>
      </c>
      <c r="B75" s="82" t="str">
        <f>IF(ISBLANK('MRA Evaluacion completa'!C368),"",'MRA Evaluacion completa'!C368)</f>
        <v/>
      </c>
      <c r="C75" s="82" t="str">
        <f>IF(ISBLANK('MRA Evaluacion completa'!D368),"",'MRA Evaluacion completa'!D368)</f>
        <v/>
      </c>
      <c r="D75" s="82" t="str">
        <f>IF(ISBLANK('MRA Evaluacion completa'!$U$353),"",'MRA Evaluacion completa'!$U$353)</f>
        <v/>
      </c>
      <c r="E75" s="84" t="str">
        <f>'MRA Evaluacion completa'!$X$370</f>
        <v/>
      </c>
      <c r="F75" s="84" t="str">
        <f>'MRA Evaluacion completa'!$X$368</f>
        <v/>
      </c>
      <c r="G75" s="82" t="str">
        <f>IF(ISBLANK('MRA Evaluacion completa'!$Y$368),"",'MRA Evaluacion completa'!$Y$368)</f>
        <v/>
      </c>
      <c r="H75" s="169"/>
      <c r="I75" s="170"/>
      <c r="J75" s="171"/>
      <c r="K75" s="171"/>
      <c r="L75" s="172"/>
    </row>
    <row r="76" spans="1:12" ht="199.95" customHeight="1" thickBot="1">
      <c r="A76" s="121">
        <f>IF(ISBLANK('MRA Evaluacion completa'!B373),"",'MRA Evaluacion completa'!B373)</f>
        <v>74</v>
      </c>
      <c r="B76" s="82" t="str">
        <f>IF(ISBLANK('MRA Evaluacion completa'!C373),"",'MRA Evaluacion completa'!C373)</f>
        <v/>
      </c>
      <c r="C76" s="82" t="str">
        <f>IF(ISBLANK('MRA Evaluacion completa'!D373),"",'MRA Evaluacion completa'!D373)</f>
        <v/>
      </c>
      <c r="D76" s="82" t="str">
        <f>IF(ISBLANK('MRA Evaluacion completa'!$U$353),"",'MRA Evaluacion completa'!$U$353)</f>
        <v/>
      </c>
      <c r="E76" s="84" t="str">
        <f>'MRA Evaluacion completa'!$X$375</f>
        <v/>
      </c>
      <c r="F76" s="84" t="str">
        <f>'MRA Evaluacion completa'!$X$373</f>
        <v/>
      </c>
      <c r="G76" s="82" t="str">
        <f>IF(ISBLANK('MRA Evaluacion completa'!$Y$373),"",'MRA Evaluacion completa'!$Y$373)</f>
        <v/>
      </c>
      <c r="H76" s="169"/>
      <c r="I76" s="170"/>
      <c r="J76" s="171"/>
      <c r="K76" s="171"/>
      <c r="L76" s="172"/>
    </row>
    <row r="77" spans="1:12" ht="199.95" customHeight="1" thickBot="1">
      <c r="A77" s="121">
        <f>IF(ISBLANK('MRA Evaluacion completa'!B378),"",'MRA Evaluacion completa'!B378)</f>
        <v>75</v>
      </c>
      <c r="B77" s="82" t="str">
        <f>IF(ISBLANK('MRA Evaluacion completa'!C378),"",'MRA Evaluacion completa'!C378)</f>
        <v/>
      </c>
      <c r="C77" s="82" t="str">
        <f>IF(ISBLANK('MRA Evaluacion completa'!D378),"",'MRA Evaluacion completa'!D378)</f>
        <v/>
      </c>
      <c r="D77" s="82" t="str">
        <f>IF(ISBLANK('MRA Evaluacion completa'!$U$353),"",'MRA Evaluacion completa'!$U$353)</f>
        <v/>
      </c>
      <c r="E77" s="84" t="str">
        <f>'MRA Evaluacion completa'!$X$380</f>
        <v/>
      </c>
      <c r="F77" s="84" t="str">
        <f>'MRA Evaluacion completa'!$X$378</f>
        <v/>
      </c>
      <c r="G77" s="82" t="str">
        <f>IF(ISBLANK('MRA Evaluacion completa'!$Y$378),"",'MRA Evaluacion completa'!$Y$378)</f>
        <v/>
      </c>
      <c r="H77" s="169"/>
      <c r="I77" s="170"/>
      <c r="J77" s="171"/>
      <c r="K77" s="171"/>
      <c r="L77" s="172"/>
    </row>
    <row r="78" spans="1:12" ht="199.95" customHeight="1" thickBot="1">
      <c r="A78" s="121">
        <f>IF(ISBLANK('MRA Evaluacion completa'!B383),"",'MRA Evaluacion completa'!B383)</f>
        <v>76</v>
      </c>
      <c r="B78" s="82" t="str">
        <f>IF(ISBLANK('MRA Evaluacion completa'!C383),"",'MRA Evaluacion completa'!C383)</f>
        <v/>
      </c>
      <c r="C78" s="82" t="str">
        <f>IF(ISBLANK('MRA Evaluacion completa'!D383),"",'MRA Evaluacion completa'!D383)</f>
        <v/>
      </c>
      <c r="D78" s="82" t="str">
        <f>IF(ISBLANK('MRA Evaluacion completa'!$U$353),"",'MRA Evaluacion completa'!$U$353)</f>
        <v/>
      </c>
      <c r="E78" s="84" t="str">
        <f>'MRA Evaluacion completa'!$X$385</f>
        <v/>
      </c>
      <c r="F78" s="84" t="str">
        <f>'MRA Evaluacion completa'!$X$383</f>
        <v/>
      </c>
      <c r="G78" s="82" t="str">
        <f>IF(ISBLANK('MRA Evaluacion completa'!$Y$383),"",'MRA Evaluacion completa'!$Y$383)</f>
        <v/>
      </c>
      <c r="H78" s="169"/>
      <c r="I78" s="170"/>
      <c r="J78" s="171"/>
      <c r="K78" s="171"/>
      <c r="L78" s="172"/>
    </row>
    <row r="79" spans="1:12" ht="199.95" customHeight="1" thickBot="1">
      <c r="A79" s="121">
        <f>IF(ISBLANK('MRA Evaluacion completa'!B388),"",'MRA Evaluacion completa'!B388)</f>
        <v>77</v>
      </c>
      <c r="B79" s="82" t="str">
        <f>IF(ISBLANK('MRA Evaluacion completa'!C388),"",'MRA Evaluacion completa'!C388)</f>
        <v/>
      </c>
      <c r="C79" s="82" t="str">
        <f>IF(ISBLANK('MRA Evaluacion completa'!D388),"",'MRA Evaluacion completa'!D388)</f>
        <v/>
      </c>
      <c r="D79" s="82" t="str">
        <f>IF(ISBLANK('MRA Evaluacion completa'!$U$353),"",'MRA Evaluacion completa'!$U$353)</f>
        <v/>
      </c>
      <c r="E79" s="84" t="str">
        <f>'MRA Evaluacion completa'!$X$390</f>
        <v/>
      </c>
      <c r="F79" s="84" t="str">
        <f>'MRA Evaluacion completa'!$X$388</f>
        <v/>
      </c>
      <c r="G79" s="82" t="str">
        <f>IF(ISBLANK('MRA Evaluacion completa'!$Y$388),"",'MRA Evaluacion completa'!$Y$388)</f>
        <v/>
      </c>
      <c r="H79" s="169"/>
      <c r="I79" s="170"/>
      <c r="J79" s="171"/>
      <c r="K79" s="171"/>
      <c r="L79" s="172"/>
    </row>
    <row r="80" spans="1:12" ht="199.95" customHeight="1" thickBot="1">
      <c r="A80" s="121">
        <f>IF(ISBLANK('MRA Evaluacion completa'!B393),"",'MRA Evaluacion completa'!B393)</f>
        <v>78</v>
      </c>
      <c r="B80" s="82" t="str">
        <f>IF(ISBLANK('MRA Evaluacion completa'!C393),"",'MRA Evaluacion completa'!C393)</f>
        <v/>
      </c>
      <c r="C80" s="82" t="str">
        <f>IF(ISBLANK('MRA Evaluacion completa'!D393),"",'MRA Evaluacion completa'!D393)</f>
        <v/>
      </c>
      <c r="D80" s="82" t="str">
        <f>IF(ISBLANK('MRA Evaluacion completa'!$U$353),"",'MRA Evaluacion completa'!$U$353)</f>
        <v/>
      </c>
      <c r="E80" s="84" t="str">
        <f>'MRA Evaluacion completa'!$X$395</f>
        <v/>
      </c>
      <c r="F80" s="84" t="str">
        <f>'MRA Evaluacion completa'!$X$393</f>
        <v/>
      </c>
      <c r="G80" s="82" t="str">
        <f>IF(ISBLANK('MRA Evaluacion completa'!$Y$393),"",'MRA Evaluacion completa'!$Y$393)</f>
        <v/>
      </c>
      <c r="H80" s="169"/>
      <c r="I80" s="170"/>
      <c r="J80" s="171"/>
      <c r="K80" s="171"/>
      <c r="L80" s="172"/>
    </row>
    <row r="81" spans="1:12" ht="199.95" customHeight="1" thickBot="1">
      <c r="A81" s="121">
        <f>IF(ISBLANK('MRA Evaluacion completa'!B398),"",'MRA Evaluacion completa'!B398)</f>
        <v>79</v>
      </c>
      <c r="B81" s="82" t="str">
        <f>IF(ISBLANK('MRA Evaluacion completa'!C398),"",'MRA Evaluacion completa'!C398)</f>
        <v/>
      </c>
      <c r="C81" s="82" t="str">
        <f>IF(ISBLANK('MRA Evaluacion completa'!D398),"",'MRA Evaluacion completa'!D398)</f>
        <v/>
      </c>
      <c r="D81" s="82" t="str">
        <f>IF(ISBLANK('MRA Evaluacion completa'!$U$353),"",'MRA Evaluacion completa'!$U$353)</f>
        <v/>
      </c>
      <c r="E81" s="84" t="str">
        <f>'MRA Evaluacion completa'!$X$400</f>
        <v/>
      </c>
      <c r="F81" s="84" t="str">
        <f>'MRA Evaluacion completa'!$X$398</f>
        <v/>
      </c>
      <c r="G81" s="82" t="str">
        <f>IF(ISBLANK('MRA Evaluacion completa'!$Y$398),"",'MRA Evaluacion completa'!$Y$398)</f>
        <v/>
      </c>
      <c r="H81" s="169"/>
      <c r="I81" s="170"/>
      <c r="J81" s="171"/>
      <c r="K81" s="171"/>
      <c r="L81" s="172"/>
    </row>
    <row r="82" spans="1:12" ht="199.95" customHeight="1" thickBot="1">
      <c r="A82" s="121">
        <f>IF(ISBLANK('MRA Evaluacion completa'!B403),"",'MRA Evaluacion completa'!B403)</f>
        <v>80</v>
      </c>
      <c r="B82" s="82" t="str">
        <f>IF(ISBLANK('MRA Evaluacion completa'!C403),"",'MRA Evaluacion completa'!C403)</f>
        <v/>
      </c>
      <c r="C82" s="82" t="str">
        <f>IF(ISBLANK('MRA Evaluacion completa'!D403),"",'MRA Evaluacion completa'!D403)</f>
        <v/>
      </c>
      <c r="D82" s="82" t="str">
        <f>IF(ISBLANK('MRA Evaluacion completa'!$U$353),"",'MRA Evaluacion completa'!$U$353)</f>
        <v/>
      </c>
      <c r="E82" s="84" t="str">
        <f>'MRA Evaluacion completa'!$X$405</f>
        <v/>
      </c>
      <c r="F82" s="84" t="str">
        <f>'MRA Evaluacion completa'!$X$403</f>
        <v/>
      </c>
      <c r="G82" s="82" t="str">
        <f>IF(ISBLANK('MRA Evaluacion completa'!$Y$403),"",'MRA Evaluacion completa'!$Y$403)</f>
        <v/>
      </c>
      <c r="H82" s="169"/>
      <c r="I82" s="170"/>
      <c r="J82" s="171"/>
      <c r="K82" s="171"/>
      <c r="L82" s="172"/>
    </row>
    <row r="83" spans="1:12" ht="199.95" customHeight="1" thickBot="1">
      <c r="A83" s="121">
        <f>IF(ISBLANK('MRA Evaluacion completa'!B408),"",'MRA Evaluacion completa'!B408)</f>
        <v>81</v>
      </c>
      <c r="B83" s="82" t="str">
        <f>IF(ISBLANK('MRA Evaluacion completa'!C408),"",'MRA Evaluacion completa'!C408)</f>
        <v/>
      </c>
      <c r="C83" s="82" t="str">
        <f>IF(ISBLANK('MRA Evaluacion completa'!D408),"",'MRA Evaluacion completa'!D408)</f>
        <v/>
      </c>
      <c r="D83" s="82" t="str">
        <f>IF(ISBLANK('MRA Evaluacion completa'!$U$353),"",'MRA Evaluacion completa'!$U$353)</f>
        <v/>
      </c>
      <c r="E83" s="84" t="str">
        <f>'MRA Evaluacion completa'!$X$410</f>
        <v/>
      </c>
      <c r="F83" s="84" t="str">
        <f>'MRA Evaluacion completa'!$X$408</f>
        <v/>
      </c>
      <c r="G83" s="82" t="str">
        <f>IF(ISBLANK('MRA Evaluacion completa'!$Y$408),"",'MRA Evaluacion completa'!$Y$408)</f>
        <v/>
      </c>
      <c r="H83" s="169"/>
      <c r="I83" s="170"/>
      <c r="J83" s="171"/>
      <c r="K83" s="171"/>
      <c r="L83" s="172"/>
    </row>
    <row r="84" spans="1:12" ht="199.95" customHeight="1" thickBot="1">
      <c r="A84" s="121">
        <f>IF(ISBLANK('MRA Evaluacion completa'!B413),"",'MRA Evaluacion completa'!B413)</f>
        <v>82</v>
      </c>
      <c r="B84" s="82" t="str">
        <f>IF(ISBLANK('MRA Evaluacion completa'!C413),"",'MRA Evaluacion completa'!C413)</f>
        <v/>
      </c>
      <c r="C84" s="82" t="str">
        <f>IF(ISBLANK('MRA Evaluacion completa'!D413),"",'MRA Evaluacion completa'!D413)</f>
        <v/>
      </c>
      <c r="D84" s="82" t="str">
        <f>IF(ISBLANK('MRA Evaluacion completa'!$U$353),"",'MRA Evaluacion completa'!$U$353)</f>
        <v/>
      </c>
      <c r="E84" s="84" t="str">
        <f>'MRA Evaluacion completa'!$X$415</f>
        <v/>
      </c>
      <c r="F84" s="84" t="str">
        <f>'MRA Evaluacion completa'!$X$413</f>
        <v/>
      </c>
      <c r="G84" s="82" t="str">
        <f>IF(ISBLANK('MRA Evaluacion completa'!$Y$413),"",'MRA Evaluacion completa'!$Y$413)</f>
        <v/>
      </c>
      <c r="H84" s="169"/>
      <c r="I84" s="170"/>
      <c r="J84" s="171"/>
      <c r="K84" s="171"/>
      <c r="L84" s="172"/>
    </row>
    <row r="85" spans="1:12" ht="199.95" customHeight="1" thickBot="1">
      <c r="A85" s="121">
        <f>IF(ISBLANK('MRA Evaluacion completa'!B418),"",'MRA Evaluacion completa'!B418)</f>
        <v>83</v>
      </c>
      <c r="B85" s="82" t="str">
        <f>IF(ISBLANK('MRA Evaluacion completa'!C418),"",'MRA Evaluacion completa'!C418)</f>
        <v/>
      </c>
      <c r="C85" s="82" t="str">
        <f>IF(ISBLANK('MRA Evaluacion completa'!D418),"",'MRA Evaluacion completa'!D418)</f>
        <v/>
      </c>
      <c r="D85" s="82" t="str">
        <f>IF(ISBLANK('MRA Evaluacion completa'!$U$353),"",'MRA Evaluacion completa'!$U$353)</f>
        <v/>
      </c>
      <c r="E85" s="84" t="str">
        <f>'MRA Evaluacion completa'!$X$420</f>
        <v/>
      </c>
      <c r="F85" s="84" t="str">
        <f>'MRA Evaluacion completa'!$X$418</f>
        <v/>
      </c>
      <c r="G85" s="82" t="str">
        <f>IF(ISBLANK('MRA Evaluacion completa'!$Y$418),"",'MRA Evaluacion completa'!$Y$418)</f>
        <v/>
      </c>
      <c r="H85" s="169"/>
      <c r="I85" s="170"/>
      <c r="J85" s="171"/>
      <c r="K85" s="171"/>
      <c r="L85" s="172"/>
    </row>
    <row r="86" spans="1:12" ht="199.95" customHeight="1" thickBot="1">
      <c r="A86" s="121">
        <f>IF(ISBLANK('MRA Evaluacion completa'!B423),"",'MRA Evaluacion completa'!B423)</f>
        <v>84</v>
      </c>
      <c r="B86" s="82" t="str">
        <f>IF(ISBLANK('MRA Evaluacion completa'!C423),"",'MRA Evaluacion completa'!C423)</f>
        <v/>
      </c>
      <c r="C86" s="82" t="str">
        <f>IF(ISBLANK('MRA Evaluacion completa'!D423),"",'MRA Evaluacion completa'!D423)</f>
        <v/>
      </c>
      <c r="D86" s="82" t="str">
        <f>IF(ISBLANK('MRA Evaluacion completa'!$U$353),"",'MRA Evaluacion completa'!$U$353)</f>
        <v/>
      </c>
      <c r="E86" s="84" t="str">
        <f>'MRA Evaluacion completa'!$X$425</f>
        <v/>
      </c>
      <c r="F86" s="84" t="str">
        <f>'MRA Evaluacion completa'!$X$423</f>
        <v/>
      </c>
      <c r="G86" s="82" t="str">
        <f>IF(ISBLANK('MRA Evaluacion completa'!$Y$423),"",'MRA Evaluacion completa'!$Y$423)</f>
        <v/>
      </c>
      <c r="H86" s="169"/>
      <c r="I86" s="170"/>
      <c r="J86" s="171"/>
      <c r="K86" s="171"/>
      <c r="L86" s="172"/>
    </row>
    <row r="87" spans="1:12" ht="199.95" customHeight="1" thickBot="1">
      <c r="A87" s="121">
        <f>IF(ISBLANK('MRA Evaluacion completa'!B428),"",'MRA Evaluacion completa'!B428)</f>
        <v>85</v>
      </c>
      <c r="B87" s="82" t="str">
        <f>IF(ISBLANK('MRA Evaluacion completa'!C428),"",'MRA Evaluacion completa'!C428)</f>
        <v/>
      </c>
      <c r="C87" s="82" t="str">
        <f>IF(ISBLANK('MRA Evaluacion completa'!D428),"",'MRA Evaluacion completa'!D428)</f>
        <v/>
      </c>
      <c r="D87" s="82" t="str">
        <f>IF(ISBLANK('MRA Evaluacion completa'!$U$353),"",'MRA Evaluacion completa'!$U$353)</f>
        <v/>
      </c>
      <c r="E87" s="84" t="str">
        <f>'MRA Evaluacion completa'!$X$430</f>
        <v/>
      </c>
      <c r="F87" s="84" t="str">
        <f>'MRA Evaluacion completa'!$X$428</f>
        <v/>
      </c>
      <c r="G87" s="82" t="str">
        <f>IF(ISBLANK('MRA Evaluacion completa'!$Y$428),"",'MRA Evaluacion completa'!$Y$428)</f>
        <v/>
      </c>
      <c r="H87" s="169"/>
      <c r="I87" s="170"/>
      <c r="J87" s="171"/>
      <c r="K87" s="171"/>
      <c r="L87" s="172"/>
    </row>
    <row r="88" spans="1:12" ht="199.95" customHeight="1" thickBot="1">
      <c r="A88" s="121">
        <f>IF(ISBLANK('MRA Evaluacion completa'!B433),"",'MRA Evaluacion completa'!B433)</f>
        <v>86</v>
      </c>
      <c r="B88" s="82" t="str">
        <f>IF(ISBLANK('MRA Evaluacion completa'!C433),"",'MRA Evaluacion completa'!C433)</f>
        <v/>
      </c>
      <c r="C88" s="82" t="str">
        <f>IF(ISBLANK('MRA Evaluacion completa'!D433),"",'MRA Evaluacion completa'!D433)</f>
        <v/>
      </c>
      <c r="D88" s="82" t="str">
        <f>IF(ISBLANK('MRA Evaluacion completa'!$U$353),"",'MRA Evaluacion completa'!$U$353)</f>
        <v/>
      </c>
      <c r="E88" s="84" t="str">
        <f>'MRA Evaluacion completa'!$X$435</f>
        <v/>
      </c>
      <c r="F88" s="84" t="str">
        <f>'MRA Evaluacion completa'!$X$433</f>
        <v/>
      </c>
      <c r="G88" s="82" t="str">
        <f>IF(ISBLANK('MRA Evaluacion completa'!$Y$433),"",'MRA Evaluacion completa'!$Y$433)</f>
        <v/>
      </c>
      <c r="H88" s="169"/>
      <c r="I88" s="170"/>
      <c r="J88" s="171"/>
      <c r="K88" s="171"/>
      <c r="L88" s="172"/>
    </row>
    <row r="89" spans="1:12" ht="199.95" customHeight="1" thickBot="1">
      <c r="A89" s="121">
        <f>IF(ISBLANK('MRA Evaluacion completa'!B438),"",'MRA Evaluacion completa'!B438)</f>
        <v>87</v>
      </c>
      <c r="B89" s="82" t="str">
        <f>IF(ISBLANK('MRA Evaluacion completa'!C438),"",'MRA Evaluacion completa'!C438)</f>
        <v/>
      </c>
      <c r="C89" s="82" t="str">
        <f>IF(ISBLANK('MRA Evaluacion completa'!D438),"",'MRA Evaluacion completa'!D438)</f>
        <v/>
      </c>
      <c r="D89" s="82" t="str">
        <f>IF(ISBLANK('MRA Evaluacion completa'!$U$353),"",'MRA Evaluacion completa'!$U$353)</f>
        <v/>
      </c>
      <c r="E89" s="84" t="str">
        <f>'MRA Evaluacion completa'!$X$440</f>
        <v/>
      </c>
      <c r="F89" s="84" t="str">
        <f>'MRA Evaluacion completa'!$X$438</f>
        <v/>
      </c>
      <c r="G89" s="82" t="str">
        <f>IF(ISBLANK('MRA Evaluacion completa'!$Y$438),"",'MRA Evaluacion completa'!$Y$438)</f>
        <v/>
      </c>
      <c r="H89" s="169"/>
      <c r="I89" s="170"/>
      <c r="J89" s="171"/>
      <c r="K89" s="171"/>
      <c r="L89" s="172"/>
    </row>
    <row r="90" spans="1:12" ht="199.95" customHeight="1" thickBot="1">
      <c r="A90" s="121">
        <f>IF(ISBLANK('MRA Evaluacion completa'!B443),"",'MRA Evaluacion completa'!B443)</f>
        <v>88</v>
      </c>
      <c r="B90" s="82" t="str">
        <f>IF(ISBLANK('MRA Evaluacion completa'!C443),"",'MRA Evaluacion completa'!C443)</f>
        <v/>
      </c>
      <c r="C90" s="82" t="str">
        <f>IF(ISBLANK('MRA Evaluacion completa'!D443),"",'MRA Evaluacion completa'!D443)</f>
        <v/>
      </c>
      <c r="D90" s="82" t="str">
        <f>IF(ISBLANK('MRA Evaluacion completa'!$U$353),"",'MRA Evaluacion completa'!$U$353)</f>
        <v/>
      </c>
      <c r="E90" s="84" t="str">
        <f>'MRA Evaluacion completa'!$X$445</f>
        <v/>
      </c>
      <c r="F90" s="84" t="str">
        <f>'MRA Evaluacion completa'!$X$443</f>
        <v/>
      </c>
      <c r="G90" s="82" t="str">
        <f>IF(ISBLANK('MRA Evaluacion completa'!$Y$443),"",'MRA Evaluacion completa'!$Y$443)</f>
        <v/>
      </c>
      <c r="H90" s="169"/>
      <c r="I90" s="170"/>
      <c r="J90" s="171"/>
      <c r="K90" s="171"/>
      <c r="L90" s="172"/>
    </row>
    <row r="91" spans="1:12" ht="199.95" customHeight="1" thickBot="1">
      <c r="A91" s="121">
        <f>IF(ISBLANK('MRA Evaluacion completa'!B448),"",'MRA Evaluacion completa'!B448)</f>
        <v>89</v>
      </c>
      <c r="B91" s="82" t="str">
        <f>IF(ISBLANK('MRA Evaluacion completa'!C448),"",'MRA Evaluacion completa'!C448)</f>
        <v/>
      </c>
      <c r="C91" s="82" t="str">
        <f>IF(ISBLANK('MRA Evaluacion completa'!D448),"",'MRA Evaluacion completa'!D448)</f>
        <v/>
      </c>
      <c r="D91" s="82" t="str">
        <f>IF(ISBLANK('MRA Evaluacion completa'!$U$353),"",'MRA Evaluacion completa'!$U$353)</f>
        <v/>
      </c>
      <c r="E91" s="84" t="str">
        <f>'MRA Evaluacion completa'!$X$450</f>
        <v/>
      </c>
      <c r="F91" s="84" t="str">
        <f>'MRA Evaluacion completa'!$X$448</f>
        <v/>
      </c>
      <c r="G91" s="82" t="str">
        <f>IF(ISBLANK('MRA Evaluacion completa'!$Y$448),"",'MRA Evaluacion completa'!$Y$448)</f>
        <v/>
      </c>
      <c r="H91" s="169"/>
      <c r="I91" s="170"/>
      <c r="J91" s="171"/>
      <c r="K91" s="171"/>
      <c r="L91" s="172"/>
    </row>
    <row r="92" spans="1:12" ht="199.95" customHeight="1" thickBot="1">
      <c r="A92" s="121">
        <f>IF(ISBLANK('MRA Evaluacion completa'!B453),"",'MRA Evaluacion completa'!B453)</f>
        <v>90</v>
      </c>
      <c r="B92" s="82" t="str">
        <f>IF(ISBLANK('MRA Evaluacion completa'!C453),"",'MRA Evaluacion completa'!C453)</f>
        <v/>
      </c>
      <c r="C92" s="82" t="str">
        <f>IF(ISBLANK('MRA Evaluacion completa'!D453),"",'MRA Evaluacion completa'!D453)</f>
        <v/>
      </c>
      <c r="D92" s="82" t="str">
        <f>IF(ISBLANK('MRA Evaluacion completa'!$U$353),"",'MRA Evaluacion completa'!$U$353)</f>
        <v/>
      </c>
      <c r="E92" s="84" t="str">
        <f>'MRA Evaluacion completa'!$X$455</f>
        <v/>
      </c>
      <c r="F92" s="84" t="str">
        <f>'MRA Evaluacion completa'!$X$453</f>
        <v/>
      </c>
      <c r="G92" s="82" t="str">
        <f>IF(ISBLANK('MRA Evaluacion completa'!$Y$453),"",'MRA Evaluacion completa'!$Y$453)</f>
        <v/>
      </c>
      <c r="H92" s="169"/>
      <c r="I92" s="170"/>
      <c r="J92" s="171"/>
      <c r="K92" s="171"/>
      <c r="L92" s="172"/>
    </row>
    <row r="93" spans="1:12" ht="199.95" customHeight="1" thickBot="1">
      <c r="A93" s="121">
        <f>IF(ISBLANK('MRA Evaluacion completa'!B458),"",'MRA Evaluacion completa'!B458)</f>
        <v>91</v>
      </c>
      <c r="B93" s="82" t="str">
        <f>IF(ISBLANK('MRA Evaluacion completa'!C458),"",'MRA Evaluacion completa'!C458)</f>
        <v/>
      </c>
      <c r="C93" s="82" t="str">
        <f>IF(ISBLANK('MRA Evaluacion completa'!D458),"",'MRA Evaluacion completa'!D458)</f>
        <v/>
      </c>
      <c r="D93" s="82" t="str">
        <f>IF(ISBLANK('MRA Evaluacion completa'!$U$353),"",'MRA Evaluacion completa'!$U$353)</f>
        <v/>
      </c>
      <c r="E93" s="84" t="str">
        <f>'MRA Evaluacion completa'!$X$460</f>
        <v/>
      </c>
      <c r="F93" s="84" t="str">
        <f>'MRA Evaluacion completa'!$X$458</f>
        <v/>
      </c>
      <c r="G93" s="82" t="str">
        <f>IF(ISBLANK('MRA Evaluacion completa'!$Y$458),"",'MRA Evaluacion completa'!$Y$458)</f>
        <v/>
      </c>
      <c r="H93" s="169"/>
      <c r="I93" s="170"/>
      <c r="J93" s="171"/>
      <c r="K93" s="171"/>
      <c r="L93" s="172"/>
    </row>
    <row r="94" spans="1:12" ht="199.95" customHeight="1" thickBot="1">
      <c r="A94" s="121">
        <f>IF(ISBLANK('MRA Evaluacion completa'!B463),"",'MRA Evaluacion completa'!B463)</f>
        <v>92</v>
      </c>
      <c r="B94" s="82" t="str">
        <f>IF(ISBLANK('MRA Evaluacion completa'!C463),"",'MRA Evaluacion completa'!C463)</f>
        <v/>
      </c>
      <c r="C94" s="82" t="str">
        <f>IF(ISBLANK('MRA Evaluacion completa'!D463),"",'MRA Evaluacion completa'!D463)</f>
        <v/>
      </c>
      <c r="D94" s="82" t="str">
        <f>IF(ISBLANK('MRA Evaluacion completa'!$U$353),"",'MRA Evaluacion completa'!$U$353)</f>
        <v/>
      </c>
      <c r="E94" s="84" t="str">
        <f>'MRA Evaluacion completa'!$X$465</f>
        <v/>
      </c>
      <c r="F94" s="84" t="str">
        <f>'MRA Evaluacion completa'!$X$463</f>
        <v/>
      </c>
      <c r="G94" s="82" t="str">
        <f>IF(ISBLANK('MRA Evaluacion completa'!$Y$463),"",'MRA Evaluacion completa'!$Y$463)</f>
        <v/>
      </c>
      <c r="H94" s="169"/>
      <c r="I94" s="170"/>
      <c r="J94" s="171"/>
      <c r="K94" s="171"/>
      <c r="L94" s="172"/>
    </row>
    <row r="95" spans="1:12" ht="199.95" customHeight="1" thickBot="1">
      <c r="A95" s="121">
        <f>IF(ISBLANK('MRA Evaluacion completa'!B468),"",'MRA Evaluacion completa'!B468)</f>
        <v>93</v>
      </c>
      <c r="B95" s="82" t="str">
        <f>IF(ISBLANK('MRA Evaluacion completa'!C468),"",'MRA Evaluacion completa'!C468)</f>
        <v/>
      </c>
      <c r="C95" s="82" t="str">
        <f>IF(ISBLANK('MRA Evaluacion completa'!D468),"",'MRA Evaluacion completa'!D468)</f>
        <v/>
      </c>
      <c r="D95" s="82" t="str">
        <f>IF(ISBLANK('MRA Evaluacion completa'!$U$353),"",'MRA Evaluacion completa'!$U$353)</f>
        <v/>
      </c>
      <c r="E95" s="84" t="str">
        <f>'MRA Evaluacion completa'!$X$470</f>
        <v/>
      </c>
      <c r="F95" s="84" t="str">
        <f>'MRA Evaluacion completa'!$X$468</f>
        <v/>
      </c>
      <c r="G95" s="82" t="str">
        <f>IF(ISBLANK('MRA Evaluacion completa'!$Y$468),"",'MRA Evaluacion completa'!$Y$468)</f>
        <v/>
      </c>
      <c r="H95" s="169"/>
      <c r="I95" s="170"/>
      <c r="J95" s="171"/>
      <c r="K95" s="171"/>
      <c r="L95" s="172"/>
    </row>
    <row r="96" spans="1:12" ht="199.95" customHeight="1" thickBot="1">
      <c r="A96" s="121">
        <f>IF(ISBLANK('MRA Evaluacion completa'!B473),"",'MRA Evaluacion completa'!B473)</f>
        <v>94</v>
      </c>
      <c r="B96" s="82" t="str">
        <f>IF(ISBLANK('MRA Evaluacion completa'!C473),"",'MRA Evaluacion completa'!C473)</f>
        <v/>
      </c>
      <c r="C96" s="82" t="str">
        <f>IF(ISBLANK('MRA Evaluacion completa'!D473),"",'MRA Evaluacion completa'!D473)</f>
        <v/>
      </c>
      <c r="D96" s="82" t="str">
        <f>IF(ISBLANK('MRA Evaluacion completa'!$U$353),"",'MRA Evaluacion completa'!$U$353)</f>
        <v/>
      </c>
      <c r="E96" s="84" t="str">
        <f>'MRA Evaluacion completa'!$X$475</f>
        <v/>
      </c>
      <c r="F96" s="84" t="str">
        <f>'MRA Evaluacion completa'!$X$473</f>
        <v/>
      </c>
      <c r="G96" s="82" t="str">
        <f>IF(ISBLANK('MRA Evaluacion completa'!$Y$473),"",'MRA Evaluacion completa'!$Y$473)</f>
        <v/>
      </c>
      <c r="H96" s="169"/>
      <c r="I96" s="170"/>
      <c r="J96" s="171"/>
      <c r="K96" s="171"/>
      <c r="L96" s="172"/>
    </row>
    <row r="97" spans="1:12" ht="199.95" customHeight="1" thickBot="1">
      <c r="A97" s="121">
        <f>IF(ISBLANK('MRA Evaluacion completa'!B478),"",'MRA Evaluacion completa'!B478)</f>
        <v>95</v>
      </c>
      <c r="B97" s="82" t="str">
        <f>IF(ISBLANK('MRA Evaluacion completa'!C478),"",'MRA Evaluacion completa'!C478)</f>
        <v/>
      </c>
      <c r="C97" s="82" t="str">
        <f>IF(ISBLANK('MRA Evaluacion completa'!D478),"",'MRA Evaluacion completa'!D478)</f>
        <v/>
      </c>
      <c r="D97" s="82" t="str">
        <f>IF(ISBLANK('MRA Evaluacion completa'!$U$353),"",'MRA Evaluacion completa'!$U$353)</f>
        <v/>
      </c>
      <c r="E97" s="84" t="str">
        <f>'MRA Evaluacion completa'!$X$480</f>
        <v/>
      </c>
      <c r="F97" s="84" t="str">
        <f>'MRA Evaluacion completa'!$X$478</f>
        <v/>
      </c>
      <c r="G97" s="82" t="str">
        <f>IF(ISBLANK('MRA Evaluacion completa'!$Y$478),"",'MRA Evaluacion completa'!$Y$478)</f>
        <v/>
      </c>
      <c r="H97" s="169"/>
      <c r="I97" s="170"/>
      <c r="J97" s="171"/>
      <c r="K97" s="171"/>
      <c r="L97" s="172"/>
    </row>
    <row r="98" spans="1:12" ht="199.95" customHeight="1" thickBot="1">
      <c r="A98" s="121">
        <f>IF(ISBLANK('MRA Evaluacion completa'!B483),"",'MRA Evaluacion completa'!B483)</f>
        <v>96</v>
      </c>
      <c r="B98" s="82" t="str">
        <f>IF(ISBLANK('MRA Evaluacion completa'!C483),"",'MRA Evaluacion completa'!C483)</f>
        <v/>
      </c>
      <c r="C98" s="82" t="str">
        <f>IF(ISBLANK('MRA Evaluacion completa'!D483),"",'MRA Evaluacion completa'!D483)</f>
        <v/>
      </c>
      <c r="D98" s="82" t="str">
        <f>IF(ISBLANK('MRA Evaluacion completa'!$U$353),"",'MRA Evaluacion completa'!$U$353)</f>
        <v/>
      </c>
      <c r="E98" s="84" t="str">
        <f>'MRA Evaluacion completa'!$X$485</f>
        <v/>
      </c>
      <c r="F98" s="84" t="str">
        <f>'MRA Evaluacion completa'!$X$483</f>
        <v/>
      </c>
      <c r="G98" s="82" t="str">
        <f>IF(ISBLANK('MRA Evaluacion completa'!$Y$483),"",'MRA Evaluacion completa'!$Y$483)</f>
        <v/>
      </c>
      <c r="H98" s="169"/>
      <c r="I98" s="170"/>
      <c r="J98" s="171"/>
      <c r="K98" s="171"/>
      <c r="L98" s="172"/>
    </row>
    <row r="99" spans="1:12" ht="199.95" customHeight="1" thickBot="1">
      <c r="A99" s="121">
        <f>IF(ISBLANK('MRA Evaluacion completa'!B488),"",'MRA Evaluacion completa'!B488)</f>
        <v>97</v>
      </c>
      <c r="B99" s="82" t="str">
        <f>IF(ISBLANK('MRA Evaluacion completa'!C488),"",'MRA Evaluacion completa'!C488)</f>
        <v/>
      </c>
      <c r="C99" s="82" t="str">
        <f>IF(ISBLANK('MRA Evaluacion completa'!D488),"",'MRA Evaluacion completa'!D488)</f>
        <v/>
      </c>
      <c r="D99" s="82" t="str">
        <f>IF(ISBLANK('MRA Evaluacion completa'!$U$353),"",'MRA Evaluacion completa'!$U$353)</f>
        <v/>
      </c>
      <c r="E99" s="84" t="str">
        <f>'MRA Evaluacion completa'!$X$490</f>
        <v/>
      </c>
      <c r="F99" s="84" t="str">
        <f>'MRA Evaluacion completa'!$X$488</f>
        <v/>
      </c>
      <c r="G99" s="82" t="str">
        <f>IF(ISBLANK('MRA Evaluacion completa'!$Y$488),"",'MRA Evaluacion completa'!$Y$488)</f>
        <v/>
      </c>
      <c r="H99" s="169"/>
      <c r="I99" s="170"/>
      <c r="J99" s="171"/>
      <c r="K99" s="171"/>
      <c r="L99" s="172"/>
    </row>
    <row r="100" spans="1:12" ht="199.95" customHeight="1" thickBot="1">
      <c r="A100" s="121">
        <f>IF(ISBLANK('MRA Evaluacion completa'!B493),"",'MRA Evaluacion completa'!B493)</f>
        <v>98</v>
      </c>
      <c r="B100" s="82" t="str">
        <f>IF(ISBLANK('MRA Evaluacion completa'!C493),"",'MRA Evaluacion completa'!C493)</f>
        <v/>
      </c>
      <c r="C100" s="82" t="str">
        <f>IF(ISBLANK('MRA Evaluacion completa'!D493),"",'MRA Evaluacion completa'!D493)</f>
        <v/>
      </c>
      <c r="D100" s="82" t="str">
        <f>IF(ISBLANK('MRA Evaluacion completa'!$U$353),"",'MRA Evaluacion completa'!$U$353)</f>
        <v/>
      </c>
      <c r="E100" s="84" t="str">
        <f>'MRA Evaluacion completa'!$X$495</f>
        <v/>
      </c>
      <c r="F100" s="84" t="str">
        <f>'MRA Evaluacion completa'!$X$493</f>
        <v/>
      </c>
      <c r="G100" s="82" t="str">
        <f>IF(ISBLANK('MRA Evaluacion completa'!$Y$493),"",'MRA Evaluacion completa'!$Y$493)</f>
        <v/>
      </c>
      <c r="H100" s="169"/>
      <c r="I100" s="170"/>
      <c r="J100" s="171"/>
      <c r="K100" s="171"/>
      <c r="L100" s="172"/>
    </row>
    <row r="101" spans="1:12" ht="199.95" customHeight="1" thickBot="1">
      <c r="A101" s="121">
        <f>IF(ISBLANK('MRA Evaluacion completa'!B498),"",'MRA Evaluacion completa'!B498)</f>
        <v>99</v>
      </c>
      <c r="B101" s="82" t="str">
        <f>IF(ISBLANK('MRA Evaluacion completa'!C498),"",'MRA Evaluacion completa'!C498)</f>
        <v/>
      </c>
      <c r="C101" s="82" t="str">
        <f>IF(ISBLANK('MRA Evaluacion completa'!D498),"",'MRA Evaluacion completa'!D498)</f>
        <v/>
      </c>
      <c r="D101" s="82" t="str">
        <f>IF(ISBLANK('MRA Evaluacion completa'!$U$353),"",'MRA Evaluacion completa'!$U$353)</f>
        <v/>
      </c>
      <c r="E101" s="84" t="str">
        <f>'MRA Evaluacion completa'!$X$500</f>
        <v/>
      </c>
      <c r="F101" s="84" t="str">
        <f>'MRA Evaluacion completa'!$X$498</f>
        <v/>
      </c>
      <c r="G101" s="82" t="str">
        <f>IF(ISBLANK('MRA Evaluacion completa'!$Y$498),"",'MRA Evaluacion completa'!$Y$498)</f>
        <v/>
      </c>
      <c r="H101" s="169"/>
      <c r="I101" s="170"/>
      <c r="J101" s="171"/>
      <c r="K101" s="171"/>
      <c r="L101" s="172"/>
    </row>
    <row r="102" spans="1:12" ht="199.95" customHeight="1" thickBot="1">
      <c r="A102" s="121">
        <f>IF(ISBLANK('MRA Evaluacion completa'!B503),"",'MRA Evaluacion completa'!B503)</f>
        <v>100</v>
      </c>
      <c r="B102" s="82" t="str">
        <f>IF(ISBLANK('MRA Evaluacion completa'!C503),"",'MRA Evaluacion completa'!C503)</f>
        <v/>
      </c>
      <c r="C102" s="82" t="str">
        <f>IF(ISBLANK('MRA Evaluacion completa'!D503),"",'MRA Evaluacion completa'!D503)</f>
        <v/>
      </c>
      <c r="D102" s="82" t="str">
        <f>IF(ISBLANK('MRA Evaluacion completa'!$U$353),"",'MRA Evaluacion completa'!$U$353)</f>
        <v/>
      </c>
      <c r="E102" s="84" t="str">
        <f>'MRA Evaluacion completa'!$X$505</f>
        <v/>
      </c>
      <c r="F102" s="84" t="str">
        <f>'MRA Evaluacion completa'!$X$503</f>
        <v/>
      </c>
      <c r="G102" s="82" t="str">
        <f>IF(ISBLANK('MRA Evaluacion completa'!$Y$503),"",'MRA Evaluacion completa'!$Y$503)</f>
        <v/>
      </c>
      <c r="H102" s="169"/>
      <c r="I102" s="170"/>
      <c r="J102" s="171"/>
      <c r="K102" s="171"/>
      <c r="L102" s="172"/>
    </row>
    <row r="103" spans="1:12" ht="199.95" customHeight="1" thickBot="1">
      <c r="A103" s="121">
        <f>IF(ISBLANK('MRA Evaluacion completa'!B508),"",'MRA Evaluacion completa'!B508)</f>
        <v>101</v>
      </c>
      <c r="B103" s="82" t="str">
        <f>IF(ISBLANK('MRA Evaluacion completa'!C508),"",'MRA Evaluacion completa'!C508)</f>
        <v/>
      </c>
      <c r="C103" s="82" t="str">
        <f>IF(ISBLANK('MRA Evaluacion completa'!D508),"",'MRA Evaluacion completa'!D508)</f>
        <v/>
      </c>
      <c r="D103" s="82" t="str">
        <f>IF(ISBLANK('MRA Evaluacion completa'!$U$353),"",'MRA Evaluacion completa'!$U$353)</f>
        <v/>
      </c>
      <c r="E103" s="84" t="str">
        <f>'MRA Evaluacion completa'!$X$510</f>
        <v/>
      </c>
      <c r="F103" s="84" t="str">
        <f>'MRA Evaluacion completa'!$X$508</f>
        <v/>
      </c>
      <c r="G103" s="82" t="str">
        <f>IF(ISBLANK('MRA Evaluacion completa'!$Y$508),"",'MRA Evaluacion completa'!$Y$508)</f>
        <v/>
      </c>
      <c r="H103" s="169"/>
      <c r="I103" s="170"/>
      <c r="J103" s="171"/>
      <c r="K103" s="171"/>
      <c r="L103" s="172"/>
    </row>
    <row r="104" spans="1:12" ht="199.95" customHeight="1" thickBot="1">
      <c r="A104" s="121">
        <f>IF(ISBLANK('MRA Evaluacion completa'!B513),"",'MRA Evaluacion completa'!B513)</f>
        <v>102</v>
      </c>
      <c r="B104" s="82" t="str">
        <f>IF(ISBLANK('MRA Evaluacion completa'!C513),"",'MRA Evaluacion completa'!C513)</f>
        <v/>
      </c>
      <c r="C104" s="82" t="str">
        <f>IF(ISBLANK('MRA Evaluacion completa'!D513),"",'MRA Evaluacion completa'!D513)</f>
        <v/>
      </c>
      <c r="D104" s="82" t="str">
        <f>IF(ISBLANK('MRA Evaluacion completa'!$U$353),"",'MRA Evaluacion completa'!$U$353)</f>
        <v/>
      </c>
      <c r="E104" s="84" t="str">
        <f>'MRA Evaluacion completa'!$X$515</f>
        <v/>
      </c>
      <c r="F104" s="84" t="str">
        <f>'MRA Evaluacion completa'!$X$513</f>
        <v/>
      </c>
      <c r="G104" s="82" t="str">
        <f>IF(ISBLANK('MRA Evaluacion completa'!$Y$513),"",'MRA Evaluacion completa'!$Y$513)</f>
        <v/>
      </c>
      <c r="H104" s="169"/>
      <c r="I104" s="170"/>
      <c r="J104" s="171"/>
      <c r="K104" s="171"/>
      <c r="L104" s="172"/>
    </row>
    <row r="105" spans="1:12" ht="199.95" customHeight="1" thickBot="1">
      <c r="A105" s="121">
        <f>IF(ISBLANK('MRA Evaluacion completa'!B518),"",'MRA Evaluacion completa'!B518)</f>
        <v>103</v>
      </c>
      <c r="B105" s="82" t="str">
        <f>IF(ISBLANK('MRA Evaluacion completa'!C518),"",'MRA Evaluacion completa'!C518)</f>
        <v/>
      </c>
      <c r="C105" s="82" t="str">
        <f>IF(ISBLANK('MRA Evaluacion completa'!D518),"",'MRA Evaluacion completa'!D518)</f>
        <v/>
      </c>
      <c r="D105" s="82" t="str">
        <f>IF(ISBLANK('MRA Evaluacion completa'!$U$353),"",'MRA Evaluacion completa'!$U$353)</f>
        <v/>
      </c>
      <c r="E105" s="84" t="str">
        <f>'MRA Evaluacion completa'!$X$520</f>
        <v/>
      </c>
      <c r="F105" s="84" t="str">
        <f>'MRA Evaluacion completa'!$X$518</f>
        <v/>
      </c>
      <c r="G105" s="82" t="str">
        <f>IF(ISBLANK('MRA Evaluacion completa'!$Y$518),"",'MRA Evaluacion completa'!$Y$518)</f>
        <v/>
      </c>
      <c r="H105" s="169"/>
      <c r="I105" s="170"/>
      <c r="J105" s="171"/>
      <c r="K105" s="171"/>
      <c r="L105" s="172"/>
    </row>
    <row r="106" spans="1:12" ht="199.95" customHeight="1" thickBot="1">
      <c r="A106" s="121">
        <f>IF(ISBLANK('MRA Evaluacion completa'!B523),"",'MRA Evaluacion completa'!B523)</f>
        <v>104</v>
      </c>
      <c r="B106" s="82" t="str">
        <f>IF(ISBLANK('MRA Evaluacion completa'!C523),"",'MRA Evaluacion completa'!C523)</f>
        <v/>
      </c>
      <c r="C106" s="82" t="str">
        <f>IF(ISBLANK('MRA Evaluacion completa'!D523),"",'MRA Evaluacion completa'!D523)</f>
        <v/>
      </c>
      <c r="D106" s="82" t="str">
        <f>IF(ISBLANK('MRA Evaluacion completa'!$U$353),"",'MRA Evaluacion completa'!$U$353)</f>
        <v/>
      </c>
      <c r="E106" s="84" t="str">
        <f>'MRA Evaluacion completa'!$X$525</f>
        <v/>
      </c>
      <c r="F106" s="84" t="str">
        <f>'MRA Evaluacion completa'!$X$523</f>
        <v/>
      </c>
      <c r="G106" s="82" t="str">
        <f>IF(ISBLANK('MRA Evaluacion completa'!$Y$523),"",'MRA Evaluacion completa'!$Y$523)</f>
        <v/>
      </c>
      <c r="H106" s="169"/>
      <c r="I106" s="170"/>
      <c r="J106" s="171"/>
      <c r="K106" s="171"/>
      <c r="L106" s="172"/>
    </row>
    <row r="107" spans="1:12" ht="199.95" customHeight="1" thickBot="1">
      <c r="A107" s="121">
        <f>IF(ISBLANK('MRA Evaluacion completa'!B528),"",'MRA Evaluacion completa'!B528)</f>
        <v>105</v>
      </c>
      <c r="B107" s="82" t="str">
        <f>IF(ISBLANK('MRA Evaluacion completa'!C528),"",'MRA Evaluacion completa'!C528)</f>
        <v/>
      </c>
      <c r="C107" s="82" t="str">
        <f>IF(ISBLANK('MRA Evaluacion completa'!D528),"",'MRA Evaluacion completa'!D528)</f>
        <v/>
      </c>
      <c r="D107" s="82" t="str">
        <f>IF(ISBLANK('MRA Evaluacion completa'!$U$353),"",'MRA Evaluacion completa'!$U$353)</f>
        <v/>
      </c>
      <c r="E107" s="84" t="str">
        <f>'MRA Evaluacion completa'!$X$530</f>
        <v/>
      </c>
      <c r="F107" s="84" t="str">
        <f>'MRA Evaluacion completa'!$X$528</f>
        <v/>
      </c>
      <c r="G107" s="82" t="str">
        <f>IF(ISBLANK('MRA Evaluacion completa'!$Y$528),"",'MRA Evaluacion completa'!$Y$528)</f>
        <v/>
      </c>
      <c r="H107" s="169"/>
      <c r="I107" s="170"/>
      <c r="J107" s="171"/>
      <c r="K107" s="171"/>
      <c r="L107" s="172"/>
    </row>
    <row r="108" spans="1:12" ht="199.95" customHeight="1" thickBot="1">
      <c r="A108" s="121">
        <f>IF(ISBLANK('MRA Evaluacion completa'!B533),"",'MRA Evaluacion completa'!B533)</f>
        <v>106</v>
      </c>
      <c r="B108" s="82" t="str">
        <f>IF(ISBLANK('MRA Evaluacion completa'!C533),"",'MRA Evaluacion completa'!C533)</f>
        <v/>
      </c>
      <c r="C108" s="82" t="str">
        <f>IF(ISBLANK('MRA Evaluacion completa'!D533),"",'MRA Evaluacion completa'!D533)</f>
        <v/>
      </c>
      <c r="D108" s="82" t="str">
        <f>IF(ISBLANK('MRA Evaluacion completa'!$U$353),"",'MRA Evaluacion completa'!$U$353)</f>
        <v/>
      </c>
      <c r="E108" s="84" t="str">
        <f>'MRA Evaluacion completa'!$X$535</f>
        <v/>
      </c>
      <c r="F108" s="84" t="str">
        <f>'MRA Evaluacion completa'!$X$533</f>
        <v/>
      </c>
      <c r="G108" s="82" t="str">
        <f>IF(ISBLANK('MRA Evaluacion completa'!$Y$533),"",'MRA Evaluacion completa'!$Y$533)</f>
        <v/>
      </c>
      <c r="H108" s="169"/>
      <c r="I108" s="170"/>
      <c r="J108" s="171"/>
      <c r="K108" s="171"/>
      <c r="L108" s="172"/>
    </row>
    <row r="109" spans="1:12" ht="199.95" customHeight="1" thickBot="1">
      <c r="A109" s="121">
        <f>IF(ISBLANK('MRA Evaluacion completa'!B538),"",'MRA Evaluacion completa'!B538)</f>
        <v>107</v>
      </c>
      <c r="B109" s="82" t="str">
        <f>IF(ISBLANK('MRA Evaluacion completa'!C538),"",'MRA Evaluacion completa'!C538)</f>
        <v/>
      </c>
      <c r="C109" s="82" t="str">
        <f>IF(ISBLANK('MRA Evaluacion completa'!D538),"",'MRA Evaluacion completa'!D538)</f>
        <v/>
      </c>
      <c r="D109" s="82" t="str">
        <f>IF(ISBLANK('MRA Evaluacion completa'!$U$353),"",'MRA Evaluacion completa'!$U$353)</f>
        <v/>
      </c>
      <c r="E109" s="84" t="str">
        <f>'MRA Evaluacion completa'!$X$540</f>
        <v/>
      </c>
      <c r="F109" s="84" t="str">
        <f>'MRA Evaluacion completa'!$X$538</f>
        <v/>
      </c>
      <c r="G109" s="82" t="str">
        <f>IF(ISBLANK('MRA Evaluacion completa'!$Y$538),"",'MRA Evaluacion completa'!$Y$538)</f>
        <v/>
      </c>
      <c r="H109" s="169"/>
      <c r="I109" s="170"/>
      <c r="J109" s="171"/>
      <c r="K109" s="171"/>
      <c r="L109" s="172"/>
    </row>
    <row r="110" spans="1:12" ht="199.95" customHeight="1" thickBot="1">
      <c r="A110" s="121">
        <f>IF(ISBLANK('MRA Evaluacion completa'!B543),"",'MRA Evaluacion completa'!B543)</f>
        <v>108</v>
      </c>
      <c r="B110" s="82" t="str">
        <f>IF(ISBLANK('MRA Evaluacion completa'!C543),"",'MRA Evaluacion completa'!C543)</f>
        <v/>
      </c>
      <c r="C110" s="82" t="str">
        <f>IF(ISBLANK('MRA Evaluacion completa'!D543),"",'MRA Evaluacion completa'!D543)</f>
        <v/>
      </c>
      <c r="D110" s="82" t="str">
        <f>IF(ISBLANK('MRA Evaluacion completa'!$U$353),"",'MRA Evaluacion completa'!$U$353)</f>
        <v/>
      </c>
      <c r="E110" s="84" t="str">
        <f>'MRA Evaluacion completa'!$X$545</f>
        <v/>
      </c>
      <c r="F110" s="84" t="str">
        <f>'MRA Evaluacion completa'!$X$543</f>
        <v/>
      </c>
      <c r="G110" s="82" t="str">
        <f>IF(ISBLANK('MRA Evaluacion completa'!$Y$543),"",'MRA Evaluacion completa'!$Y$543)</f>
        <v/>
      </c>
      <c r="H110" s="169"/>
      <c r="I110" s="170"/>
      <c r="J110" s="171"/>
      <c r="K110" s="171"/>
      <c r="L110" s="172"/>
    </row>
    <row r="111" spans="1:12" ht="199.95" customHeight="1" thickBot="1">
      <c r="A111" s="121">
        <f>IF(ISBLANK('MRA Evaluacion completa'!B548),"",'MRA Evaluacion completa'!B548)</f>
        <v>109</v>
      </c>
      <c r="B111" s="82" t="str">
        <f>IF(ISBLANK('MRA Evaluacion completa'!C548),"",'MRA Evaluacion completa'!C548)</f>
        <v/>
      </c>
      <c r="C111" s="82" t="str">
        <f>IF(ISBLANK('MRA Evaluacion completa'!D548),"",'MRA Evaluacion completa'!D548)</f>
        <v/>
      </c>
      <c r="D111" s="82" t="str">
        <f>IF(ISBLANK('MRA Evaluacion completa'!$U$353),"",'MRA Evaluacion completa'!$U$353)</f>
        <v/>
      </c>
      <c r="E111" s="84" t="str">
        <f>'MRA Evaluacion completa'!$X$550</f>
        <v/>
      </c>
      <c r="F111" s="84" t="str">
        <f>'MRA Evaluacion completa'!$X$548</f>
        <v/>
      </c>
      <c r="G111" s="82" t="str">
        <f>IF(ISBLANK('MRA Evaluacion completa'!$Y$548),"",'MRA Evaluacion completa'!$Y$548)</f>
        <v/>
      </c>
      <c r="H111" s="169"/>
      <c r="I111" s="170"/>
      <c r="J111" s="171"/>
      <c r="K111" s="171"/>
      <c r="L111" s="172"/>
    </row>
    <row r="112" spans="1:12" ht="199.95" customHeight="1" thickBot="1">
      <c r="A112" s="121">
        <f>IF(ISBLANK('MRA Evaluacion completa'!B553),"",'MRA Evaluacion completa'!B553)</f>
        <v>110</v>
      </c>
      <c r="B112" s="82" t="str">
        <f>IF(ISBLANK('MRA Evaluacion completa'!C553),"",'MRA Evaluacion completa'!C553)</f>
        <v/>
      </c>
      <c r="C112" s="82" t="str">
        <f>IF(ISBLANK('MRA Evaluacion completa'!D553),"",'MRA Evaluacion completa'!D553)</f>
        <v/>
      </c>
      <c r="D112" s="82" t="str">
        <f>IF(ISBLANK('MRA Evaluacion completa'!$U$353),"",'MRA Evaluacion completa'!$U$353)</f>
        <v/>
      </c>
      <c r="E112" s="84" t="str">
        <f>'MRA Evaluacion completa'!$X$555</f>
        <v/>
      </c>
      <c r="F112" s="84" t="str">
        <f>'MRA Evaluacion completa'!$X$553</f>
        <v/>
      </c>
      <c r="G112" s="82" t="str">
        <f>IF(ISBLANK('MRA Evaluacion completa'!$Y$553),"",'MRA Evaluacion completa'!$Y$553)</f>
        <v/>
      </c>
      <c r="H112" s="169"/>
      <c r="I112" s="170"/>
      <c r="J112" s="171"/>
      <c r="K112" s="171"/>
      <c r="L112" s="172"/>
    </row>
    <row r="113" spans="1:12" ht="199.95" customHeight="1" thickBot="1">
      <c r="A113" s="121">
        <f>IF(ISBLANK('MRA Evaluacion completa'!B558),"",'MRA Evaluacion completa'!B558)</f>
        <v>111</v>
      </c>
      <c r="B113" s="82" t="str">
        <f>IF(ISBLANK('MRA Evaluacion completa'!C558),"",'MRA Evaluacion completa'!C558)</f>
        <v/>
      </c>
      <c r="C113" s="82" t="str">
        <f>IF(ISBLANK('MRA Evaluacion completa'!D558),"",'MRA Evaluacion completa'!D558)</f>
        <v/>
      </c>
      <c r="D113" s="82" t="str">
        <f>IF(ISBLANK('MRA Evaluacion completa'!$U$353),"",'MRA Evaluacion completa'!$U$353)</f>
        <v/>
      </c>
      <c r="E113" s="84" t="str">
        <f>'MRA Evaluacion completa'!$X$560</f>
        <v/>
      </c>
      <c r="F113" s="84" t="str">
        <f>'MRA Evaluacion completa'!$X$558</f>
        <v/>
      </c>
      <c r="G113" s="82" t="str">
        <f>IF(ISBLANK('MRA Evaluacion completa'!$Y$558),"",'MRA Evaluacion completa'!$Y$558)</f>
        <v/>
      </c>
      <c r="H113" s="169"/>
      <c r="I113" s="170"/>
      <c r="J113" s="171"/>
      <c r="K113" s="171"/>
      <c r="L113" s="172"/>
    </row>
    <row r="114" spans="1:12" ht="199.95" customHeight="1" thickBot="1">
      <c r="A114" s="121">
        <f>IF(ISBLANK('MRA Evaluacion completa'!B563),"",'MRA Evaluacion completa'!B563)</f>
        <v>112</v>
      </c>
      <c r="B114" s="82" t="str">
        <f>IF(ISBLANK('MRA Evaluacion completa'!C563),"",'MRA Evaluacion completa'!C563)</f>
        <v/>
      </c>
      <c r="C114" s="82" t="str">
        <f>IF(ISBLANK('MRA Evaluacion completa'!D563),"",'MRA Evaluacion completa'!D563)</f>
        <v/>
      </c>
      <c r="D114" s="82" t="str">
        <f>IF(ISBLANK('MRA Evaluacion completa'!$U$353),"",'MRA Evaluacion completa'!$U$353)</f>
        <v/>
      </c>
      <c r="E114" s="84" t="str">
        <f>'MRA Evaluacion completa'!$X$565</f>
        <v/>
      </c>
      <c r="F114" s="84" t="str">
        <f>'MRA Evaluacion completa'!$X$563</f>
        <v/>
      </c>
      <c r="G114" s="82" t="str">
        <f>IF(ISBLANK('MRA Evaluacion completa'!$Y$563),"",'MRA Evaluacion completa'!$Y$563)</f>
        <v/>
      </c>
      <c r="H114" s="169"/>
      <c r="I114" s="170"/>
      <c r="J114" s="171"/>
      <c r="K114" s="171"/>
      <c r="L114" s="172"/>
    </row>
    <row r="115" spans="1:12" ht="199.95" customHeight="1" thickBot="1">
      <c r="A115" s="121">
        <f>IF(ISBLANK('MRA Evaluacion completa'!B568),"",'MRA Evaluacion completa'!B568)</f>
        <v>113</v>
      </c>
      <c r="B115" s="82" t="str">
        <f>IF(ISBLANK('MRA Evaluacion completa'!C568),"",'MRA Evaluacion completa'!C568)</f>
        <v/>
      </c>
      <c r="C115" s="82" t="str">
        <f>IF(ISBLANK('MRA Evaluacion completa'!D568),"",'MRA Evaluacion completa'!D568)</f>
        <v/>
      </c>
      <c r="D115" s="82" t="str">
        <f>IF(ISBLANK('MRA Evaluacion completa'!$U$353),"",'MRA Evaluacion completa'!$U$353)</f>
        <v/>
      </c>
      <c r="E115" s="84" t="str">
        <f>'MRA Evaluacion completa'!$X$570</f>
        <v/>
      </c>
      <c r="F115" s="84" t="str">
        <f>'MRA Evaluacion completa'!$X$568</f>
        <v/>
      </c>
      <c r="G115" s="82" t="str">
        <f>IF(ISBLANK('MRA Evaluacion completa'!$Y$568),"",'MRA Evaluacion completa'!$Y$568)</f>
        <v/>
      </c>
      <c r="H115" s="169"/>
      <c r="I115" s="170"/>
      <c r="J115" s="171"/>
      <c r="K115" s="171"/>
      <c r="L115" s="172"/>
    </row>
    <row r="116" spans="1:12" ht="199.95" customHeight="1" thickBot="1">
      <c r="A116" s="121">
        <f>IF(ISBLANK('MRA Evaluacion completa'!B573),"",'MRA Evaluacion completa'!B573)</f>
        <v>114</v>
      </c>
      <c r="B116" s="82" t="str">
        <f>IF(ISBLANK('MRA Evaluacion completa'!C573),"",'MRA Evaluacion completa'!C573)</f>
        <v/>
      </c>
      <c r="C116" s="82" t="str">
        <f>IF(ISBLANK('MRA Evaluacion completa'!D573),"",'MRA Evaluacion completa'!D573)</f>
        <v/>
      </c>
      <c r="D116" s="82" t="str">
        <f>IF(ISBLANK('MRA Evaluacion completa'!$U$353),"",'MRA Evaluacion completa'!$U$353)</f>
        <v/>
      </c>
      <c r="E116" s="84" t="str">
        <f>'MRA Evaluacion completa'!$X$575</f>
        <v/>
      </c>
      <c r="F116" s="84" t="str">
        <f>'MRA Evaluacion completa'!$X$573</f>
        <v/>
      </c>
      <c r="G116" s="82" t="str">
        <f>IF(ISBLANK('MRA Evaluacion completa'!$Y$573),"",'MRA Evaluacion completa'!$Y$573)</f>
        <v/>
      </c>
      <c r="H116" s="169"/>
      <c r="I116" s="170"/>
      <c r="J116" s="171"/>
      <c r="K116" s="171"/>
      <c r="L116" s="172"/>
    </row>
    <row r="117" spans="1:12" ht="199.95" customHeight="1" thickBot="1">
      <c r="A117" s="121">
        <f>IF(ISBLANK('MRA Evaluacion completa'!B578),"",'MRA Evaluacion completa'!B578)</f>
        <v>115</v>
      </c>
      <c r="B117" s="82" t="str">
        <f>IF(ISBLANK('MRA Evaluacion completa'!C578),"",'MRA Evaluacion completa'!C578)</f>
        <v/>
      </c>
      <c r="C117" s="82" t="str">
        <f>IF(ISBLANK('MRA Evaluacion completa'!D578),"",'MRA Evaluacion completa'!D578)</f>
        <v/>
      </c>
      <c r="D117" s="82" t="str">
        <f>IF(ISBLANK('MRA Evaluacion completa'!$U$353),"",'MRA Evaluacion completa'!$U$353)</f>
        <v/>
      </c>
      <c r="E117" s="84" t="str">
        <f>'MRA Evaluacion completa'!$X$580</f>
        <v/>
      </c>
      <c r="F117" s="84" t="str">
        <f>'MRA Evaluacion completa'!$X$578</f>
        <v/>
      </c>
      <c r="G117" s="82" t="str">
        <f>IF(ISBLANK('MRA Evaluacion completa'!$Y$578),"",'MRA Evaluacion completa'!$Y$578)</f>
        <v/>
      </c>
      <c r="H117" s="169"/>
      <c r="I117" s="170"/>
      <c r="J117" s="171"/>
      <c r="K117" s="171"/>
      <c r="L117" s="172"/>
    </row>
    <row r="118" spans="1:12" ht="199.95" customHeight="1" thickBot="1">
      <c r="A118" s="121">
        <f>IF(ISBLANK('MRA Evaluacion completa'!B583),"",'MRA Evaluacion completa'!B583)</f>
        <v>116</v>
      </c>
      <c r="B118" s="82" t="str">
        <f>IF(ISBLANK('MRA Evaluacion completa'!C583),"",'MRA Evaluacion completa'!C583)</f>
        <v/>
      </c>
      <c r="C118" s="82" t="str">
        <f>IF(ISBLANK('MRA Evaluacion completa'!D583),"",'MRA Evaluacion completa'!D583)</f>
        <v/>
      </c>
      <c r="D118" s="82" t="str">
        <f>IF(ISBLANK('MRA Evaluacion completa'!$U$353),"",'MRA Evaluacion completa'!$U$353)</f>
        <v/>
      </c>
      <c r="E118" s="84" t="str">
        <f>'MRA Evaluacion completa'!$X$585</f>
        <v/>
      </c>
      <c r="F118" s="84" t="str">
        <f>'MRA Evaluacion completa'!$X$583</f>
        <v/>
      </c>
      <c r="G118" s="82" t="str">
        <f>IF(ISBLANK('MRA Evaluacion completa'!$Y$583),"",'MRA Evaluacion completa'!$Y$583)</f>
        <v/>
      </c>
      <c r="H118" s="169"/>
      <c r="I118" s="170"/>
      <c r="J118" s="171"/>
      <c r="K118" s="171"/>
      <c r="L118" s="172"/>
    </row>
    <row r="119" spans="1:12" ht="199.95" customHeight="1" thickBot="1">
      <c r="A119" s="121">
        <f>IF(ISBLANK('MRA Evaluacion completa'!B588),"",'MRA Evaluacion completa'!B588)</f>
        <v>117</v>
      </c>
      <c r="B119" s="82" t="str">
        <f>IF(ISBLANK('MRA Evaluacion completa'!C588),"",'MRA Evaluacion completa'!C588)</f>
        <v/>
      </c>
      <c r="C119" s="82" t="str">
        <f>IF(ISBLANK('MRA Evaluacion completa'!D588),"",'MRA Evaluacion completa'!D588)</f>
        <v/>
      </c>
      <c r="D119" s="82" t="str">
        <f>IF(ISBLANK('MRA Evaluacion completa'!$U$353),"",'MRA Evaluacion completa'!$U$353)</f>
        <v/>
      </c>
      <c r="E119" s="84" t="str">
        <f>'MRA Evaluacion completa'!$X$590</f>
        <v/>
      </c>
      <c r="F119" s="84" t="str">
        <f>'MRA Evaluacion completa'!$X$588</f>
        <v/>
      </c>
      <c r="G119" s="82" t="str">
        <f>IF(ISBLANK('MRA Evaluacion completa'!$Y$588),"",'MRA Evaluacion completa'!$Y$588)</f>
        <v/>
      </c>
      <c r="H119" s="169"/>
      <c r="I119" s="170"/>
      <c r="J119" s="171"/>
      <c r="K119" s="171"/>
      <c r="L119" s="172"/>
    </row>
    <row r="120" spans="1:12" ht="199.95" customHeight="1" thickBot="1">
      <c r="A120" s="121">
        <f>IF(ISBLANK('MRA Evaluacion completa'!B593),"",'MRA Evaluacion completa'!B593)</f>
        <v>118</v>
      </c>
      <c r="B120" s="82" t="str">
        <f>IF(ISBLANK('MRA Evaluacion completa'!C593),"",'MRA Evaluacion completa'!C593)</f>
        <v/>
      </c>
      <c r="C120" s="82" t="str">
        <f>IF(ISBLANK('MRA Evaluacion completa'!D593),"",'MRA Evaluacion completa'!D593)</f>
        <v/>
      </c>
      <c r="D120" s="82" t="str">
        <f>IF(ISBLANK('MRA Evaluacion completa'!$U$353),"",'MRA Evaluacion completa'!$U$353)</f>
        <v/>
      </c>
      <c r="E120" s="84" t="str">
        <f>'MRA Evaluacion completa'!$X$595</f>
        <v/>
      </c>
      <c r="F120" s="84" t="str">
        <f>'MRA Evaluacion completa'!$X$593</f>
        <v/>
      </c>
      <c r="G120" s="82" t="str">
        <f>IF(ISBLANK('MRA Evaluacion completa'!$Y$593),"",'MRA Evaluacion completa'!$Y$593)</f>
        <v/>
      </c>
      <c r="H120" s="169"/>
      <c r="I120" s="170"/>
      <c r="J120" s="171"/>
      <c r="K120" s="171"/>
      <c r="L120" s="172"/>
    </row>
    <row r="121" spans="1:12" ht="199.95" customHeight="1" thickBot="1">
      <c r="A121" s="121">
        <f>IF(ISBLANK('MRA Evaluacion completa'!B598),"",'MRA Evaluacion completa'!B598)</f>
        <v>119</v>
      </c>
      <c r="B121" s="82" t="str">
        <f>IF(ISBLANK('MRA Evaluacion completa'!C598),"",'MRA Evaluacion completa'!C598)</f>
        <v/>
      </c>
      <c r="C121" s="82" t="str">
        <f>IF(ISBLANK('MRA Evaluacion completa'!D598),"",'MRA Evaluacion completa'!D598)</f>
        <v/>
      </c>
      <c r="D121" s="82" t="str">
        <f>IF(ISBLANK('MRA Evaluacion completa'!$U$353),"",'MRA Evaluacion completa'!$U$353)</f>
        <v/>
      </c>
      <c r="E121" s="84" t="str">
        <f>'MRA Evaluacion completa'!$X$600</f>
        <v/>
      </c>
      <c r="F121" s="84" t="str">
        <f>'MRA Evaluacion completa'!$X$598</f>
        <v/>
      </c>
      <c r="G121" s="82" t="str">
        <f>IF(ISBLANK('MRA Evaluacion completa'!$Y$598),"",'MRA Evaluacion completa'!$Y$598)</f>
        <v/>
      </c>
      <c r="H121" s="169"/>
      <c r="I121" s="170"/>
      <c r="J121" s="171"/>
      <c r="K121" s="171"/>
      <c r="L121" s="172"/>
    </row>
    <row r="122" spans="1:12" ht="199.95" customHeight="1" thickBot="1">
      <c r="A122" s="121">
        <f>IF(ISBLANK('MRA Evaluacion completa'!B603),"",'MRA Evaluacion completa'!B603)</f>
        <v>120</v>
      </c>
      <c r="B122" s="82" t="str">
        <f>IF(ISBLANK('MRA Evaluacion completa'!C603),"",'MRA Evaluacion completa'!C603)</f>
        <v/>
      </c>
      <c r="C122" s="82" t="str">
        <f>IF(ISBLANK('MRA Evaluacion completa'!D603),"",'MRA Evaluacion completa'!D603)</f>
        <v/>
      </c>
      <c r="D122" s="82" t="str">
        <f>IF(ISBLANK('MRA Evaluacion completa'!E603),"",'MRA Evaluacion completa'!E603)</f>
        <v/>
      </c>
      <c r="E122" s="84" t="str">
        <f>'MRA Evaluacion completa'!$X$605</f>
        <v/>
      </c>
      <c r="F122" s="84" t="str">
        <f>'MRA Evaluacion completa'!$X$603</f>
        <v/>
      </c>
      <c r="G122" s="82" t="str">
        <f>IF(ISBLANK('MRA Evaluacion completa'!$Y$603),"",'MRA Evaluacion completa'!$Y$603)</f>
        <v/>
      </c>
      <c r="H122" s="169"/>
      <c r="I122" s="170"/>
      <c r="J122" s="171"/>
      <c r="K122" s="171"/>
      <c r="L122" s="172"/>
    </row>
    <row r="123" spans="1:12" ht="199.95" customHeight="1" thickBot="1">
      <c r="A123" s="121">
        <f>IF(ISBLANK('MRA Evaluacion completa'!B608),"",'MRA Evaluacion completa'!B608)</f>
        <v>121</v>
      </c>
      <c r="B123" s="82" t="str">
        <f>IF(ISBLANK('MRA Evaluacion completa'!C608),"",'MRA Evaluacion completa'!C608)</f>
        <v/>
      </c>
      <c r="C123" s="82" t="str">
        <f>IF(ISBLANK('MRA Evaluacion completa'!D608),"",'MRA Evaluacion completa'!D608)</f>
        <v/>
      </c>
      <c r="D123" s="82" t="str">
        <f>IF(ISBLANK('MRA Evaluacion completa'!$U$353),"",'MRA Evaluacion completa'!$U$353)</f>
        <v/>
      </c>
      <c r="E123" s="84" t="str">
        <f>'MRA Evaluacion completa'!$X$610</f>
        <v/>
      </c>
      <c r="F123" s="84" t="str">
        <f>'MRA Evaluacion completa'!$X$608</f>
        <v/>
      </c>
      <c r="G123" s="82" t="str">
        <f>IF(ISBLANK('MRA Evaluacion completa'!$Y$608),"",'MRA Evaluacion completa'!$Y$608)</f>
        <v/>
      </c>
      <c r="H123" s="169"/>
      <c r="I123" s="170"/>
      <c r="J123" s="171"/>
      <c r="K123" s="171"/>
      <c r="L123" s="172"/>
    </row>
    <row r="124" spans="1:12" ht="199.95" customHeight="1" thickBot="1">
      <c r="A124" s="121">
        <f>IF(ISBLANK('MRA Evaluacion completa'!B613),"",'MRA Evaluacion completa'!B613)</f>
        <v>122</v>
      </c>
      <c r="B124" s="82" t="str">
        <f>IF(ISBLANK('MRA Evaluacion completa'!C613),"",'MRA Evaluacion completa'!C613)</f>
        <v/>
      </c>
      <c r="C124" s="82" t="str">
        <f>IF(ISBLANK('MRA Evaluacion completa'!D613),"",'MRA Evaluacion completa'!D613)</f>
        <v/>
      </c>
      <c r="D124" s="82" t="str">
        <f>IF(ISBLANK('MRA Evaluacion completa'!$U$353),"",'MRA Evaluacion completa'!$U$353)</f>
        <v/>
      </c>
      <c r="E124" s="84" t="str">
        <f>'MRA Evaluacion completa'!$X$615</f>
        <v/>
      </c>
      <c r="F124" s="84" t="str">
        <f>'MRA Evaluacion completa'!$X$613</f>
        <v/>
      </c>
      <c r="G124" s="82" t="str">
        <f>IF(ISBLANK('MRA Evaluacion completa'!$Y$613),"",'MRA Evaluacion completa'!$Y$613)</f>
        <v/>
      </c>
      <c r="H124" s="169"/>
      <c r="I124" s="170"/>
      <c r="J124" s="171"/>
      <c r="K124" s="171"/>
      <c r="L124" s="172"/>
    </row>
    <row r="125" spans="1:12" ht="199.95" customHeight="1" thickBot="1">
      <c r="A125" s="121">
        <f>IF(ISBLANK('MRA Evaluacion completa'!B618),"",'MRA Evaluacion completa'!B618)</f>
        <v>123</v>
      </c>
      <c r="B125" s="82" t="str">
        <f>IF(ISBLANK('MRA Evaluacion completa'!C618),"",'MRA Evaluacion completa'!C618)</f>
        <v/>
      </c>
      <c r="C125" s="82" t="str">
        <f>IF(ISBLANK('MRA Evaluacion completa'!D618),"",'MRA Evaluacion completa'!D618)</f>
        <v/>
      </c>
      <c r="D125" s="82" t="str">
        <f>IF(ISBLANK('MRA Evaluacion completa'!$U$353),"",'MRA Evaluacion completa'!$U$353)</f>
        <v/>
      </c>
      <c r="E125" s="84" t="str">
        <f>'MRA Evaluacion completa'!$X$620</f>
        <v/>
      </c>
      <c r="F125" s="84" t="str">
        <f>'MRA Evaluacion completa'!$X$618</f>
        <v/>
      </c>
      <c r="G125" s="82" t="str">
        <f>IF(ISBLANK('MRA Evaluacion completa'!$Y$618),"",'MRA Evaluacion completa'!$Y$618)</f>
        <v/>
      </c>
      <c r="H125" s="169"/>
      <c r="I125" s="170"/>
      <c r="J125" s="171"/>
      <c r="K125" s="171"/>
      <c r="L125" s="172"/>
    </row>
    <row r="126" spans="1:12" ht="199.95" customHeight="1" thickBot="1">
      <c r="A126" s="121">
        <f>IF(ISBLANK('MRA Evaluacion completa'!B623),"",'MRA Evaluacion completa'!B623)</f>
        <v>124</v>
      </c>
      <c r="B126" s="82" t="str">
        <f>IF(ISBLANK('MRA Evaluacion completa'!C623),"",'MRA Evaluacion completa'!C623)</f>
        <v/>
      </c>
      <c r="C126" s="82" t="str">
        <f>IF(ISBLANK('MRA Evaluacion completa'!D623),"",'MRA Evaluacion completa'!D623)</f>
        <v/>
      </c>
      <c r="D126" s="82" t="str">
        <f>IF(ISBLANK('MRA Evaluacion completa'!$U$353),"",'MRA Evaluacion completa'!$U$353)</f>
        <v/>
      </c>
      <c r="E126" s="84" t="str">
        <f>'MRA Evaluacion completa'!$X$625</f>
        <v/>
      </c>
      <c r="F126" s="84" t="str">
        <f>'MRA Evaluacion completa'!$X$623</f>
        <v/>
      </c>
      <c r="G126" s="82" t="str">
        <f>IF(ISBLANK('MRA Evaluacion completa'!$Y$623),"",'MRA Evaluacion completa'!$Y$623)</f>
        <v/>
      </c>
      <c r="H126" s="169"/>
      <c r="I126" s="170"/>
      <c r="J126" s="171"/>
      <c r="K126" s="171"/>
      <c r="L126" s="172"/>
    </row>
    <row r="127" spans="1:12" ht="199.95" customHeight="1" thickBot="1">
      <c r="A127" s="121">
        <f>IF(ISBLANK('MRA Evaluacion completa'!B628),"",'MRA Evaluacion completa'!B628)</f>
        <v>125</v>
      </c>
      <c r="B127" s="82" t="str">
        <f>IF(ISBLANK('MRA Evaluacion completa'!C628),"",'MRA Evaluacion completa'!C628)</f>
        <v/>
      </c>
      <c r="C127" s="82" t="str">
        <f>IF(ISBLANK('MRA Evaluacion completa'!D628),"",'MRA Evaluacion completa'!D628)</f>
        <v/>
      </c>
      <c r="D127" s="82" t="str">
        <f>IF(ISBLANK('MRA Evaluacion completa'!$U$353),"",'MRA Evaluacion completa'!$U$353)</f>
        <v/>
      </c>
      <c r="E127" s="84" t="str">
        <f>'MRA Evaluacion completa'!$X$630</f>
        <v/>
      </c>
      <c r="F127" s="84" t="str">
        <f>'MRA Evaluacion completa'!$X$628</f>
        <v/>
      </c>
      <c r="G127" s="82" t="str">
        <f>IF(ISBLANK('MRA Evaluacion completa'!$Y$628),"",'MRA Evaluacion completa'!$Y$628)</f>
        <v/>
      </c>
      <c r="H127" s="169"/>
      <c r="I127" s="170"/>
      <c r="J127" s="171"/>
      <c r="K127" s="171"/>
      <c r="L127" s="172"/>
    </row>
    <row r="128" spans="1:12" ht="199.95" customHeight="1" thickBot="1">
      <c r="A128" s="121">
        <f>IF(ISBLANK('MRA Evaluacion completa'!B633),"",'MRA Evaluacion completa'!B633)</f>
        <v>126</v>
      </c>
      <c r="B128" s="82" t="str">
        <f>IF(ISBLANK('MRA Evaluacion completa'!C633),"",'MRA Evaluacion completa'!C633)</f>
        <v/>
      </c>
      <c r="C128" s="82" t="str">
        <f>IF(ISBLANK('MRA Evaluacion completa'!D633),"",'MRA Evaluacion completa'!D633)</f>
        <v/>
      </c>
      <c r="D128" s="82" t="str">
        <f>IF(ISBLANK('MRA Evaluacion completa'!$U$353),"",'MRA Evaluacion completa'!$U$353)</f>
        <v/>
      </c>
      <c r="E128" s="84" t="str">
        <f>'MRA Evaluacion completa'!$X$635</f>
        <v/>
      </c>
      <c r="F128" s="84" t="str">
        <f>'MRA Evaluacion completa'!$X$633</f>
        <v/>
      </c>
      <c r="G128" s="82" t="str">
        <f>IF(ISBLANK('MRA Evaluacion completa'!$Y$633),"",'MRA Evaluacion completa'!$Y$633)</f>
        <v/>
      </c>
      <c r="H128" s="169"/>
      <c r="I128" s="170"/>
      <c r="J128" s="171"/>
      <c r="K128" s="171"/>
      <c r="L128" s="172"/>
    </row>
    <row r="129" spans="1:12" ht="199.95" customHeight="1" thickBot="1">
      <c r="A129" s="121">
        <f>IF(ISBLANK('MRA Evaluacion completa'!B638),"",'MRA Evaluacion completa'!B638)</f>
        <v>127</v>
      </c>
      <c r="B129" s="82" t="str">
        <f>IF(ISBLANK('MRA Evaluacion completa'!C638),"",'MRA Evaluacion completa'!C638)</f>
        <v/>
      </c>
      <c r="C129" s="82" t="str">
        <f>IF(ISBLANK('MRA Evaluacion completa'!D638),"",'MRA Evaluacion completa'!D638)</f>
        <v/>
      </c>
      <c r="D129" s="82" t="str">
        <f>IF(ISBLANK('MRA Evaluacion completa'!$U$353),"",'MRA Evaluacion completa'!$U$353)</f>
        <v/>
      </c>
      <c r="E129" s="84" t="str">
        <f>'MRA Evaluacion completa'!$X$640</f>
        <v/>
      </c>
      <c r="F129" s="84" t="str">
        <f>'MRA Evaluacion completa'!$X$638</f>
        <v/>
      </c>
      <c r="G129" s="82" t="str">
        <f>IF(ISBLANK('MRA Evaluacion completa'!$Y$638),"",'MRA Evaluacion completa'!$Y$638)</f>
        <v/>
      </c>
      <c r="H129" s="169"/>
      <c r="I129" s="170"/>
      <c r="J129" s="171"/>
      <c r="K129" s="171"/>
      <c r="L129" s="172"/>
    </row>
    <row r="130" spans="1:12" ht="199.95" customHeight="1" thickBot="1">
      <c r="A130" s="121">
        <f>IF(ISBLANK('MRA Evaluacion completa'!B643),"",'MRA Evaluacion completa'!B643)</f>
        <v>128</v>
      </c>
      <c r="B130" s="82" t="str">
        <f>IF(ISBLANK('MRA Evaluacion completa'!C643),"",'MRA Evaluacion completa'!C643)</f>
        <v/>
      </c>
      <c r="C130" s="82" t="str">
        <f>IF(ISBLANK('MRA Evaluacion completa'!D643),"",'MRA Evaluacion completa'!D643)</f>
        <v/>
      </c>
      <c r="D130" s="82" t="str">
        <f>IF(ISBLANK('MRA Evaluacion completa'!$U$353),"",'MRA Evaluacion completa'!$U$353)</f>
        <v/>
      </c>
      <c r="E130" s="84" t="str">
        <f>'MRA Evaluacion completa'!$X$645</f>
        <v/>
      </c>
      <c r="F130" s="84" t="str">
        <f>'MRA Evaluacion completa'!$X$643</f>
        <v/>
      </c>
      <c r="G130" s="82" t="str">
        <f>IF(ISBLANK('MRA Evaluacion completa'!$Y$643),"",'MRA Evaluacion completa'!$Y$643)</f>
        <v/>
      </c>
      <c r="H130" s="169"/>
      <c r="I130" s="170"/>
      <c r="J130" s="171"/>
      <c r="K130" s="171"/>
      <c r="L130" s="172"/>
    </row>
    <row r="131" spans="1:12" ht="199.95" customHeight="1" thickBot="1">
      <c r="A131" s="121">
        <f>IF(ISBLANK('MRA Evaluacion completa'!B648),"",'MRA Evaluacion completa'!B648)</f>
        <v>129</v>
      </c>
      <c r="B131" s="82" t="str">
        <f>IF(ISBLANK('MRA Evaluacion completa'!C648),"",'MRA Evaluacion completa'!C648)</f>
        <v/>
      </c>
      <c r="C131" s="82" t="str">
        <f>IF(ISBLANK('MRA Evaluacion completa'!D648),"",'MRA Evaluacion completa'!D648)</f>
        <v/>
      </c>
      <c r="D131" s="82" t="str">
        <f>IF(ISBLANK('MRA Evaluacion completa'!$U$353),"",'MRA Evaluacion completa'!$U$353)</f>
        <v/>
      </c>
      <c r="E131" s="84" t="str">
        <f>'MRA Evaluacion completa'!$X$650</f>
        <v/>
      </c>
      <c r="F131" s="84" t="str">
        <f>'MRA Evaluacion completa'!$X$648</f>
        <v/>
      </c>
      <c r="G131" s="82" t="str">
        <f>IF(ISBLANK('MRA Evaluacion completa'!$Y$648),"",'MRA Evaluacion completa'!$Y$648)</f>
        <v/>
      </c>
      <c r="H131" s="169"/>
      <c r="I131" s="170"/>
      <c r="J131" s="171"/>
      <c r="K131" s="171"/>
      <c r="L131" s="172"/>
    </row>
    <row r="132" spans="1:12" ht="199.95" customHeight="1" thickBot="1">
      <c r="A132" s="121">
        <f>IF(ISBLANK('MRA Evaluacion completa'!B653),"",'MRA Evaluacion completa'!B653)</f>
        <v>130</v>
      </c>
      <c r="B132" s="82" t="str">
        <f>IF(ISBLANK('MRA Evaluacion completa'!C653),"",'MRA Evaluacion completa'!C653)</f>
        <v/>
      </c>
      <c r="C132" s="82" t="str">
        <f>IF(ISBLANK('MRA Evaluacion completa'!D653),"",'MRA Evaluacion completa'!D653)</f>
        <v/>
      </c>
      <c r="D132" s="82" t="str">
        <f>IF(ISBLANK('MRA Evaluacion completa'!$U$353),"",'MRA Evaluacion completa'!$U$353)</f>
        <v/>
      </c>
      <c r="E132" s="84" t="str">
        <f>'MRA Evaluacion completa'!$X$655</f>
        <v/>
      </c>
      <c r="F132" s="84" t="str">
        <f>'MRA Evaluacion completa'!$X$653</f>
        <v/>
      </c>
      <c r="G132" s="82" t="str">
        <f>IF(ISBLANK('MRA Evaluacion completa'!$Y$653),"",'MRA Evaluacion completa'!$Y$653)</f>
        <v/>
      </c>
      <c r="H132" s="169"/>
      <c r="I132" s="170"/>
      <c r="J132" s="171"/>
      <c r="K132" s="171"/>
      <c r="L132" s="172"/>
    </row>
    <row r="133" spans="1:12" ht="199.95" customHeight="1" thickBot="1">
      <c r="A133" s="121">
        <f>IF(ISBLANK('MRA Evaluacion completa'!B658),"",'MRA Evaluacion completa'!B658)</f>
        <v>131</v>
      </c>
      <c r="B133" s="82" t="str">
        <f>IF(ISBLANK('MRA Evaluacion completa'!C658),"",'MRA Evaluacion completa'!C658)</f>
        <v/>
      </c>
      <c r="C133" s="82" t="str">
        <f>IF(ISBLANK('MRA Evaluacion completa'!D658),"",'MRA Evaluacion completa'!D658)</f>
        <v/>
      </c>
      <c r="D133" s="82" t="str">
        <f>IF(ISBLANK('MRA Evaluacion completa'!$U$353),"",'MRA Evaluacion completa'!$U$353)</f>
        <v/>
      </c>
      <c r="E133" s="84" t="str">
        <f>'MRA Evaluacion completa'!$X$660</f>
        <v/>
      </c>
      <c r="F133" s="84" t="str">
        <f>'MRA Evaluacion completa'!$X$658</f>
        <v/>
      </c>
      <c r="G133" s="82" t="str">
        <f>IF(ISBLANK('MRA Evaluacion completa'!$Y$658),"",'MRA Evaluacion completa'!$Y$658)</f>
        <v/>
      </c>
      <c r="H133" s="169"/>
      <c r="I133" s="170"/>
      <c r="J133" s="171"/>
      <c r="K133" s="171"/>
      <c r="L133" s="172"/>
    </row>
    <row r="134" spans="1:12" ht="199.95" customHeight="1" thickBot="1">
      <c r="A134" s="121">
        <f>IF(ISBLANK('MRA Evaluacion completa'!B663),"",'MRA Evaluacion completa'!B663)</f>
        <v>132</v>
      </c>
      <c r="B134" s="82" t="str">
        <f>IF(ISBLANK('MRA Evaluacion completa'!C663),"",'MRA Evaluacion completa'!C663)</f>
        <v/>
      </c>
      <c r="C134" s="82" t="str">
        <f>IF(ISBLANK('MRA Evaluacion completa'!D663),"",'MRA Evaluacion completa'!D663)</f>
        <v/>
      </c>
      <c r="D134" s="82" t="str">
        <f>IF(ISBLANK('MRA Evaluacion completa'!$U$353),"",'MRA Evaluacion completa'!$U$353)</f>
        <v/>
      </c>
      <c r="E134" s="84" t="str">
        <f>'MRA Evaluacion completa'!$X$665</f>
        <v/>
      </c>
      <c r="F134" s="84" t="str">
        <f>'MRA Evaluacion completa'!$X$663</f>
        <v/>
      </c>
      <c r="G134" s="82" t="str">
        <f>IF(ISBLANK('MRA Evaluacion completa'!$Y$663),"",'MRA Evaluacion completa'!$Y$663)</f>
        <v/>
      </c>
      <c r="H134" s="169"/>
      <c r="I134" s="170"/>
      <c r="J134" s="171"/>
      <c r="K134" s="171"/>
      <c r="L134" s="172"/>
    </row>
    <row r="135" spans="1:12" ht="199.95" customHeight="1" thickBot="1">
      <c r="A135" s="121">
        <f>IF(ISBLANK('MRA Evaluacion completa'!B668),"",'MRA Evaluacion completa'!B668)</f>
        <v>133</v>
      </c>
      <c r="B135" s="82" t="str">
        <f>IF(ISBLANK('MRA Evaluacion completa'!C668),"",'MRA Evaluacion completa'!C668)</f>
        <v/>
      </c>
      <c r="C135" s="82" t="str">
        <f>IF(ISBLANK('MRA Evaluacion completa'!D668),"",'MRA Evaluacion completa'!D668)</f>
        <v/>
      </c>
      <c r="D135" s="82" t="str">
        <f>IF(ISBLANK('MRA Evaluacion completa'!$U$353),"",'MRA Evaluacion completa'!$U$353)</f>
        <v/>
      </c>
      <c r="E135" s="84" t="str">
        <f>'MRA Evaluacion completa'!$X$670</f>
        <v/>
      </c>
      <c r="F135" s="84" t="str">
        <f>'MRA Evaluacion completa'!$X$668</f>
        <v/>
      </c>
      <c r="G135" s="82" t="str">
        <f>IF(ISBLANK('MRA Evaluacion completa'!$Y$668),"",'MRA Evaluacion completa'!$Y$668)</f>
        <v/>
      </c>
      <c r="H135" s="169"/>
      <c r="I135" s="170"/>
      <c r="J135" s="171"/>
      <c r="K135" s="171"/>
      <c r="L135" s="172"/>
    </row>
    <row r="136" spans="1:12" ht="199.95" customHeight="1" thickBot="1">
      <c r="A136" s="121">
        <f>IF(ISBLANK('MRA Evaluacion completa'!B673),"",'MRA Evaluacion completa'!B673)</f>
        <v>134</v>
      </c>
      <c r="B136" s="82" t="str">
        <f>IF(ISBLANK('MRA Evaluacion completa'!C673),"",'MRA Evaluacion completa'!C673)</f>
        <v/>
      </c>
      <c r="C136" s="82" t="str">
        <f>IF(ISBLANK('MRA Evaluacion completa'!D673),"",'MRA Evaluacion completa'!D673)</f>
        <v/>
      </c>
      <c r="D136" s="82" t="str">
        <f>IF(ISBLANK('MRA Evaluacion completa'!$U$353),"",'MRA Evaluacion completa'!$U$353)</f>
        <v/>
      </c>
      <c r="E136" s="84" t="str">
        <f>'MRA Evaluacion completa'!$X$675</f>
        <v/>
      </c>
      <c r="F136" s="84" t="str">
        <f>'MRA Evaluacion completa'!$X$673</f>
        <v/>
      </c>
      <c r="G136" s="82" t="str">
        <f>IF(ISBLANK('MRA Evaluacion completa'!I673),"",'MRA Evaluacion completa'!I673)</f>
        <v/>
      </c>
      <c r="H136" s="169"/>
      <c r="I136" s="170"/>
      <c r="J136" s="171"/>
      <c r="K136" s="171"/>
      <c r="L136" s="172"/>
    </row>
    <row r="137" spans="1:12" ht="199.95" customHeight="1" thickBot="1">
      <c r="A137" s="121">
        <f>IF(ISBLANK('MRA Evaluacion completa'!B678),"",'MRA Evaluacion completa'!B678)</f>
        <v>135</v>
      </c>
      <c r="B137" s="82" t="str">
        <f>IF(ISBLANK('MRA Evaluacion completa'!C678),"",'MRA Evaluacion completa'!C678)</f>
        <v/>
      </c>
      <c r="C137" s="82" t="str">
        <f>IF(ISBLANK('MRA Evaluacion completa'!D678),"",'MRA Evaluacion completa'!D678)</f>
        <v/>
      </c>
      <c r="D137" s="82" t="str">
        <f>IF(ISBLANK('MRA Evaluacion completa'!$U$353),"",'MRA Evaluacion completa'!$U$353)</f>
        <v/>
      </c>
      <c r="E137" s="84" t="str">
        <f>'MRA Evaluacion completa'!$X$680</f>
        <v/>
      </c>
      <c r="F137" s="84" t="str">
        <f>'MRA Evaluacion completa'!$X$678</f>
        <v/>
      </c>
      <c r="G137" s="82" t="str">
        <f>IF(ISBLANK('MRA Evaluacion completa'!$Y$678),"",'MRA Evaluacion completa'!$Y$678)</f>
        <v/>
      </c>
      <c r="H137" s="169"/>
      <c r="I137" s="170"/>
      <c r="J137" s="171"/>
      <c r="K137" s="171"/>
      <c r="L137" s="172"/>
    </row>
    <row r="138" spans="1:12" ht="199.95" customHeight="1" thickBot="1">
      <c r="A138" s="121">
        <f>IF(ISBLANK('MRA Evaluacion completa'!B683),"",'MRA Evaluacion completa'!B683)</f>
        <v>136</v>
      </c>
      <c r="B138" s="82" t="str">
        <f>IF(ISBLANK('MRA Evaluacion completa'!C683),"",'MRA Evaluacion completa'!C683)</f>
        <v/>
      </c>
      <c r="C138" s="82" t="str">
        <f>IF(ISBLANK('MRA Evaluacion completa'!D683),"",'MRA Evaluacion completa'!D683)</f>
        <v/>
      </c>
      <c r="D138" s="82" t="str">
        <f>IF(ISBLANK('MRA Evaluacion completa'!$U$353),"",'MRA Evaluacion completa'!$U$353)</f>
        <v/>
      </c>
      <c r="E138" s="84" t="str">
        <f>'MRA Evaluacion completa'!$X$685</f>
        <v/>
      </c>
      <c r="F138" s="84" t="str">
        <f>'MRA Evaluacion completa'!$X$683</f>
        <v/>
      </c>
      <c r="G138" s="82" t="str">
        <f>IF(ISBLANK('MRA Evaluacion completa'!$Y$683),"",'MRA Evaluacion completa'!$Y$683)</f>
        <v/>
      </c>
      <c r="H138" s="169"/>
      <c r="I138" s="170"/>
      <c r="J138" s="171"/>
      <c r="K138" s="171"/>
      <c r="L138" s="172"/>
    </row>
    <row r="139" spans="1:12" ht="199.95" customHeight="1" thickBot="1">
      <c r="A139" s="121">
        <f>IF(ISBLANK('MRA Evaluacion completa'!B688),"",'MRA Evaluacion completa'!B688)</f>
        <v>137</v>
      </c>
      <c r="B139" s="82" t="str">
        <f>IF(ISBLANK('MRA Evaluacion completa'!C688),"",'MRA Evaluacion completa'!C688)</f>
        <v/>
      </c>
      <c r="C139" s="82" t="str">
        <f>IF(ISBLANK('MRA Evaluacion completa'!D688),"",'MRA Evaluacion completa'!D688)</f>
        <v/>
      </c>
      <c r="D139" s="82" t="str">
        <f>IF(ISBLANK('MRA Evaluacion completa'!$U$353),"",'MRA Evaluacion completa'!$U$353)</f>
        <v/>
      </c>
      <c r="E139" s="84" t="str">
        <f>'MRA Evaluacion completa'!$X$690</f>
        <v/>
      </c>
      <c r="F139" s="84" t="str">
        <f>'MRA Evaluacion completa'!$X$688</f>
        <v/>
      </c>
      <c r="G139" s="82" t="str">
        <f>IF(ISBLANK('MRA Evaluacion completa'!$Y$688),"",'MRA Evaluacion completa'!$Y$688)</f>
        <v/>
      </c>
      <c r="H139" s="169"/>
      <c r="I139" s="170"/>
      <c r="J139" s="171"/>
      <c r="K139" s="171"/>
      <c r="L139" s="172"/>
    </row>
    <row r="140" spans="1:12" ht="199.95" customHeight="1" thickBot="1">
      <c r="A140" s="121">
        <f>IF(ISBLANK('MRA Evaluacion completa'!B693),"",'MRA Evaluacion completa'!B693)</f>
        <v>138</v>
      </c>
      <c r="B140" s="82" t="str">
        <f>IF(ISBLANK('MRA Evaluacion completa'!C693),"",'MRA Evaluacion completa'!C693)</f>
        <v/>
      </c>
      <c r="C140" s="82" t="str">
        <f>IF(ISBLANK('MRA Evaluacion completa'!D693),"",'MRA Evaluacion completa'!D693)</f>
        <v/>
      </c>
      <c r="D140" s="82" t="str">
        <f>IF(ISBLANK('MRA Evaluacion completa'!$U$353),"",'MRA Evaluacion completa'!$U$353)</f>
        <v/>
      </c>
      <c r="E140" s="84" t="str">
        <f>'MRA Evaluacion completa'!$X$695</f>
        <v/>
      </c>
      <c r="F140" s="84" t="str">
        <f>'MRA Evaluacion completa'!$X$693</f>
        <v/>
      </c>
      <c r="G140" s="82" t="str">
        <f>IF(ISBLANK('MRA Evaluacion completa'!$Y$693),"",'MRA Evaluacion completa'!$Y$693)</f>
        <v/>
      </c>
      <c r="H140" s="169"/>
      <c r="I140" s="170"/>
      <c r="J140" s="171"/>
      <c r="K140" s="171"/>
      <c r="L140" s="172"/>
    </row>
    <row r="141" spans="1:12" ht="199.95" customHeight="1" thickBot="1">
      <c r="A141" s="121">
        <f>IF(ISBLANK('MRA Evaluacion completa'!B698),"",'MRA Evaluacion completa'!B698)</f>
        <v>139</v>
      </c>
      <c r="B141" s="82" t="str">
        <f>IF(ISBLANK('MRA Evaluacion completa'!C698),"",'MRA Evaluacion completa'!C698)</f>
        <v/>
      </c>
      <c r="C141" s="82" t="str">
        <f>IF(ISBLANK('MRA Evaluacion completa'!D698),"",'MRA Evaluacion completa'!D698)</f>
        <v/>
      </c>
      <c r="D141" s="82" t="str">
        <f>IF(ISBLANK('MRA Evaluacion completa'!$U$353),"",'MRA Evaluacion completa'!$U$353)</f>
        <v/>
      </c>
      <c r="E141" s="84" t="str">
        <f>'MRA Evaluacion completa'!$X$700</f>
        <v/>
      </c>
      <c r="F141" s="84" t="str">
        <f>'MRA Evaluacion completa'!$X$698</f>
        <v/>
      </c>
      <c r="G141" s="82" t="str">
        <f>IF(ISBLANK('MRA Evaluacion completa'!$Y$698),"",'MRA Evaluacion completa'!$Y$698)</f>
        <v/>
      </c>
      <c r="H141" s="169"/>
      <c r="I141" s="170"/>
      <c r="J141" s="171"/>
      <c r="K141" s="171"/>
      <c r="L141" s="172"/>
    </row>
    <row r="142" spans="1:12" ht="199.95" customHeight="1" thickBot="1">
      <c r="A142" s="121">
        <f>IF(ISBLANK('MRA Evaluacion completa'!B703),"",'MRA Evaluacion completa'!B703)</f>
        <v>140</v>
      </c>
      <c r="B142" s="82" t="str">
        <f>IF(ISBLANK('MRA Evaluacion completa'!C703),"",'MRA Evaluacion completa'!C703)</f>
        <v/>
      </c>
      <c r="C142" s="82" t="str">
        <f>IF(ISBLANK('MRA Evaluacion completa'!D703),"",'MRA Evaluacion completa'!D703)</f>
        <v/>
      </c>
      <c r="D142" s="82" t="str">
        <f>IF(ISBLANK('MRA Evaluacion completa'!$U$353),"",'MRA Evaluacion completa'!$U$353)</f>
        <v/>
      </c>
      <c r="E142" s="84" t="str">
        <f>'MRA Evaluacion completa'!$X$705</f>
        <v/>
      </c>
      <c r="F142" s="84" t="str">
        <f>'MRA Evaluacion completa'!$X$703</f>
        <v/>
      </c>
      <c r="G142" s="82" t="str">
        <f>IF(ISBLANK('MRA Evaluacion completa'!$Y$703),"",'MRA Evaluacion completa'!$Y$703)</f>
        <v/>
      </c>
      <c r="H142" s="169"/>
      <c r="I142" s="170"/>
      <c r="J142" s="171"/>
      <c r="K142" s="171"/>
      <c r="L142" s="172"/>
    </row>
    <row r="143" spans="1:12" ht="199.95" customHeight="1" thickBot="1">
      <c r="A143" s="121">
        <f>IF(ISBLANK('MRA Evaluacion completa'!B708),"",'MRA Evaluacion completa'!B708)</f>
        <v>141</v>
      </c>
      <c r="B143" s="82" t="str">
        <f>IF(ISBLANK('MRA Evaluacion completa'!C708),"",'MRA Evaluacion completa'!C708)</f>
        <v/>
      </c>
      <c r="C143" s="82" t="str">
        <f>IF(ISBLANK('MRA Evaluacion completa'!D708),"",'MRA Evaluacion completa'!D708)</f>
        <v/>
      </c>
      <c r="D143" s="82" t="str">
        <f>IF(ISBLANK('MRA Evaluacion completa'!$U$353),"",'MRA Evaluacion completa'!$U$353)</f>
        <v/>
      </c>
      <c r="E143" s="84" t="str">
        <f>'MRA Evaluacion completa'!$X$710</f>
        <v/>
      </c>
      <c r="F143" s="84" t="str">
        <f>'MRA Evaluacion completa'!$X$708</f>
        <v/>
      </c>
      <c r="G143" s="82" t="str">
        <f>IF(ISBLANK('MRA Evaluacion completa'!$Y$708),"",'MRA Evaluacion completa'!$Y$708)</f>
        <v/>
      </c>
      <c r="H143" s="169"/>
      <c r="I143" s="170"/>
      <c r="J143" s="171"/>
      <c r="K143" s="171"/>
      <c r="L143" s="172"/>
    </row>
    <row r="144" spans="1:12" ht="199.95" customHeight="1" thickBot="1">
      <c r="A144" s="121">
        <f>IF(ISBLANK('MRA Evaluacion completa'!B713),"",'MRA Evaluacion completa'!B713)</f>
        <v>142</v>
      </c>
      <c r="B144" s="82" t="str">
        <f>IF(ISBLANK('MRA Evaluacion completa'!C713),"",'MRA Evaluacion completa'!C713)</f>
        <v/>
      </c>
      <c r="C144" s="82" t="str">
        <f>IF(ISBLANK('MRA Evaluacion completa'!D713),"",'MRA Evaluacion completa'!D713)</f>
        <v/>
      </c>
      <c r="D144" s="82" t="str">
        <f>IF(ISBLANK('MRA Evaluacion completa'!$U$353),"",'MRA Evaluacion completa'!$U$353)</f>
        <v/>
      </c>
      <c r="E144" s="84" t="str">
        <f>'MRA Evaluacion completa'!$X$715</f>
        <v/>
      </c>
      <c r="F144" s="84" t="str">
        <f>'MRA Evaluacion completa'!$X$713</f>
        <v/>
      </c>
      <c r="G144" s="82" t="str">
        <f>IF(ISBLANK('MRA Evaluacion completa'!$Y$713),"",'MRA Evaluacion completa'!$Y$713)</f>
        <v/>
      </c>
      <c r="H144" s="169"/>
      <c r="I144" s="170"/>
      <c r="J144" s="171"/>
      <c r="K144" s="171"/>
      <c r="L144" s="172"/>
    </row>
    <row r="145" spans="1:12" ht="199.95" customHeight="1" thickBot="1">
      <c r="A145" s="121">
        <f>IF(ISBLANK('MRA Evaluacion completa'!B718),"",'MRA Evaluacion completa'!B718)</f>
        <v>143</v>
      </c>
      <c r="B145" s="82" t="str">
        <f>IF(ISBLANK('MRA Evaluacion completa'!C718),"",'MRA Evaluacion completa'!C718)</f>
        <v/>
      </c>
      <c r="C145" s="82" t="str">
        <f>IF(ISBLANK('MRA Evaluacion completa'!D718),"",'MRA Evaluacion completa'!D718)</f>
        <v/>
      </c>
      <c r="D145" s="82" t="str">
        <f>IF(ISBLANK('MRA Evaluacion completa'!$U$353),"",'MRA Evaluacion completa'!$U$353)</f>
        <v/>
      </c>
      <c r="E145" s="84" t="str">
        <f>'MRA Evaluacion completa'!$X$720</f>
        <v/>
      </c>
      <c r="F145" s="84" t="str">
        <f>'MRA Evaluacion completa'!$X$718</f>
        <v/>
      </c>
      <c r="G145" s="82" t="str">
        <f>IF(ISBLANK('MRA Evaluacion completa'!$Y$718),"",'MRA Evaluacion completa'!$Y$718)</f>
        <v/>
      </c>
      <c r="H145" s="169"/>
      <c r="I145" s="170"/>
      <c r="J145" s="171"/>
      <c r="K145" s="171"/>
      <c r="L145" s="172"/>
    </row>
    <row r="146" spans="1:12" ht="199.95" customHeight="1" thickBot="1">
      <c r="A146" s="121">
        <f>IF(ISBLANK('MRA Evaluacion completa'!B723),"",'MRA Evaluacion completa'!B723)</f>
        <v>144</v>
      </c>
      <c r="B146" s="82" t="str">
        <f>IF(ISBLANK('MRA Evaluacion completa'!C723),"",'MRA Evaluacion completa'!C723)</f>
        <v/>
      </c>
      <c r="C146" s="82" t="str">
        <f>IF(ISBLANK('MRA Evaluacion completa'!D723),"",'MRA Evaluacion completa'!D723)</f>
        <v/>
      </c>
      <c r="D146" s="82" t="str">
        <f>IF(ISBLANK('MRA Evaluacion completa'!$U$353),"",'MRA Evaluacion completa'!$U$353)</f>
        <v/>
      </c>
      <c r="E146" s="84" t="str">
        <f>'MRA Evaluacion completa'!$X$725</f>
        <v/>
      </c>
      <c r="F146" s="84" t="str">
        <f>'MRA Evaluacion completa'!$X$723</f>
        <v/>
      </c>
      <c r="G146" s="82" t="str">
        <f>IF(ISBLANK('MRA Evaluacion completa'!$Y$723),"",'MRA Evaluacion completa'!$Y$723)</f>
        <v/>
      </c>
      <c r="H146" s="169"/>
      <c r="I146" s="170"/>
      <c r="J146" s="171"/>
      <c r="K146" s="171"/>
      <c r="L146" s="172"/>
    </row>
    <row r="147" spans="1:12" ht="199.95" customHeight="1" thickBot="1">
      <c r="A147" s="121">
        <f>IF(ISBLANK('MRA Evaluacion completa'!B728),"",'MRA Evaluacion completa'!B728)</f>
        <v>145</v>
      </c>
      <c r="B147" s="82" t="str">
        <f>IF(ISBLANK('MRA Evaluacion completa'!C728),"",'MRA Evaluacion completa'!C728)</f>
        <v/>
      </c>
      <c r="C147" s="82" t="str">
        <f>IF(ISBLANK('MRA Evaluacion completa'!D728),"",'MRA Evaluacion completa'!D728)</f>
        <v/>
      </c>
      <c r="D147" s="82" t="str">
        <f>IF(ISBLANK('MRA Evaluacion completa'!$U$353),"",'MRA Evaluacion completa'!$U$353)</f>
        <v/>
      </c>
      <c r="E147" s="84" t="str">
        <f>'MRA Evaluacion completa'!$X$730</f>
        <v/>
      </c>
      <c r="F147" s="84" t="str">
        <f>'MRA Evaluacion completa'!$X$728</f>
        <v/>
      </c>
      <c r="G147" s="82" t="str">
        <f>IF(ISBLANK('MRA Evaluacion completa'!$Y$728),"",'MRA Evaluacion completa'!$Y$728)</f>
        <v/>
      </c>
      <c r="H147" s="169"/>
      <c r="I147" s="170"/>
      <c r="J147" s="171"/>
      <c r="K147" s="171"/>
      <c r="L147" s="172"/>
    </row>
    <row r="148" spans="1:12" ht="199.95" customHeight="1" thickBot="1">
      <c r="A148" s="121">
        <f>IF(ISBLANK('MRA Evaluacion completa'!B733),"",'MRA Evaluacion completa'!B733)</f>
        <v>146</v>
      </c>
      <c r="B148" s="82" t="str">
        <f>IF(ISBLANK('MRA Evaluacion completa'!C733),"",'MRA Evaluacion completa'!C733)</f>
        <v/>
      </c>
      <c r="C148" s="82" t="str">
        <f>IF(ISBLANK('MRA Evaluacion completa'!D733),"",'MRA Evaluacion completa'!D733)</f>
        <v/>
      </c>
      <c r="D148" s="82" t="str">
        <f>IF(ISBLANK('MRA Evaluacion completa'!$U$353),"",'MRA Evaluacion completa'!$U$353)</f>
        <v/>
      </c>
      <c r="E148" s="84" t="str">
        <f>'MRA Evaluacion completa'!$X$735</f>
        <v/>
      </c>
      <c r="F148" s="84" t="str">
        <f>'MRA Evaluacion completa'!$X$733</f>
        <v/>
      </c>
      <c r="G148" s="82" t="str">
        <f>IF(ISBLANK('MRA Evaluacion completa'!$Y$733),"",'MRA Evaluacion completa'!$Y$733)</f>
        <v/>
      </c>
      <c r="H148" s="169"/>
      <c r="I148" s="170"/>
      <c r="J148" s="171"/>
      <c r="K148" s="171"/>
      <c r="L148" s="172"/>
    </row>
    <row r="149" spans="1:12" ht="199.95" customHeight="1" thickBot="1">
      <c r="A149" s="121">
        <f>IF(ISBLANK('MRA Evaluacion completa'!B738),"",'MRA Evaluacion completa'!B738)</f>
        <v>147</v>
      </c>
      <c r="B149" s="82" t="str">
        <f>IF(ISBLANK('MRA Evaluacion completa'!C738),"",'MRA Evaluacion completa'!C738)</f>
        <v/>
      </c>
      <c r="C149" s="82" t="str">
        <f>IF(ISBLANK('MRA Evaluacion completa'!D738),"",'MRA Evaluacion completa'!D738)</f>
        <v/>
      </c>
      <c r="D149" s="82" t="str">
        <f>IF(ISBLANK('MRA Evaluacion completa'!$U$353),"",'MRA Evaluacion completa'!$U$353)</f>
        <v/>
      </c>
      <c r="E149" s="84" t="str">
        <f>'MRA Evaluacion completa'!$X$740</f>
        <v/>
      </c>
      <c r="F149" s="84" t="str">
        <f>'MRA Evaluacion completa'!$X$738</f>
        <v/>
      </c>
      <c r="G149" s="82" t="str">
        <f>IF(ISBLANK('MRA Evaluacion completa'!$Y$738),"",'MRA Evaluacion completa'!$Y$738)</f>
        <v/>
      </c>
      <c r="H149" s="169"/>
      <c r="I149" s="170"/>
      <c r="J149" s="171"/>
      <c r="K149" s="171"/>
      <c r="L149" s="172"/>
    </row>
    <row r="150" spans="1:12" ht="199.95" customHeight="1" thickBot="1">
      <c r="A150" s="121">
        <f>IF(ISBLANK('MRA Evaluacion completa'!B743),"",'MRA Evaluacion completa'!B743)</f>
        <v>148</v>
      </c>
      <c r="B150" s="82" t="str">
        <f>IF(ISBLANK('MRA Evaluacion completa'!C743),"",'MRA Evaluacion completa'!C743)</f>
        <v/>
      </c>
      <c r="C150" s="82" t="str">
        <f>IF(ISBLANK('MRA Evaluacion completa'!D743),"",'MRA Evaluacion completa'!D743)</f>
        <v/>
      </c>
      <c r="D150" s="82" t="str">
        <f>IF(ISBLANK('MRA Evaluacion completa'!$U$353),"",'MRA Evaluacion completa'!$U$353)</f>
        <v/>
      </c>
      <c r="E150" s="84" t="str">
        <f>'MRA Evaluacion completa'!$X$745</f>
        <v/>
      </c>
      <c r="F150" s="84" t="str">
        <f>'MRA Evaluacion completa'!$X$743</f>
        <v/>
      </c>
      <c r="G150" s="82" t="str">
        <f>IF(ISBLANK('MRA Evaluacion completa'!$Y$743),"",'MRA Evaluacion completa'!$Y$743)</f>
        <v/>
      </c>
      <c r="H150" s="169"/>
      <c r="I150" s="170"/>
      <c r="J150" s="171"/>
      <c r="K150" s="171"/>
      <c r="L150" s="172"/>
    </row>
    <row r="151" spans="1:12" ht="199.95" customHeight="1" thickBot="1">
      <c r="A151" s="121">
        <f>IF(ISBLANK('MRA Evaluacion completa'!B748),"",'MRA Evaluacion completa'!B748)</f>
        <v>149</v>
      </c>
      <c r="B151" s="82" t="str">
        <f>IF(ISBLANK('MRA Evaluacion completa'!C748),"",'MRA Evaluacion completa'!C748)</f>
        <v/>
      </c>
      <c r="C151" s="82" t="str">
        <f>IF(ISBLANK('MRA Evaluacion completa'!D748),"",'MRA Evaluacion completa'!D748)</f>
        <v/>
      </c>
      <c r="D151" s="82" t="str">
        <f>IF(ISBLANK('MRA Evaluacion completa'!$U$353),"",'MRA Evaluacion completa'!$U$353)</f>
        <v/>
      </c>
      <c r="E151" s="84" t="str">
        <f>'MRA Evaluacion completa'!$X$750</f>
        <v/>
      </c>
      <c r="F151" s="84" t="str">
        <f>'MRA Evaluacion completa'!$X$748</f>
        <v/>
      </c>
      <c r="G151" s="82" t="str">
        <f>IF(ISBLANK('MRA Evaluacion completa'!$Y$748),"",'MRA Evaluacion completa'!$Y$748)</f>
        <v/>
      </c>
      <c r="H151" s="169"/>
      <c r="I151" s="170"/>
      <c r="J151" s="171"/>
      <c r="K151" s="171"/>
      <c r="L151" s="172"/>
    </row>
    <row r="152" spans="1:12" ht="199.95" customHeight="1" thickBot="1">
      <c r="A152" s="121">
        <f>IF(ISBLANK('MRA Evaluacion completa'!B753),"",'MRA Evaluacion completa'!B753)</f>
        <v>150</v>
      </c>
      <c r="B152" s="82" t="str">
        <f>IF(ISBLANK('MRA Evaluacion completa'!C753),"",'MRA Evaluacion completa'!C753)</f>
        <v/>
      </c>
      <c r="C152" s="82" t="str">
        <f>IF(ISBLANK('MRA Evaluacion completa'!D753),"",'MRA Evaluacion completa'!D753)</f>
        <v/>
      </c>
      <c r="D152" s="82" t="str">
        <f>IF(ISBLANK('MRA Evaluacion completa'!$U$353),"",'MRA Evaluacion completa'!$U$353)</f>
        <v/>
      </c>
      <c r="E152" s="84" t="str">
        <f>'MRA Evaluacion completa'!$X$755</f>
        <v/>
      </c>
      <c r="F152" s="84" t="str">
        <f>'MRA Evaluacion completa'!$X$753</f>
        <v/>
      </c>
      <c r="G152" s="82" t="str">
        <f>IF(ISBLANK('MRA Evaluacion completa'!$Y$753),"",'MRA Evaluacion completa'!$Y$753)</f>
        <v/>
      </c>
      <c r="H152" s="169"/>
      <c r="I152" s="170"/>
      <c r="J152" s="171"/>
      <c r="K152" s="171"/>
      <c r="L152" s="172"/>
    </row>
    <row r="153" spans="1:12" ht="199.95" customHeight="1" thickBot="1">
      <c r="A153" s="121">
        <f>IF(ISBLANK('MRA Evaluacion completa'!B758),"",'MRA Evaluacion completa'!B758)</f>
        <v>151</v>
      </c>
      <c r="B153" s="82" t="str">
        <f>IF(ISBLANK('MRA Evaluacion completa'!C758),"",'MRA Evaluacion completa'!C758)</f>
        <v/>
      </c>
      <c r="C153" s="82" t="str">
        <f>IF(ISBLANK('MRA Evaluacion completa'!D758),"",'MRA Evaluacion completa'!D758)</f>
        <v/>
      </c>
      <c r="D153" s="82" t="str">
        <f>IF(ISBLANK('MRA Evaluacion completa'!$U$353),"",'MRA Evaluacion completa'!$U$353)</f>
        <v/>
      </c>
      <c r="E153" s="84" t="str">
        <f>'MRA Evaluacion completa'!$X$760</f>
        <v/>
      </c>
      <c r="F153" s="84" t="str">
        <f>'MRA Evaluacion completa'!$X$758</f>
        <v/>
      </c>
      <c r="G153" s="82" t="str">
        <f>IF(ISBLANK('MRA Evaluacion completa'!$Y$758),"",'MRA Evaluacion completa'!$Y$758)</f>
        <v/>
      </c>
      <c r="H153" s="169"/>
      <c r="I153" s="170"/>
      <c r="J153" s="171"/>
      <c r="K153" s="171"/>
      <c r="L153" s="172"/>
    </row>
    <row r="154" spans="1:12" ht="199.95" customHeight="1" thickBot="1">
      <c r="A154" s="121">
        <f>IF(ISBLANK('MRA Evaluacion completa'!B763),"",'MRA Evaluacion completa'!B763)</f>
        <v>152</v>
      </c>
      <c r="B154" s="82" t="str">
        <f>IF(ISBLANK('MRA Evaluacion completa'!C763),"",'MRA Evaluacion completa'!C763)</f>
        <v/>
      </c>
      <c r="C154" s="82" t="str">
        <f>IF(ISBLANK('MRA Evaluacion completa'!D763),"",'MRA Evaluacion completa'!D763)</f>
        <v/>
      </c>
      <c r="D154" s="82" t="str">
        <f>IF(ISBLANK('MRA Evaluacion completa'!$U$353),"",'MRA Evaluacion completa'!$U$353)</f>
        <v/>
      </c>
      <c r="E154" s="84" t="str">
        <f>'MRA Evaluacion completa'!$X$765</f>
        <v/>
      </c>
      <c r="F154" s="84" t="str">
        <f>'MRA Evaluacion completa'!$X$763</f>
        <v/>
      </c>
      <c r="G154" s="82" t="str">
        <f>IF(ISBLANK('MRA Evaluacion completa'!$Y$763),"",'MRA Evaluacion completa'!$Y$763)</f>
        <v/>
      </c>
      <c r="H154" s="169"/>
      <c r="I154" s="170"/>
      <c r="J154" s="171"/>
      <c r="K154" s="171"/>
      <c r="L154" s="172"/>
    </row>
    <row r="155" spans="1:12" ht="199.95" customHeight="1" thickBot="1">
      <c r="A155" s="121">
        <f>IF(ISBLANK('MRA Evaluacion completa'!B768),"",'MRA Evaluacion completa'!B768)</f>
        <v>153</v>
      </c>
      <c r="B155" s="82" t="str">
        <f>IF(ISBLANK('MRA Evaluacion completa'!C768),"",'MRA Evaluacion completa'!C768)</f>
        <v/>
      </c>
      <c r="C155" s="82" t="str">
        <f>IF(ISBLANK('MRA Evaluacion completa'!D768),"",'MRA Evaluacion completa'!D768)</f>
        <v/>
      </c>
      <c r="D155" s="82" t="str">
        <f>IF(ISBLANK('MRA Evaluacion completa'!$U$353),"",'MRA Evaluacion completa'!$U$353)</f>
        <v/>
      </c>
      <c r="E155" s="84" t="str">
        <f>'MRA Evaluacion completa'!$X$770</f>
        <v/>
      </c>
      <c r="F155" s="84" t="str">
        <f>'MRA Evaluacion completa'!$X$768</f>
        <v/>
      </c>
      <c r="G155" s="82" t="str">
        <f>IF(ISBLANK('MRA Evaluacion completa'!$Y$768),"",'MRA Evaluacion completa'!$Y$768)</f>
        <v/>
      </c>
      <c r="H155" s="169"/>
      <c r="I155" s="170"/>
      <c r="J155" s="171"/>
      <c r="K155" s="171"/>
      <c r="L155" s="172"/>
    </row>
    <row r="156" spans="1:12" ht="199.95" customHeight="1" thickBot="1">
      <c r="A156" s="121">
        <f>IF(ISBLANK('MRA Evaluacion completa'!B773),"",'MRA Evaluacion completa'!B773)</f>
        <v>154</v>
      </c>
      <c r="B156" s="82" t="str">
        <f>IF(ISBLANK('MRA Evaluacion completa'!C773),"",'MRA Evaluacion completa'!C773)</f>
        <v/>
      </c>
      <c r="C156" s="82" t="str">
        <f>IF(ISBLANK('MRA Evaluacion completa'!D773),"",'MRA Evaluacion completa'!D773)</f>
        <v/>
      </c>
      <c r="D156" s="82" t="str">
        <f>IF(ISBLANK('MRA Evaluacion completa'!$U$353),"",'MRA Evaluacion completa'!$U$353)</f>
        <v/>
      </c>
      <c r="E156" s="84" t="str">
        <f>'MRA Evaluacion completa'!$X$775</f>
        <v/>
      </c>
      <c r="F156" s="84" t="str">
        <f>'MRA Evaluacion completa'!$X$773</f>
        <v/>
      </c>
      <c r="G156" s="82" t="str">
        <f>IF(ISBLANK('MRA Evaluacion completa'!$Y$773),"",'MRA Evaluacion completa'!$Y$773)</f>
        <v/>
      </c>
      <c r="H156" s="169"/>
      <c r="I156" s="170"/>
      <c r="J156" s="171"/>
      <c r="K156" s="171"/>
      <c r="L156" s="172"/>
    </row>
    <row r="157" spans="1:12" ht="199.95" customHeight="1" thickBot="1">
      <c r="A157" s="121">
        <f>IF(ISBLANK('MRA Evaluacion completa'!B778),"",'MRA Evaluacion completa'!B778)</f>
        <v>155</v>
      </c>
      <c r="B157" s="82" t="str">
        <f>IF(ISBLANK('MRA Evaluacion completa'!C778),"",'MRA Evaluacion completa'!C778)</f>
        <v/>
      </c>
      <c r="C157" s="82" t="str">
        <f>IF(ISBLANK('MRA Evaluacion completa'!D778),"",'MRA Evaluacion completa'!D778)</f>
        <v/>
      </c>
      <c r="D157" s="82" t="str">
        <f>IF(ISBLANK('MRA Evaluacion completa'!$U$353),"",'MRA Evaluacion completa'!$U$353)</f>
        <v/>
      </c>
      <c r="E157" s="84" t="str">
        <f>'MRA Evaluacion completa'!$X$780</f>
        <v/>
      </c>
      <c r="F157" s="84" t="str">
        <f>'MRA Evaluacion completa'!$X$778</f>
        <v/>
      </c>
      <c r="G157" s="82" t="str">
        <f>IF(ISBLANK('MRA Evaluacion completa'!$Y$778),"",'MRA Evaluacion completa'!$Y$778)</f>
        <v/>
      </c>
      <c r="H157" s="169"/>
      <c r="I157" s="170"/>
      <c r="J157" s="171"/>
      <c r="K157" s="171"/>
      <c r="L157" s="172"/>
    </row>
    <row r="158" spans="1:12" ht="199.95" customHeight="1" thickBot="1">
      <c r="A158" s="121">
        <f>IF(ISBLANK('MRA Evaluacion completa'!B783),"",'MRA Evaluacion completa'!B783)</f>
        <v>156</v>
      </c>
      <c r="B158" s="82" t="str">
        <f>IF(ISBLANK('MRA Evaluacion completa'!C783),"",'MRA Evaluacion completa'!C783)</f>
        <v/>
      </c>
      <c r="C158" s="82" t="str">
        <f>IF(ISBLANK('MRA Evaluacion completa'!D783),"",'MRA Evaluacion completa'!D783)</f>
        <v/>
      </c>
      <c r="D158" s="82" t="str">
        <f>IF(ISBLANK('MRA Evaluacion completa'!$U$353),"",'MRA Evaluacion completa'!$U$353)</f>
        <v/>
      </c>
      <c r="E158" s="84" t="str">
        <f>'MRA Evaluacion completa'!$X$785</f>
        <v/>
      </c>
      <c r="F158" s="84" t="str">
        <f>'MRA Evaluacion completa'!$X$783</f>
        <v/>
      </c>
      <c r="G158" s="82" t="str">
        <f>IF(ISBLANK('MRA Evaluacion completa'!$Y$783),"",'MRA Evaluacion completa'!$Y$783)</f>
        <v/>
      </c>
      <c r="H158" s="169"/>
      <c r="I158" s="170"/>
      <c r="J158" s="171"/>
      <c r="K158" s="171"/>
      <c r="L158" s="172"/>
    </row>
    <row r="159" spans="1:12" ht="199.95" customHeight="1" thickBot="1">
      <c r="A159" s="121">
        <f>IF(ISBLANK('MRA Evaluacion completa'!B788),"",'MRA Evaluacion completa'!B788)</f>
        <v>157</v>
      </c>
      <c r="B159" s="82" t="str">
        <f>IF(ISBLANK('MRA Evaluacion completa'!C788),"",'MRA Evaluacion completa'!C788)</f>
        <v/>
      </c>
      <c r="C159" s="82" t="str">
        <f>IF(ISBLANK('MRA Evaluacion completa'!D788),"",'MRA Evaluacion completa'!D788)</f>
        <v/>
      </c>
      <c r="D159" s="82" t="str">
        <f>IF(ISBLANK('MRA Evaluacion completa'!$U$353),"",'MRA Evaluacion completa'!$U$353)</f>
        <v/>
      </c>
      <c r="E159" s="84" t="str">
        <f>'MRA Evaluacion completa'!$X$790</f>
        <v/>
      </c>
      <c r="F159" s="84" t="str">
        <f>'MRA Evaluacion completa'!$X$788</f>
        <v/>
      </c>
      <c r="G159" s="82" t="str">
        <f>IF(ISBLANK('MRA Evaluacion completa'!$Y$788),"",'MRA Evaluacion completa'!$Y$788)</f>
        <v/>
      </c>
      <c r="H159" s="169"/>
      <c r="I159" s="170"/>
      <c r="J159" s="171"/>
      <c r="K159" s="171"/>
      <c r="L159" s="172"/>
    </row>
    <row r="160" spans="1:12" ht="199.95" customHeight="1" thickBot="1">
      <c r="A160" s="121">
        <f>IF(ISBLANK('MRA Evaluacion completa'!B793),"",'MRA Evaluacion completa'!B793)</f>
        <v>158</v>
      </c>
      <c r="B160" s="82" t="str">
        <f>IF(ISBLANK('MRA Evaluacion completa'!C793),"",'MRA Evaluacion completa'!C793)</f>
        <v/>
      </c>
      <c r="C160" s="82" t="str">
        <f>IF(ISBLANK('MRA Evaluacion completa'!D793),"",'MRA Evaluacion completa'!D793)</f>
        <v/>
      </c>
      <c r="D160" s="82" t="str">
        <f>IF(ISBLANK('MRA Evaluacion completa'!$U$353),"",'MRA Evaluacion completa'!$U$353)</f>
        <v/>
      </c>
      <c r="E160" s="84" t="str">
        <f>'MRA Evaluacion completa'!$X$795</f>
        <v/>
      </c>
      <c r="F160" s="84" t="str">
        <f>'MRA Evaluacion completa'!$X$793</f>
        <v/>
      </c>
      <c r="G160" s="82" t="str">
        <f>IF(ISBLANK('MRA Evaluacion completa'!$Y$793),"",'MRA Evaluacion completa'!$Y$793)</f>
        <v/>
      </c>
      <c r="H160" s="169"/>
      <c r="I160" s="170"/>
      <c r="J160" s="171"/>
      <c r="K160" s="171"/>
      <c r="L160" s="172"/>
    </row>
    <row r="161" spans="1:12" ht="199.95" customHeight="1" thickBot="1">
      <c r="A161" s="121">
        <f>IF(ISBLANK('MRA Evaluacion completa'!B798),"",'MRA Evaluacion completa'!B798)</f>
        <v>159</v>
      </c>
      <c r="B161" s="82" t="str">
        <f>IF(ISBLANK('MRA Evaluacion completa'!C798),"",'MRA Evaluacion completa'!C798)</f>
        <v/>
      </c>
      <c r="C161" s="82" t="str">
        <f>IF(ISBLANK('MRA Evaluacion completa'!D798),"",'MRA Evaluacion completa'!D798)</f>
        <v/>
      </c>
      <c r="D161" s="82" t="str">
        <f>IF(ISBLANK('MRA Evaluacion completa'!$U$353),"",'MRA Evaluacion completa'!$U$353)</f>
        <v/>
      </c>
      <c r="E161" s="84" t="str">
        <f>'MRA Evaluacion completa'!$X$800</f>
        <v/>
      </c>
      <c r="F161" s="84" t="str">
        <f>'MRA Evaluacion completa'!$X$798</f>
        <v/>
      </c>
      <c r="G161" s="82" t="str">
        <f>IF(ISBLANK('MRA Evaluacion completa'!$Y$798),"",'MRA Evaluacion completa'!$Y$798)</f>
        <v/>
      </c>
      <c r="H161" s="169"/>
      <c r="I161" s="170"/>
      <c r="J161" s="171"/>
      <c r="K161" s="171"/>
      <c r="L161" s="172"/>
    </row>
    <row r="162" spans="1:12" ht="199.95" customHeight="1" thickBot="1">
      <c r="A162" s="121">
        <f>IF(ISBLANK('MRA Evaluacion completa'!B803),"",'MRA Evaluacion completa'!B803)</f>
        <v>160</v>
      </c>
      <c r="B162" s="82" t="str">
        <f>IF(ISBLANK('MRA Evaluacion completa'!C803),"",'MRA Evaluacion completa'!C803)</f>
        <v/>
      </c>
      <c r="C162" s="82" t="str">
        <f>IF(ISBLANK('MRA Evaluacion completa'!D803),"",'MRA Evaluacion completa'!D803)</f>
        <v/>
      </c>
      <c r="D162" s="82" t="str">
        <f>IF(ISBLANK('MRA Evaluacion completa'!$U$353),"",'MRA Evaluacion completa'!$U$353)</f>
        <v/>
      </c>
      <c r="E162" s="84" t="str">
        <f>'MRA Evaluacion completa'!$X$805</f>
        <v/>
      </c>
      <c r="F162" s="84" t="str">
        <f>'MRA Evaluacion completa'!$X$803</f>
        <v/>
      </c>
      <c r="G162" s="82" t="str">
        <f>IF(ISBLANK('MRA Evaluacion completa'!$Y$803),"",'MRA Evaluacion completa'!$Y$803)</f>
        <v/>
      </c>
      <c r="H162" s="169"/>
      <c r="I162" s="170"/>
      <c r="J162" s="171"/>
      <c r="K162" s="171"/>
      <c r="L162" s="172"/>
    </row>
    <row r="163" spans="1:12" ht="199.95" customHeight="1" thickBot="1">
      <c r="A163" s="121">
        <f>IF(ISBLANK('MRA Evaluacion completa'!B808),"",'MRA Evaluacion completa'!B808)</f>
        <v>161</v>
      </c>
      <c r="B163" s="82" t="str">
        <f>IF(ISBLANK('MRA Evaluacion completa'!C808),"",'MRA Evaluacion completa'!C808)</f>
        <v/>
      </c>
      <c r="C163" s="82" t="str">
        <f>IF(ISBLANK('MRA Evaluacion completa'!D808),"",'MRA Evaluacion completa'!D808)</f>
        <v/>
      </c>
      <c r="D163" s="82" t="str">
        <f>IF(ISBLANK('MRA Evaluacion completa'!$U$353),"",'MRA Evaluacion completa'!$U$353)</f>
        <v/>
      </c>
      <c r="E163" s="84" t="str">
        <f>'MRA Evaluacion completa'!$X$810</f>
        <v/>
      </c>
      <c r="F163" s="84" t="str">
        <f>'MRA Evaluacion completa'!$X$808</f>
        <v/>
      </c>
      <c r="G163" s="82" t="str">
        <f>IF(ISBLANK('MRA Evaluacion completa'!$Y$808),"",'MRA Evaluacion completa'!$Y$808)</f>
        <v/>
      </c>
      <c r="H163" s="169"/>
      <c r="I163" s="170"/>
      <c r="J163" s="171"/>
      <c r="K163" s="171"/>
      <c r="L163" s="172"/>
    </row>
    <row r="164" spans="1:12" ht="199.95" customHeight="1" thickBot="1">
      <c r="A164" s="121">
        <f>IF(ISBLANK('MRA Evaluacion completa'!B813),"",'MRA Evaluacion completa'!B813)</f>
        <v>162</v>
      </c>
      <c r="B164" s="82" t="str">
        <f>IF(ISBLANK('MRA Evaluacion completa'!C813),"",'MRA Evaluacion completa'!C813)</f>
        <v/>
      </c>
      <c r="C164" s="82" t="str">
        <f>IF(ISBLANK('MRA Evaluacion completa'!D813),"",'MRA Evaluacion completa'!D813)</f>
        <v/>
      </c>
      <c r="D164" s="82" t="str">
        <f>IF(ISBLANK('MRA Evaluacion completa'!$U$353),"",'MRA Evaluacion completa'!$U$353)</f>
        <v/>
      </c>
      <c r="E164" s="84" t="str">
        <f>'MRA Evaluacion completa'!$X$815</f>
        <v/>
      </c>
      <c r="F164" s="84" t="str">
        <f>'MRA Evaluacion completa'!$X$813</f>
        <v/>
      </c>
      <c r="G164" s="82" t="str">
        <f>IF(ISBLANK('MRA Evaluacion completa'!$Y$813),"",'MRA Evaluacion completa'!$Y$813)</f>
        <v/>
      </c>
      <c r="H164" s="169"/>
      <c r="I164" s="170"/>
      <c r="J164" s="171"/>
      <c r="K164" s="171"/>
      <c r="L164" s="172"/>
    </row>
    <row r="165" spans="1:12" ht="199.95" customHeight="1" thickBot="1">
      <c r="A165" s="121">
        <f>IF(ISBLANK('MRA Evaluacion completa'!B818),"",'MRA Evaluacion completa'!B818)</f>
        <v>163</v>
      </c>
      <c r="B165" s="82" t="str">
        <f>IF(ISBLANK('MRA Evaluacion completa'!C818),"",'MRA Evaluacion completa'!C818)</f>
        <v/>
      </c>
      <c r="C165" s="82" t="str">
        <f>IF(ISBLANK('MRA Evaluacion completa'!D818),"",'MRA Evaluacion completa'!D818)</f>
        <v/>
      </c>
      <c r="D165" s="82" t="str">
        <f>IF(ISBLANK('MRA Evaluacion completa'!$U$353),"",'MRA Evaluacion completa'!$U$353)</f>
        <v/>
      </c>
      <c r="E165" s="84" t="str">
        <f>'MRA Evaluacion completa'!$X$820</f>
        <v/>
      </c>
      <c r="F165" s="84" t="str">
        <f>'MRA Evaluacion completa'!$X$818</f>
        <v/>
      </c>
      <c r="G165" s="82" t="str">
        <f>IF(ISBLANK('MRA Evaluacion completa'!$Y$818),"",'MRA Evaluacion completa'!$Y$818)</f>
        <v/>
      </c>
      <c r="H165" s="169"/>
      <c r="I165" s="170"/>
      <c r="J165" s="171"/>
      <c r="K165" s="171"/>
      <c r="L165" s="172"/>
    </row>
    <row r="166" spans="1:12" ht="199.95" customHeight="1" thickBot="1">
      <c r="A166" s="121">
        <f>IF(ISBLANK('MRA Evaluacion completa'!B823),"",'MRA Evaluacion completa'!B823)</f>
        <v>164</v>
      </c>
      <c r="B166" s="82" t="str">
        <f>IF(ISBLANK('MRA Evaluacion completa'!C823),"",'MRA Evaluacion completa'!C823)</f>
        <v/>
      </c>
      <c r="C166" s="82" t="str">
        <f>IF(ISBLANK('MRA Evaluacion completa'!D823),"",'MRA Evaluacion completa'!D823)</f>
        <v/>
      </c>
      <c r="D166" s="82" t="str">
        <f>IF(ISBLANK('MRA Evaluacion completa'!$U$353),"",'MRA Evaluacion completa'!$U$353)</f>
        <v/>
      </c>
      <c r="E166" s="84" t="str">
        <f>'MRA Evaluacion completa'!$X$825</f>
        <v/>
      </c>
      <c r="F166" s="84" t="str">
        <f>'MRA Evaluacion completa'!$X$823</f>
        <v/>
      </c>
      <c r="G166" s="82" t="str">
        <f>IF(ISBLANK('MRA Evaluacion completa'!$Y$823),"",'MRA Evaluacion completa'!$Y$823)</f>
        <v/>
      </c>
      <c r="H166" s="169"/>
      <c r="I166" s="170"/>
      <c r="J166" s="171"/>
      <c r="K166" s="171"/>
      <c r="L166" s="172"/>
    </row>
    <row r="167" spans="1:12" ht="199.95" customHeight="1" thickBot="1">
      <c r="A167" s="121">
        <f>IF(ISBLANK('MRA Evaluacion completa'!B828),"",'MRA Evaluacion completa'!B828)</f>
        <v>165</v>
      </c>
      <c r="B167" s="82" t="str">
        <f>IF(ISBLANK('MRA Evaluacion completa'!C828),"",'MRA Evaluacion completa'!C828)</f>
        <v/>
      </c>
      <c r="C167" s="82" t="str">
        <f>IF(ISBLANK('MRA Evaluacion completa'!D828),"",'MRA Evaluacion completa'!D828)</f>
        <v/>
      </c>
      <c r="D167" s="82" t="str">
        <f>IF(ISBLANK('MRA Evaluacion completa'!$U$353),"",'MRA Evaluacion completa'!$U$353)</f>
        <v/>
      </c>
      <c r="E167" s="84" t="str">
        <f>'MRA Evaluacion completa'!$X$830</f>
        <v/>
      </c>
      <c r="F167" s="84" t="str">
        <f>'MRA Evaluacion completa'!$X$828</f>
        <v/>
      </c>
      <c r="G167" s="82" t="str">
        <f>IF(ISBLANK('MRA Evaluacion completa'!$Y$828),"",'MRA Evaluacion completa'!$Y$828)</f>
        <v/>
      </c>
      <c r="H167" s="169"/>
      <c r="I167" s="170"/>
      <c r="J167" s="171"/>
      <c r="K167" s="171"/>
      <c r="L167" s="172"/>
    </row>
    <row r="168" spans="1:12" ht="199.95" customHeight="1" thickBot="1">
      <c r="A168" s="121">
        <f>IF(ISBLANK('MRA Evaluacion completa'!B833),"",'MRA Evaluacion completa'!B833)</f>
        <v>166</v>
      </c>
      <c r="B168" s="82" t="str">
        <f>IF(ISBLANK('MRA Evaluacion completa'!C833),"",'MRA Evaluacion completa'!C833)</f>
        <v/>
      </c>
      <c r="C168" s="82" t="str">
        <f>IF(ISBLANK('MRA Evaluacion completa'!D833),"",'MRA Evaluacion completa'!D833)</f>
        <v/>
      </c>
      <c r="D168" s="82" t="str">
        <f>IF(ISBLANK('MRA Evaluacion completa'!$U$353),"",'MRA Evaluacion completa'!$U$353)</f>
        <v/>
      </c>
      <c r="E168" s="84" t="str">
        <f>'MRA Evaluacion completa'!$X$835</f>
        <v/>
      </c>
      <c r="F168" s="84" t="str">
        <f>'MRA Evaluacion completa'!$X$833</f>
        <v/>
      </c>
      <c r="G168" s="82" t="str">
        <f>IF(ISBLANK('MRA Evaluacion completa'!$Y$833),"",'MRA Evaluacion completa'!$Y$833)</f>
        <v/>
      </c>
      <c r="H168" s="169"/>
      <c r="I168" s="170"/>
      <c r="J168" s="171"/>
      <c r="K168" s="171"/>
      <c r="L168" s="172"/>
    </row>
    <row r="169" spans="1:12" ht="199.95" customHeight="1" thickBot="1">
      <c r="A169" s="121">
        <f>IF(ISBLANK('MRA Evaluacion completa'!B838),"",'MRA Evaluacion completa'!B838)</f>
        <v>167</v>
      </c>
      <c r="B169" s="82" t="str">
        <f>IF(ISBLANK('MRA Evaluacion completa'!C838),"",'MRA Evaluacion completa'!C838)</f>
        <v/>
      </c>
      <c r="C169" s="82" t="str">
        <f>IF(ISBLANK('MRA Evaluacion completa'!D838),"",'MRA Evaluacion completa'!D838)</f>
        <v/>
      </c>
      <c r="D169" s="82" t="str">
        <f>IF(ISBLANK('MRA Evaluacion completa'!$U$353),"",'MRA Evaluacion completa'!$U$353)</f>
        <v/>
      </c>
      <c r="E169" s="84" t="str">
        <f>'MRA Evaluacion completa'!$X$840</f>
        <v/>
      </c>
      <c r="F169" s="84" t="str">
        <f>'MRA Evaluacion completa'!$X$838</f>
        <v/>
      </c>
      <c r="G169" s="82" t="str">
        <f>IF(ISBLANK('MRA Evaluacion completa'!$Y$838),"",'MRA Evaluacion completa'!$Y$838)</f>
        <v/>
      </c>
      <c r="H169" s="169"/>
      <c r="I169" s="170"/>
      <c r="J169" s="171"/>
      <c r="K169" s="171"/>
      <c r="L169" s="172"/>
    </row>
    <row r="170" spans="1:12" ht="199.95" customHeight="1" thickBot="1">
      <c r="A170" s="121">
        <f>IF(ISBLANK('MRA Evaluacion completa'!B843),"",'MRA Evaluacion completa'!B843)</f>
        <v>168</v>
      </c>
      <c r="B170" s="82" t="str">
        <f>IF(ISBLANK('MRA Evaluacion completa'!C843),"",'MRA Evaluacion completa'!C843)</f>
        <v/>
      </c>
      <c r="C170" s="82" t="str">
        <f>IF(ISBLANK('MRA Evaluacion completa'!D843),"",'MRA Evaluacion completa'!D843)</f>
        <v/>
      </c>
      <c r="D170" s="82" t="str">
        <f>IF(ISBLANK('MRA Evaluacion completa'!$U$353),"",'MRA Evaluacion completa'!$U$353)</f>
        <v/>
      </c>
      <c r="E170" s="84" t="str">
        <f>'MRA Evaluacion completa'!$X$845</f>
        <v/>
      </c>
      <c r="F170" s="84" t="str">
        <f>'MRA Evaluacion completa'!$X$843</f>
        <v/>
      </c>
      <c r="G170" s="82" t="str">
        <f>IF(ISBLANK('MRA Evaluacion completa'!$Y$843),"",'MRA Evaluacion completa'!$Y$843)</f>
        <v/>
      </c>
      <c r="H170" s="169"/>
      <c r="I170" s="170"/>
      <c r="J170" s="171"/>
      <c r="K170" s="171"/>
      <c r="L170" s="172"/>
    </row>
    <row r="171" spans="1:12" ht="199.95" customHeight="1" thickBot="1">
      <c r="A171" s="121">
        <f>IF(ISBLANK('MRA Evaluacion completa'!B848),"",'MRA Evaluacion completa'!B848)</f>
        <v>169</v>
      </c>
      <c r="B171" s="82" t="str">
        <f>IF(ISBLANK('MRA Evaluacion completa'!C848),"",'MRA Evaluacion completa'!C848)</f>
        <v/>
      </c>
      <c r="C171" s="82" t="str">
        <f>IF(ISBLANK('MRA Evaluacion completa'!D848),"",'MRA Evaluacion completa'!D848)</f>
        <v/>
      </c>
      <c r="D171" s="82" t="str">
        <f>IF(ISBLANK('MRA Evaluacion completa'!$U$353),"",'MRA Evaluacion completa'!$U$353)</f>
        <v/>
      </c>
      <c r="E171" s="84" t="str">
        <f>'MRA Evaluacion completa'!$X$850</f>
        <v/>
      </c>
      <c r="F171" s="84" t="str">
        <f>'MRA Evaluacion completa'!$X$848</f>
        <v/>
      </c>
      <c r="G171" s="82" t="str">
        <f>IF(ISBLANK('MRA Evaluacion completa'!$Y$848),"",'MRA Evaluacion completa'!$Y$848)</f>
        <v/>
      </c>
      <c r="H171" s="169"/>
      <c r="I171" s="170"/>
      <c r="J171" s="171"/>
      <c r="K171" s="171"/>
      <c r="L171" s="172"/>
    </row>
    <row r="172" spans="1:12" ht="199.95" customHeight="1" thickBot="1">
      <c r="A172" s="121">
        <f>IF(ISBLANK('MRA Evaluacion completa'!B853),"",'MRA Evaluacion completa'!B853)</f>
        <v>170</v>
      </c>
      <c r="B172" s="82" t="str">
        <f>IF(ISBLANK('MRA Evaluacion completa'!C853),"",'MRA Evaluacion completa'!C853)</f>
        <v/>
      </c>
      <c r="C172" s="82" t="str">
        <f>IF(ISBLANK('MRA Evaluacion completa'!D853),"",'MRA Evaluacion completa'!D853)</f>
        <v/>
      </c>
      <c r="D172" s="82" t="str">
        <f>IF(ISBLANK('MRA Evaluacion completa'!$U$353),"",'MRA Evaluacion completa'!$U$353)</f>
        <v/>
      </c>
      <c r="E172" s="84" t="str">
        <f>'MRA Evaluacion completa'!$X$855</f>
        <v/>
      </c>
      <c r="F172" s="84" t="str">
        <f>'MRA Evaluacion completa'!$X$853</f>
        <v/>
      </c>
      <c r="G172" s="82" t="str">
        <f>IF(ISBLANK('MRA Evaluacion completa'!$Y$853),"",'MRA Evaluacion completa'!$Y$853)</f>
        <v/>
      </c>
      <c r="H172" s="169"/>
      <c r="I172" s="170"/>
      <c r="J172" s="171"/>
      <c r="K172" s="171"/>
      <c r="L172" s="172"/>
    </row>
    <row r="173" spans="1:12" ht="199.95" customHeight="1" thickBot="1">
      <c r="A173" s="121">
        <f>IF(ISBLANK('MRA Evaluacion completa'!B858),"",'MRA Evaluacion completa'!B858)</f>
        <v>171</v>
      </c>
      <c r="B173" s="82" t="str">
        <f>IF(ISBLANK('MRA Evaluacion completa'!C858),"",'MRA Evaluacion completa'!C858)</f>
        <v/>
      </c>
      <c r="C173" s="82" t="str">
        <f>IF(ISBLANK('MRA Evaluacion completa'!D858),"",'MRA Evaluacion completa'!D858)</f>
        <v/>
      </c>
      <c r="D173" s="82" t="str">
        <f>IF(ISBLANK('MRA Evaluacion completa'!$U$353),"",'MRA Evaluacion completa'!$U$353)</f>
        <v/>
      </c>
      <c r="E173" s="84" t="str">
        <f>'MRA Evaluacion completa'!$X$860</f>
        <v/>
      </c>
      <c r="F173" s="84" t="str">
        <f>'MRA Evaluacion completa'!$X$858</f>
        <v/>
      </c>
      <c r="G173" s="82" t="str">
        <f>IF(ISBLANK('MRA Evaluacion completa'!$Y$858),"",'MRA Evaluacion completa'!$Y$858)</f>
        <v/>
      </c>
      <c r="H173" s="169"/>
      <c r="I173" s="170"/>
      <c r="J173" s="171"/>
      <c r="K173" s="171"/>
      <c r="L173" s="172"/>
    </row>
    <row r="174" spans="1:12" ht="199.95" customHeight="1" thickBot="1">
      <c r="A174" s="121">
        <f>IF(ISBLANK('MRA Evaluacion completa'!B863),"",'MRA Evaluacion completa'!B863)</f>
        <v>172</v>
      </c>
      <c r="B174" s="82" t="str">
        <f>IF(ISBLANK('MRA Evaluacion completa'!C863),"",'MRA Evaluacion completa'!C863)</f>
        <v/>
      </c>
      <c r="C174" s="82" t="str">
        <f>IF(ISBLANK('MRA Evaluacion completa'!D863),"",'MRA Evaluacion completa'!D863)</f>
        <v/>
      </c>
      <c r="D174" s="82" t="str">
        <f>IF(ISBLANK('MRA Evaluacion completa'!$U$353),"",'MRA Evaluacion completa'!$U$353)</f>
        <v/>
      </c>
      <c r="E174" s="84" t="str">
        <f>'MRA Evaluacion completa'!$X$865</f>
        <v/>
      </c>
      <c r="F174" s="84" t="str">
        <f>'MRA Evaluacion completa'!$X$863</f>
        <v/>
      </c>
      <c r="G174" s="82" t="str">
        <f>IF(ISBLANK('MRA Evaluacion completa'!$Y$863),"",'MRA Evaluacion completa'!$Y$863)</f>
        <v/>
      </c>
      <c r="H174" s="169"/>
      <c r="I174" s="170"/>
      <c r="J174" s="171"/>
      <c r="K174" s="171"/>
      <c r="L174" s="172"/>
    </row>
    <row r="175" spans="1:12" ht="199.95" customHeight="1" thickBot="1">
      <c r="A175" s="121">
        <f>IF(ISBLANK('MRA Evaluacion completa'!B868),"",'MRA Evaluacion completa'!B868)</f>
        <v>173</v>
      </c>
      <c r="B175" s="82" t="str">
        <f>IF(ISBLANK('MRA Evaluacion completa'!C868),"",'MRA Evaluacion completa'!C868)</f>
        <v/>
      </c>
      <c r="C175" s="82" t="str">
        <f>IF(ISBLANK('MRA Evaluacion completa'!D868),"",'MRA Evaluacion completa'!D868)</f>
        <v/>
      </c>
      <c r="D175" s="82" t="str">
        <f>IF(ISBLANK('MRA Evaluacion completa'!$U$353),"",'MRA Evaluacion completa'!$U$353)</f>
        <v/>
      </c>
      <c r="E175" s="84" t="str">
        <f>'MRA Evaluacion completa'!$X$870</f>
        <v/>
      </c>
      <c r="F175" s="84" t="str">
        <f>'MRA Evaluacion completa'!$X$868</f>
        <v/>
      </c>
      <c r="G175" s="82" t="str">
        <f>IF(ISBLANK('MRA Evaluacion completa'!$Y$868),"",'MRA Evaluacion completa'!$Y$868)</f>
        <v/>
      </c>
      <c r="H175" s="169"/>
      <c r="I175" s="170"/>
      <c r="J175" s="171"/>
      <c r="K175" s="171"/>
      <c r="L175" s="172"/>
    </row>
    <row r="176" spans="1:12" ht="199.95" customHeight="1" thickBot="1">
      <c r="A176" s="121">
        <f>IF(ISBLANK('MRA Evaluacion completa'!B873),"",'MRA Evaluacion completa'!B873)</f>
        <v>174</v>
      </c>
      <c r="B176" s="82" t="str">
        <f>IF(ISBLANK('MRA Evaluacion completa'!C873),"",'MRA Evaluacion completa'!C873)</f>
        <v/>
      </c>
      <c r="C176" s="82" t="str">
        <f>IF(ISBLANK('MRA Evaluacion completa'!D873),"",'MRA Evaluacion completa'!D873)</f>
        <v/>
      </c>
      <c r="D176" s="82" t="str">
        <f>IF(ISBLANK('MRA Evaluacion completa'!$U$353),"",'MRA Evaluacion completa'!$U$353)</f>
        <v/>
      </c>
      <c r="E176" s="84" t="str">
        <f>'MRA Evaluacion completa'!$X$875</f>
        <v/>
      </c>
      <c r="F176" s="84" t="str">
        <f>'MRA Evaluacion completa'!$X$873</f>
        <v/>
      </c>
      <c r="G176" s="82" t="str">
        <f>IF(ISBLANK('MRA Evaluacion completa'!$Y$873),"",'MRA Evaluacion completa'!$Y$873)</f>
        <v/>
      </c>
      <c r="H176" s="169"/>
      <c r="I176" s="170"/>
      <c r="J176" s="171"/>
      <c r="K176" s="171"/>
      <c r="L176" s="172"/>
    </row>
    <row r="177" spans="1:12" ht="199.95" customHeight="1" thickBot="1">
      <c r="A177" s="121">
        <f>IF(ISBLANK('MRA Evaluacion completa'!B878),"",'MRA Evaluacion completa'!B878)</f>
        <v>175</v>
      </c>
      <c r="B177" s="82" t="str">
        <f>IF(ISBLANK('MRA Evaluacion completa'!C878),"",'MRA Evaluacion completa'!C878)</f>
        <v/>
      </c>
      <c r="C177" s="82" t="str">
        <f>IF(ISBLANK('MRA Evaluacion completa'!D878),"",'MRA Evaluacion completa'!D878)</f>
        <v/>
      </c>
      <c r="D177" s="82" t="str">
        <f>IF(ISBLANK('MRA Evaluacion completa'!$U$353),"",'MRA Evaluacion completa'!$U$353)</f>
        <v/>
      </c>
      <c r="E177" s="84" t="str">
        <f>'MRA Evaluacion completa'!$X$880</f>
        <v/>
      </c>
      <c r="F177" s="84" t="str">
        <f>'MRA Evaluacion completa'!$X$878</f>
        <v/>
      </c>
      <c r="G177" s="82" t="str">
        <f>IF(ISBLANK('MRA Evaluacion completa'!$Y$878),"",'MRA Evaluacion completa'!$Y$878)</f>
        <v/>
      </c>
      <c r="H177" s="169"/>
      <c r="I177" s="170"/>
      <c r="J177" s="171"/>
      <c r="K177" s="171"/>
      <c r="L177" s="172"/>
    </row>
    <row r="178" spans="1:12" ht="199.95" customHeight="1" thickBot="1">
      <c r="A178" s="121">
        <f>IF(ISBLANK('MRA Evaluacion completa'!B883),"",'MRA Evaluacion completa'!B883)</f>
        <v>176</v>
      </c>
      <c r="B178" s="82" t="str">
        <f>IF(ISBLANK('MRA Evaluacion completa'!C883),"",'MRA Evaluacion completa'!C883)</f>
        <v/>
      </c>
      <c r="C178" s="82" t="str">
        <f>IF(ISBLANK('MRA Evaluacion completa'!D883),"",'MRA Evaluacion completa'!D883)</f>
        <v/>
      </c>
      <c r="D178" s="82" t="str">
        <f>IF(ISBLANK('MRA Evaluacion completa'!$U$353),"",'MRA Evaluacion completa'!$U$353)</f>
        <v/>
      </c>
      <c r="E178" s="84" t="str">
        <f>'MRA Evaluacion completa'!$X$885</f>
        <v/>
      </c>
      <c r="F178" s="84" t="str">
        <f>'MRA Evaluacion completa'!$X$883</f>
        <v/>
      </c>
      <c r="G178" s="82" t="str">
        <f>IF(ISBLANK('MRA Evaluacion completa'!$Y$883),"",'MRA Evaluacion completa'!$Y$883)</f>
        <v/>
      </c>
      <c r="H178" s="169"/>
      <c r="I178" s="170"/>
      <c r="J178" s="171"/>
      <c r="K178" s="171"/>
      <c r="L178" s="172"/>
    </row>
    <row r="179" spans="1:12" ht="199.95" customHeight="1" thickBot="1">
      <c r="A179" s="121">
        <f>IF(ISBLANK('MRA Evaluacion completa'!B888),"",'MRA Evaluacion completa'!B888)</f>
        <v>177</v>
      </c>
      <c r="B179" s="82" t="str">
        <f>IF(ISBLANK('MRA Evaluacion completa'!C888),"",'MRA Evaluacion completa'!C888)</f>
        <v/>
      </c>
      <c r="C179" s="82" t="str">
        <f>IF(ISBLANK('MRA Evaluacion completa'!D888),"",'MRA Evaluacion completa'!D888)</f>
        <v/>
      </c>
      <c r="D179" s="82" t="str">
        <f>IF(ISBLANK('MRA Evaluacion completa'!$U$353),"",'MRA Evaluacion completa'!$U$353)</f>
        <v/>
      </c>
      <c r="E179" s="84" t="str">
        <f>'MRA Evaluacion completa'!$X$890</f>
        <v/>
      </c>
      <c r="F179" s="84" t="str">
        <f>'MRA Evaluacion completa'!$X$888</f>
        <v/>
      </c>
      <c r="G179" s="82" t="str">
        <f>IF(ISBLANK('MRA Evaluacion completa'!$Y$888),"",'MRA Evaluacion completa'!$Y$888)</f>
        <v/>
      </c>
      <c r="H179" s="169"/>
      <c r="I179" s="170"/>
      <c r="J179" s="171"/>
      <c r="K179" s="171"/>
      <c r="L179" s="172"/>
    </row>
    <row r="180" spans="1:12" ht="199.95" customHeight="1" thickBot="1">
      <c r="A180" s="121">
        <f>IF(ISBLANK('MRA Evaluacion completa'!B893),"",'MRA Evaluacion completa'!B893)</f>
        <v>178</v>
      </c>
      <c r="B180" s="82" t="str">
        <f>IF(ISBLANK('MRA Evaluacion completa'!C893),"",'MRA Evaluacion completa'!C893)</f>
        <v/>
      </c>
      <c r="C180" s="82" t="str">
        <f>IF(ISBLANK('MRA Evaluacion completa'!D893),"",'MRA Evaluacion completa'!D893)</f>
        <v/>
      </c>
      <c r="D180" s="82" t="str">
        <f>IF(ISBLANK('MRA Evaluacion completa'!$U$353),"",'MRA Evaluacion completa'!$U$353)</f>
        <v/>
      </c>
      <c r="E180" s="84" t="str">
        <f>'MRA Evaluacion completa'!$X$895</f>
        <v/>
      </c>
      <c r="F180" s="84" t="str">
        <f>'MRA Evaluacion completa'!$X$893</f>
        <v/>
      </c>
      <c r="G180" s="82" t="str">
        <f>IF(ISBLANK('MRA Evaluacion completa'!$Y$893),"",'MRA Evaluacion completa'!$Y$893)</f>
        <v/>
      </c>
      <c r="H180" s="169"/>
      <c r="I180" s="170"/>
      <c r="J180" s="171"/>
      <c r="K180" s="171"/>
      <c r="L180" s="172"/>
    </row>
    <row r="181" spans="1:12" ht="199.95" customHeight="1" thickBot="1">
      <c r="A181" s="121">
        <f>IF(ISBLANK('MRA Evaluacion completa'!B898),"",'MRA Evaluacion completa'!B898)</f>
        <v>179</v>
      </c>
      <c r="B181" s="82" t="str">
        <f>IF(ISBLANK('MRA Evaluacion completa'!C898),"",'MRA Evaluacion completa'!C898)</f>
        <v/>
      </c>
      <c r="C181" s="82" t="str">
        <f>IF(ISBLANK('MRA Evaluacion completa'!D898),"",'MRA Evaluacion completa'!D898)</f>
        <v/>
      </c>
      <c r="D181" s="82" t="str">
        <f>IF(ISBLANK('MRA Evaluacion completa'!$U$353),"",'MRA Evaluacion completa'!$U$353)</f>
        <v/>
      </c>
      <c r="E181" s="84" t="str">
        <f>'MRA Evaluacion completa'!$X$900</f>
        <v/>
      </c>
      <c r="F181" s="84" t="str">
        <f>'MRA Evaluacion completa'!$X$898</f>
        <v/>
      </c>
      <c r="G181" s="82" t="str">
        <f>IF(ISBLANK('MRA Evaluacion completa'!$Y$898),"",'MRA Evaluacion completa'!$Y$898)</f>
        <v/>
      </c>
      <c r="H181" s="169"/>
      <c r="I181" s="170"/>
      <c r="J181" s="171"/>
      <c r="K181" s="171"/>
      <c r="L181" s="172"/>
    </row>
    <row r="182" spans="1:12" ht="199.95" customHeight="1" thickBot="1">
      <c r="A182" s="121">
        <f>IF(ISBLANK('MRA Evaluacion completa'!B903),"",'MRA Evaluacion completa'!B903)</f>
        <v>180</v>
      </c>
      <c r="B182" s="82" t="str">
        <f>IF(ISBLANK('MRA Evaluacion completa'!C903),"",'MRA Evaluacion completa'!C903)</f>
        <v/>
      </c>
      <c r="C182" s="82" t="str">
        <f>IF(ISBLANK('MRA Evaluacion completa'!D903),"",'MRA Evaluacion completa'!D903)</f>
        <v/>
      </c>
      <c r="D182" s="82" t="str">
        <f>IF(ISBLANK('MRA Evaluacion completa'!$U$353),"",'MRA Evaluacion completa'!$U$353)</f>
        <v/>
      </c>
      <c r="E182" s="84" t="str">
        <f>'MRA Evaluacion completa'!$X$905</f>
        <v/>
      </c>
      <c r="F182" s="84" t="str">
        <f>'MRA Evaluacion completa'!$X$903</f>
        <v/>
      </c>
      <c r="G182" s="82" t="str">
        <f>IF(ISBLANK('MRA Evaluacion completa'!$Y$903),"",'MRA Evaluacion completa'!$Y$903)</f>
        <v/>
      </c>
      <c r="H182" s="169"/>
      <c r="I182" s="170"/>
      <c r="J182" s="171"/>
      <c r="K182" s="171"/>
      <c r="L182" s="172"/>
    </row>
    <row r="183" spans="1:12" ht="199.95" customHeight="1" thickBot="1">
      <c r="A183" s="121">
        <f>IF(ISBLANK('MRA Evaluacion completa'!B908),"",'MRA Evaluacion completa'!B908)</f>
        <v>181</v>
      </c>
      <c r="B183" s="82" t="str">
        <f>IF(ISBLANK('MRA Evaluacion completa'!C908),"",'MRA Evaluacion completa'!C908)</f>
        <v/>
      </c>
      <c r="C183" s="82" t="str">
        <f>IF(ISBLANK('MRA Evaluacion completa'!D908),"",'MRA Evaluacion completa'!D908)</f>
        <v/>
      </c>
      <c r="D183" s="82" t="str">
        <f>IF(ISBLANK('MRA Evaluacion completa'!$U$353),"",'MRA Evaluacion completa'!$U$353)</f>
        <v/>
      </c>
      <c r="E183" s="84" t="str">
        <f>'MRA Evaluacion completa'!$X$910</f>
        <v/>
      </c>
      <c r="F183" s="84" t="str">
        <f>'MRA Evaluacion completa'!$X$908</f>
        <v/>
      </c>
      <c r="G183" s="82" t="str">
        <f>IF(ISBLANK('MRA Evaluacion completa'!$Y$908),"",'MRA Evaluacion completa'!$Y$908)</f>
        <v/>
      </c>
      <c r="H183" s="169"/>
      <c r="I183" s="170"/>
      <c r="J183" s="171"/>
      <c r="K183" s="171"/>
      <c r="L183" s="172"/>
    </row>
    <row r="184" spans="1:12" ht="199.95" customHeight="1" thickBot="1">
      <c r="A184" s="121">
        <f>IF(ISBLANK('MRA Evaluacion completa'!B913),"",'MRA Evaluacion completa'!B913)</f>
        <v>182</v>
      </c>
      <c r="B184" s="82" t="str">
        <f>IF(ISBLANK('MRA Evaluacion completa'!C913),"",'MRA Evaluacion completa'!C913)</f>
        <v/>
      </c>
      <c r="C184" s="82" t="str">
        <f>IF(ISBLANK('MRA Evaluacion completa'!D913),"",'MRA Evaluacion completa'!D913)</f>
        <v/>
      </c>
      <c r="D184" s="82" t="str">
        <f>IF(ISBLANK('MRA Evaluacion completa'!$U$353),"",'MRA Evaluacion completa'!$U$353)</f>
        <v/>
      </c>
      <c r="E184" s="84" t="str">
        <f>'MRA Evaluacion completa'!$X$915</f>
        <v/>
      </c>
      <c r="F184" s="84" t="str">
        <f>'MRA Evaluacion completa'!$X$913</f>
        <v/>
      </c>
      <c r="G184" s="82" t="str">
        <f>IF(ISBLANK('MRA Evaluacion completa'!$Y$913),"",'MRA Evaluacion completa'!$Y$913)</f>
        <v/>
      </c>
      <c r="H184" s="169"/>
      <c r="I184" s="170"/>
      <c r="J184" s="171"/>
      <c r="K184" s="171"/>
      <c r="L184" s="172"/>
    </row>
    <row r="185" spans="1:12" ht="199.95" customHeight="1" thickBot="1">
      <c r="A185" s="121">
        <f>IF(ISBLANK('MRA Evaluacion completa'!B918),"",'MRA Evaluacion completa'!B918)</f>
        <v>183</v>
      </c>
      <c r="B185" s="82" t="str">
        <f>IF(ISBLANK('MRA Evaluacion completa'!C918),"",'MRA Evaluacion completa'!C918)</f>
        <v/>
      </c>
      <c r="C185" s="82" t="str">
        <f>IF(ISBLANK('MRA Evaluacion completa'!D918),"",'MRA Evaluacion completa'!D918)</f>
        <v/>
      </c>
      <c r="D185" s="82" t="str">
        <f>IF(ISBLANK('MRA Evaluacion completa'!$U$353),"",'MRA Evaluacion completa'!$U$353)</f>
        <v/>
      </c>
      <c r="E185" s="84" t="str">
        <f>'MRA Evaluacion completa'!$X$920</f>
        <v/>
      </c>
      <c r="F185" s="84" t="str">
        <f>'MRA Evaluacion completa'!$X$918</f>
        <v/>
      </c>
      <c r="G185" s="82" t="str">
        <f>IF(ISBLANK('MRA Evaluacion completa'!$Y$918),"",'MRA Evaluacion completa'!$Y$918)</f>
        <v/>
      </c>
      <c r="H185" s="169"/>
      <c r="I185" s="170"/>
      <c r="J185" s="171"/>
      <c r="K185" s="171"/>
      <c r="L185" s="172"/>
    </row>
    <row r="186" spans="1:12" ht="199.95" customHeight="1" thickBot="1">
      <c r="A186" s="121">
        <f>IF(ISBLANK('MRA Evaluacion completa'!B923),"",'MRA Evaluacion completa'!B923)</f>
        <v>184</v>
      </c>
      <c r="B186" s="82" t="str">
        <f>IF(ISBLANK('MRA Evaluacion completa'!C923),"",'MRA Evaluacion completa'!C923)</f>
        <v/>
      </c>
      <c r="C186" s="82" t="str">
        <f>IF(ISBLANK('MRA Evaluacion completa'!D923),"",'MRA Evaluacion completa'!D923)</f>
        <v/>
      </c>
      <c r="D186" s="82" t="str">
        <f>IF(ISBLANK('MRA Evaluacion completa'!$U$353),"",'MRA Evaluacion completa'!$U$353)</f>
        <v/>
      </c>
      <c r="E186" s="84" t="str">
        <f>'MRA Evaluacion completa'!$X$925</f>
        <v/>
      </c>
      <c r="F186" s="84" t="str">
        <f>'MRA Evaluacion completa'!$X$923</f>
        <v/>
      </c>
      <c r="G186" s="82" t="str">
        <f>IF(ISBLANK('MRA Evaluacion completa'!$Y$923),"",'MRA Evaluacion completa'!$Y$923)</f>
        <v/>
      </c>
      <c r="H186" s="169"/>
      <c r="I186" s="170"/>
      <c r="J186" s="171"/>
      <c r="K186" s="171"/>
      <c r="L186" s="172"/>
    </row>
    <row r="187" spans="1:12" ht="199.95" customHeight="1" thickBot="1">
      <c r="A187" s="121">
        <f>IF(ISBLANK('MRA Evaluacion completa'!B928),"",'MRA Evaluacion completa'!B928)</f>
        <v>185</v>
      </c>
      <c r="B187" s="82" t="str">
        <f>IF(ISBLANK('MRA Evaluacion completa'!C928),"",'MRA Evaluacion completa'!C928)</f>
        <v/>
      </c>
      <c r="C187" s="82" t="str">
        <f>IF(ISBLANK('MRA Evaluacion completa'!D928),"",'MRA Evaluacion completa'!D928)</f>
        <v/>
      </c>
      <c r="D187" s="82" t="str">
        <f>IF(ISBLANK('MRA Evaluacion completa'!$U$353),"",'MRA Evaluacion completa'!$U$353)</f>
        <v/>
      </c>
      <c r="E187" s="84" t="str">
        <f>'MRA Evaluacion completa'!$X$930</f>
        <v/>
      </c>
      <c r="F187" s="84" t="str">
        <f>'MRA Evaluacion completa'!$X$928</f>
        <v/>
      </c>
      <c r="G187" s="82" t="str">
        <f>IF(ISBLANK('MRA Evaluacion completa'!$Y$928),"",'MRA Evaluacion completa'!$Y$928)</f>
        <v/>
      </c>
      <c r="H187" s="169"/>
      <c r="I187" s="170"/>
      <c r="J187" s="171"/>
      <c r="K187" s="171"/>
      <c r="L187" s="172"/>
    </row>
    <row r="188" spans="1:12" ht="199.95" customHeight="1" thickBot="1">
      <c r="A188" s="121">
        <f>IF(ISBLANK('MRA Evaluacion completa'!B933),"",'MRA Evaluacion completa'!B933)</f>
        <v>186</v>
      </c>
      <c r="B188" s="82" t="str">
        <f>IF(ISBLANK('MRA Evaluacion completa'!C933),"",'MRA Evaluacion completa'!C933)</f>
        <v/>
      </c>
      <c r="C188" s="82" t="str">
        <f>IF(ISBLANK('MRA Evaluacion completa'!D933),"",'MRA Evaluacion completa'!D933)</f>
        <v/>
      </c>
      <c r="D188" s="82" t="str">
        <f>IF(ISBLANK('MRA Evaluacion completa'!$U$353),"",'MRA Evaluacion completa'!$U$353)</f>
        <v/>
      </c>
      <c r="E188" s="84" t="str">
        <f>'MRA Evaluacion completa'!$X$935</f>
        <v/>
      </c>
      <c r="F188" s="84" t="str">
        <f>'MRA Evaluacion completa'!$X$933</f>
        <v/>
      </c>
      <c r="G188" s="82" t="str">
        <f>IF(ISBLANK('MRA Evaluacion completa'!$Y$933),"",'MRA Evaluacion completa'!$Y$933)</f>
        <v/>
      </c>
      <c r="H188" s="169"/>
      <c r="I188" s="170"/>
      <c r="J188" s="171"/>
      <c r="K188" s="171"/>
      <c r="L188" s="172"/>
    </row>
    <row r="189" spans="1:12" ht="199.95" customHeight="1" thickBot="1">
      <c r="A189" s="121">
        <f>IF(ISBLANK('MRA Evaluacion completa'!B938),"",'MRA Evaluacion completa'!B938)</f>
        <v>187</v>
      </c>
      <c r="B189" s="82" t="str">
        <f>IF(ISBLANK('MRA Evaluacion completa'!C938),"",'MRA Evaluacion completa'!C938)</f>
        <v/>
      </c>
      <c r="C189" s="82" t="str">
        <f>IF(ISBLANK('MRA Evaluacion completa'!D938),"",'MRA Evaluacion completa'!D938)</f>
        <v/>
      </c>
      <c r="D189" s="82" t="str">
        <f>IF(ISBLANK('MRA Evaluacion completa'!$U$353),"",'MRA Evaluacion completa'!$U$353)</f>
        <v/>
      </c>
      <c r="E189" s="84" t="str">
        <f>'MRA Evaluacion completa'!$X$940</f>
        <v/>
      </c>
      <c r="F189" s="84" t="str">
        <f>'MRA Evaluacion completa'!$X$938</f>
        <v/>
      </c>
      <c r="G189" s="82" t="str">
        <f>IF(ISBLANK('MRA Evaluacion completa'!$Y$938),"",'MRA Evaluacion completa'!$Y$938)</f>
        <v/>
      </c>
      <c r="H189" s="169"/>
      <c r="I189" s="170"/>
      <c r="J189" s="171"/>
      <c r="K189" s="171"/>
      <c r="L189" s="172"/>
    </row>
    <row r="190" spans="1:12" ht="199.95" customHeight="1" thickBot="1">
      <c r="A190" s="121">
        <f>IF(ISBLANK('MRA Evaluacion completa'!B943),"",'MRA Evaluacion completa'!B943)</f>
        <v>188</v>
      </c>
      <c r="B190" s="82" t="str">
        <f>IF(ISBLANK('MRA Evaluacion completa'!C943),"",'MRA Evaluacion completa'!C943)</f>
        <v/>
      </c>
      <c r="C190" s="82" t="str">
        <f>IF(ISBLANK('MRA Evaluacion completa'!D943),"",'MRA Evaluacion completa'!D943)</f>
        <v/>
      </c>
      <c r="D190" s="82" t="str">
        <f>IF(ISBLANK('MRA Evaluacion completa'!$U$353),"",'MRA Evaluacion completa'!$U$353)</f>
        <v/>
      </c>
      <c r="E190" s="84" t="str">
        <f>'MRA Evaluacion completa'!$X$945</f>
        <v/>
      </c>
      <c r="F190" s="84" t="str">
        <f>'MRA Evaluacion completa'!$X$943</f>
        <v/>
      </c>
      <c r="G190" s="82" t="str">
        <f>IF(ISBLANK('MRA Evaluacion completa'!$Y$943),"",'MRA Evaluacion completa'!$Y$943)</f>
        <v/>
      </c>
      <c r="H190" s="169"/>
      <c r="I190" s="170"/>
      <c r="J190" s="171"/>
      <c r="K190" s="171"/>
      <c r="L190" s="172"/>
    </row>
    <row r="191" spans="1:12" ht="199.95" customHeight="1" thickBot="1">
      <c r="A191" s="121">
        <f>IF(ISBLANK('MRA Evaluacion completa'!B948),"",'MRA Evaluacion completa'!B948)</f>
        <v>189</v>
      </c>
      <c r="B191" s="82" t="str">
        <f>IF(ISBLANK('MRA Evaluacion completa'!C948),"",'MRA Evaluacion completa'!C948)</f>
        <v/>
      </c>
      <c r="C191" s="82" t="str">
        <f>IF(ISBLANK('MRA Evaluacion completa'!D948),"",'MRA Evaluacion completa'!D948)</f>
        <v/>
      </c>
      <c r="D191" s="82" t="str">
        <f>IF(ISBLANK('MRA Evaluacion completa'!$U$353),"",'MRA Evaluacion completa'!$U$353)</f>
        <v/>
      </c>
      <c r="E191" s="84" t="str">
        <f>'MRA Evaluacion completa'!$X$950</f>
        <v/>
      </c>
      <c r="F191" s="84" t="str">
        <f>'MRA Evaluacion completa'!$X$948</f>
        <v/>
      </c>
      <c r="G191" s="82" t="str">
        <f>IF(ISBLANK('MRA Evaluacion completa'!$Y$948),"",'MRA Evaluacion completa'!$Y$948)</f>
        <v/>
      </c>
      <c r="H191" s="169"/>
      <c r="I191" s="170"/>
      <c r="J191" s="171"/>
      <c r="K191" s="171"/>
      <c r="L191" s="172"/>
    </row>
    <row r="192" spans="1:12" ht="199.95" customHeight="1" thickBot="1">
      <c r="A192" s="121">
        <f>IF(ISBLANK('MRA Evaluacion completa'!B953),"",'MRA Evaluacion completa'!B953)</f>
        <v>190</v>
      </c>
      <c r="B192" s="82" t="str">
        <f>IF(ISBLANK('MRA Evaluacion completa'!C953),"",'MRA Evaluacion completa'!C953)</f>
        <v/>
      </c>
      <c r="C192" s="82" t="str">
        <f>IF(ISBLANK('MRA Evaluacion completa'!D953),"",'MRA Evaluacion completa'!D953)</f>
        <v/>
      </c>
      <c r="D192" s="82" t="str">
        <f>IF(ISBLANK('MRA Evaluacion completa'!$U$353),"",'MRA Evaluacion completa'!$U$353)</f>
        <v/>
      </c>
      <c r="E192" s="84" t="str">
        <f>'MRA Evaluacion completa'!$X$955</f>
        <v/>
      </c>
      <c r="F192" s="84" t="str">
        <f>'MRA Evaluacion completa'!$X$953</f>
        <v/>
      </c>
      <c r="G192" s="82" t="str">
        <f>IF(ISBLANK('MRA Evaluacion completa'!$Y$953),"",'MRA Evaluacion completa'!$Y$953)</f>
        <v/>
      </c>
      <c r="H192" s="169"/>
      <c r="I192" s="170"/>
      <c r="J192" s="171"/>
      <c r="K192" s="171"/>
      <c r="L192" s="172"/>
    </row>
    <row r="193" spans="1:12" ht="199.95" customHeight="1" thickBot="1">
      <c r="A193" s="121">
        <f>IF(ISBLANK('MRA Evaluacion completa'!B958),"",'MRA Evaluacion completa'!B958)</f>
        <v>191</v>
      </c>
      <c r="B193" s="82" t="str">
        <f>IF(ISBLANK('MRA Evaluacion completa'!C958),"",'MRA Evaluacion completa'!C958)</f>
        <v/>
      </c>
      <c r="C193" s="82" t="str">
        <f>IF(ISBLANK('MRA Evaluacion completa'!D958),"",'MRA Evaluacion completa'!D958)</f>
        <v/>
      </c>
      <c r="D193" s="82" t="str">
        <f>IF(ISBLANK('MRA Evaluacion completa'!$U$353),"",'MRA Evaluacion completa'!$U$353)</f>
        <v/>
      </c>
      <c r="E193" s="84" t="str">
        <f>'MRA Evaluacion completa'!$X$960</f>
        <v/>
      </c>
      <c r="F193" s="84" t="str">
        <f>'MRA Evaluacion completa'!$X$958</f>
        <v/>
      </c>
      <c r="G193" s="82" t="str">
        <f>IF(ISBLANK('MRA Evaluacion completa'!$Y$958),"",'MRA Evaluacion completa'!$Y$958)</f>
        <v/>
      </c>
      <c r="H193" s="169"/>
      <c r="I193" s="170"/>
      <c r="J193" s="171"/>
      <c r="K193" s="171"/>
      <c r="L193" s="172"/>
    </row>
    <row r="194" spans="1:12" ht="199.95" customHeight="1" thickBot="1">
      <c r="A194" s="121">
        <f>IF(ISBLANK('MRA Evaluacion completa'!B963),"",'MRA Evaluacion completa'!B963)</f>
        <v>192</v>
      </c>
      <c r="B194" s="82" t="str">
        <f>IF(ISBLANK('MRA Evaluacion completa'!C963),"",'MRA Evaluacion completa'!C963)</f>
        <v/>
      </c>
      <c r="C194" s="82" t="str">
        <f>IF(ISBLANK('MRA Evaluacion completa'!D963),"",'MRA Evaluacion completa'!D963)</f>
        <v/>
      </c>
      <c r="D194" s="82" t="str">
        <f>IF(ISBLANK('MRA Evaluacion completa'!$U$353),"",'MRA Evaluacion completa'!$U$353)</f>
        <v/>
      </c>
      <c r="E194" s="84" t="str">
        <f>'MRA Evaluacion completa'!$X$965</f>
        <v/>
      </c>
      <c r="F194" s="84" t="str">
        <f>'MRA Evaluacion completa'!$X$963</f>
        <v/>
      </c>
      <c r="G194" s="82" t="str">
        <f>IF(ISBLANK('MRA Evaluacion completa'!$Y$963),"",'MRA Evaluacion completa'!$Y$963)</f>
        <v/>
      </c>
      <c r="H194" s="169"/>
      <c r="I194" s="170"/>
      <c r="J194" s="171"/>
      <c r="K194" s="171"/>
      <c r="L194" s="172"/>
    </row>
    <row r="195" spans="1:12" ht="199.95" customHeight="1" thickBot="1">
      <c r="A195" s="121">
        <f>IF(ISBLANK('MRA Evaluacion completa'!B968),"",'MRA Evaluacion completa'!B968)</f>
        <v>193</v>
      </c>
      <c r="B195" s="82" t="str">
        <f>IF(ISBLANK('MRA Evaluacion completa'!C968),"",'MRA Evaluacion completa'!C968)</f>
        <v/>
      </c>
      <c r="C195" s="82" t="str">
        <f>IF(ISBLANK('MRA Evaluacion completa'!D968),"",'MRA Evaluacion completa'!D968)</f>
        <v/>
      </c>
      <c r="D195" s="82" t="str">
        <f>IF(ISBLANK('MRA Evaluacion completa'!$U$353),"",'MRA Evaluacion completa'!$U$353)</f>
        <v/>
      </c>
      <c r="E195" s="84" t="str">
        <f>'MRA Evaluacion completa'!$X$970</f>
        <v/>
      </c>
      <c r="F195" s="84" t="str">
        <f>'MRA Evaluacion completa'!$X$968</f>
        <v/>
      </c>
      <c r="G195" s="82" t="str">
        <f>IF(ISBLANK('MRA Evaluacion completa'!$Y$968),"",'MRA Evaluacion completa'!$Y$968)</f>
        <v/>
      </c>
      <c r="H195" s="169"/>
      <c r="I195" s="170"/>
      <c r="J195" s="171"/>
      <c r="K195" s="171"/>
      <c r="L195" s="172"/>
    </row>
    <row r="196" spans="1:12" ht="199.95" customHeight="1" thickBot="1">
      <c r="A196" s="121">
        <f>IF(ISBLANK('MRA Evaluacion completa'!B973),"",'MRA Evaluacion completa'!B973)</f>
        <v>194</v>
      </c>
      <c r="B196" s="82" t="str">
        <f>IF(ISBLANK('MRA Evaluacion completa'!C973),"",'MRA Evaluacion completa'!C973)</f>
        <v/>
      </c>
      <c r="C196" s="82" t="str">
        <f>IF(ISBLANK('MRA Evaluacion completa'!D973),"",'MRA Evaluacion completa'!D973)</f>
        <v/>
      </c>
      <c r="D196" s="82" t="str">
        <f>IF(ISBLANK('MRA Evaluacion completa'!$U$353),"",'MRA Evaluacion completa'!$U$353)</f>
        <v/>
      </c>
      <c r="E196" s="84" t="str">
        <f>'MRA Evaluacion completa'!$X$975</f>
        <v/>
      </c>
      <c r="F196" s="84" t="str">
        <f>'MRA Evaluacion completa'!$X$973</f>
        <v/>
      </c>
      <c r="G196" s="82" t="str">
        <f>IF(ISBLANK('MRA Evaluacion completa'!$Y$973),"",'MRA Evaluacion completa'!$Y$973)</f>
        <v/>
      </c>
      <c r="H196" s="169"/>
      <c r="I196" s="170"/>
      <c r="J196" s="171"/>
      <c r="K196" s="171"/>
      <c r="L196" s="172"/>
    </row>
    <row r="197" spans="1:12" ht="199.95" customHeight="1" thickBot="1">
      <c r="A197" s="121">
        <f>IF(ISBLANK('MRA Evaluacion completa'!B978),"",'MRA Evaluacion completa'!B978)</f>
        <v>195</v>
      </c>
      <c r="B197" s="82" t="str">
        <f>IF(ISBLANK('MRA Evaluacion completa'!C978),"",'MRA Evaluacion completa'!C978)</f>
        <v/>
      </c>
      <c r="C197" s="82" t="str">
        <f>IF(ISBLANK('MRA Evaluacion completa'!D978),"",'MRA Evaluacion completa'!D978)</f>
        <v/>
      </c>
      <c r="D197" s="82" t="str">
        <f>IF(ISBLANK('MRA Evaluacion completa'!$U$353),"",'MRA Evaluacion completa'!$U$353)</f>
        <v/>
      </c>
      <c r="E197" s="84" t="str">
        <f>'MRA Evaluacion completa'!$X$980</f>
        <v/>
      </c>
      <c r="F197" s="84" t="str">
        <f>'MRA Evaluacion completa'!$X$978</f>
        <v/>
      </c>
      <c r="G197" s="82" t="str">
        <f>IF(ISBLANK('MRA Evaluacion completa'!$Y$978),"",'MRA Evaluacion completa'!$Y$978)</f>
        <v/>
      </c>
      <c r="H197" s="169"/>
      <c r="I197" s="170"/>
      <c r="J197" s="171"/>
      <c r="K197" s="171"/>
      <c r="L197" s="172"/>
    </row>
    <row r="198" spans="1:12" ht="199.95" customHeight="1" thickBot="1">
      <c r="A198" s="121">
        <f>IF(ISBLANK('MRA Evaluacion completa'!B983),"",'MRA Evaluacion completa'!B983)</f>
        <v>196</v>
      </c>
      <c r="B198" s="82" t="str">
        <f>IF(ISBLANK('MRA Evaluacion completa'!C983),"",'MRA Evaluacion completa'!C983)</f>
        <v/>
      </c>
      <c r="C198" s="82" t="str">
        <f>IF(ISBLANK('MRA Evaluacion completa'!D983),"",'MRA Evaluacion completa'!D983)</f>
        <v/>
      </c>
      <c r="D198" s="82" t="str">
        <f>IF(ISBLANK('MRA Evaluacion completa'!$U$353),"",'MRA Evaluacion completa'!$U$353)</f>
        <v/>
      </c>
      <c r="E198" s="84" t="str">
        <f>'MRA Evaluacion completa'!$X$985</f>
        <v/>
      </c>
      <c r="F198" s="84" t="str">
        <f>'MRA Evaluacion completa'!$X$983</f>
        <v/>
      </c>
      <c r="G198" s="82" t="str">
        <f>IF(ISBLANK('MRA Evaluacion completa'!$Y$983),"",'MRA Evaluacion completa'!$Y$983)</f>
        <v/>
      </c>
      <c r="H198" s="169"/>
      <c r="I198" s="170"/>
      <c r="J198" s="171"/>
      <c r="K198" s="171"/>
      <c r="L198" s="172"/>
    </row>
    <row r="199" spans="1:12" ht="199.95" customHeight="1" thickBot="1">
      <c r="A199" s="121">
        <f>IF(ISBLANK('MRA Evaluacion completa'!B988),"",'MRA Evaluacion completa'!B988)</f>
        <v>197</v>
      </c>
      <c r="B199" s="82" t="str">
        <f>IF(ISBLANK('MRA Evaluacion completa'!C988),"",'MRA Evaluacion completa'!C988)</f>
        <v/>
      </c>
      <c r="C199" s="82" t="str">
        <f>IF(ISBLANK('MRA Evaluacion completa'!D988),"",'MRA Evaluacion completa'!D988)</f>
        <v/>
      </c>
      <c r="D199" s="82" t="str">
        <f>IF(ISBLANK('MRA Evaluacion completa'!$U$353),"",'MRA Evaluacion completa'!$U$353)</f>
        <v/>
      </c>
      <c r="E199" s="84" t="str">
        <f>'MRA Evaluacion completa'!$X$990</f>
        <v/>
      </c>
      <c r="F199" s="84" t="str">
        <f>'MRA Evaluacion completa'!$X$988</f>
        <v/>
      </c>
      <c r="G199" s="82" t="str">
        <f>IF(ISBLANK('MRA Evaluacion completa'!$Y$988),"",'MRA Evaluacion completa'!$Y$988)</f>
        <v/>
      </c>
      <c r="H199" s="169"/>
      <c r="I199" s="170"/>
      <c r="J199" s="171"/>
      <c r="K199" s="171"/>
      <c r="L199" s="172"/>
    </row>
    <row r="200" spans="1:12" ht="199.95" customHeight="1" thickBot="1">
      <c r="A200" s="121">
        <f>IF(ISBLANK('MRA Evaluacion completa'!B993),"",'MRA Evaluacion completa'!B993)</f>
        <v>198</v>
      </c>
      <c r="B200" s="82" t="str">
        <f>IF(ISBLANK('MRA Evaluacion completa'!C993),"",'MRA Evaluacion completa'!C993)</f>
        <v/>
      </c>
      <c r="C200" s="82" t="str">
        <f>IF(ISBLANK('MRA Evaluacion completa'!D993),"",'MRA Evaluacion completa'!D993)</f>
        <v/>
      </c>
      <c r="D200" s="82" t="str">
        <f>IF(ISBLANK('MRA Evaluacion completa'!$U$353),"",'MRA Evaluacion completa'!$U$353)</f>
        <v/>
      </c>
      <c r="E200" s="84" t="str">
        <f>'MRA Evaluacion completa'!$X$995</f>
        <v/>
      </c>
      <c r="F200" s="84" t="str">
        <f>'MRA Evaluacion completa'!$X$993</f>
        <v/>
      </c>
      <c r="G200" s="82" t="str">
        <f>IF(ISBLANK('MRA Evaluacion completa'!$Y$993),"",'MRA Evaluacion completa'!$Y$993)</f>
        <v/>
      </c>
      <c r="H200" s="169"/>
      <c r="I200" s="170"/>
      <c r="J200" s="171"/>
      <c r="K200" s="171"/>
      <c r="L200" s="172"/>
    </row>
    <row r="201" spans="1:12" ht="199.95" customHeight="1" thickBot="1">
      <c r="A201" s="121">
        <f>IF(ISBLANK('MRA Evaluacion completa'!B998),"",'MRA Evaluacion completa'!B998)</f>
        <v>199</v>
      </c>
      <c r="B201" s="82" t="str">
        <f>IF(ISBLANK('MRA Evaluacion completa'!C998),"",'MRA Evaluacion completa'!C998)</f>
        <v/>
      </c>
      <c r="C201" s="82" t="str">
        <f>IF(ISBLANK('MRA Evaluacion completa'!D998),"",'MRA Evaluacion completa'!D998)</f>
        <v/>
      </c>
      <c r="D201" s="82" t="str">
        <f>IF(ISBLANK('MRA Evaluacion completa'!$U$353),"",'MRA Evaluacion completa'!$U$353)</f>
        <v/>
      </c>
      <c r="E201" s="84" t="str">
        <f>'MRA Evaluacion completa'!$X$1000</f>
        <v/>
      </c>
      <c r="F201" s="84" t="str">
        <f>'MRA Evaluacion completa'!$X$998</f>
        <v/>
      </c>
      <c r="G201" s="82" t="str">
        <f>IF(ISBLANK('MRA Evaluacion completa'!$Y$998),"",'MRA Evaluacion completa'!$Y$998)</f>
        <v/>
      </c>
      <c r="H201" s="169"/>
      <c r="I201" s="170"/>
      <c r="J201" s="171"/>
      <c r="K201" s="171"/>
      <c r="L201" s="172"/>
    </row>
    <row r="202" spans="1:12" ht="199.95" customHeight="1" thickBot="1">
      <c r="A202" s="121">
        <f>IF(ISBLANK('MRA Evaluacion completa'!B1003),"",'MRA Evaluacion completa'!B1003)</f>
        <v>200</v>
      </c>
      <c r="B202" s="82" t="str">
        <f>IF(ISBLANK('MRA Evaluacion completa'!C1003),"",'MRA Evaluacion completa'!C1003)</f>
        <v/>
      </c>
      <c r="C202" s="82" t="str">
        <f>IF(ISBLANK('MRA Evaluacion completa'!D1003),"",'MRA Evaluacion completa'!D1003)</f>
        <v/>
      </c>
      <c r="D202" s="82" t="str">
        <f>IF(ISBLANK('MRA Evaluacion completa'!$U$353),"",'MRA Evaluacion completa'!$U$353)</f>
        <v/>
      </c>
      <c r="E202" s="84" t="str">
        <f>'MRA Evaluacion completa'!$X$1005</f>
        <v/>
      </c>
      <c r="F202" s="84" t="str">
        <f>'MRA Evaluacion completa'!$X$1003</f>
        <v/>
      </c>
      <c r="G202" s="82" t="str">
        <f>IF(ISBLANK('MRA Evaluacion completa'!$Y$1003),"",'MRA Evaluacion completa'!$Y$1003)</f>
        <v/>
      </c>
      <c r="H202" s="169"/>
      <c r="I202" s="170"/>
      <c r="J202" s="171"/>
      <c r="K202" s="171"/>
      <c r="L202" s="172"/>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58" priority="199" stopIfTrue="1" operator="equal">
      <formula>""</formula>
    </cfRule>
    <cfRule type="cellIs" dxfId="57" priority="200" operator="greaterThan">
      <formula>500</formula>
    </cfRule>
    <cfRule type="cellIs" dxfId="56" priority="201" operator="greaterThan">
      <formula>50</formula>
    </cfRule>
    <cfRule type="cellIs" dxfId="55" priority="202" operator="greaterThan">
      <formula>25</formula>
    </cfRule>
    <cfRule type="cellIs" dxfId="54" priority="203" operator="greaterThan">
      <formula>5</formula>
    </cfRule>
    <cfRule type="cellIs" dxfId="53"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4" t="s">
        <v>73</v>
      </c>
      <c r="C2" s="454"/>
      <c r="D2" s="454"/>
      <c r="E2" s="454"/>
      <c r="F2" s="455"/>
    </row>
    <row r="3" spans="2:9">
      <c r="B3" s="71"/>
      <c r="C3" s="113" t="s">
        <v>260</v>
      </c>
      <c r="D3" s="114" t="s">
        <v>261</v>
      </c>
      <c r="E3" s="118" t="s">
        <v>262</v>
      </c>
      <c r="F3" s="119" t="s">
        <v>263</v>
      </c>
    </row>
    <row r="4" spans="2:9">
      <c r="B4" s="88" t="s">
        <v>255</v>
      </c>
      <c r="C4" s="71">
        <f>COUNTIF(('MRA Evaluacion completa'!$M$8:$M$1007),"Unacceptable risk")</f>
        <v>0</v>
      </c>
      <c r="D4" s="71">
        <f>COUNTIF(('MRA Evaluacion completa'!$X$8:$X$1007),"Unacceptable risk")</f>
        <v>0</v>
      </c>
      <c r="E4" s="71">
        <f>COUNTIF(('MRA Evaluacion completa'!$AB$8:$AB$1007),"Unacceptable risk")</f>
        <v>0</v>
      </c>
      <c r="F4" s="71">
        <f>COUNTIF(('MRA Evaluacion completa'!$AG$8:$AG$1007),"Unacceptable risk")</f>
        <v>0</v>
      </c>
    </row>
    <row r="5" spans="2:9">
      <c r="B5" s="88" t="s">
        <v>256</v>
      </c>
      <c r="C5" s="71">
        <f>COUNTIF(('MRA Evaluacion completa'!$M$8:$M$1007),"High risk")</f>
        <v>0</v>
      </c>
      <c r="D5" s="71">
        <f>COUNTIF(('MRA Evaluacion completa'!$X$8:$X$1007),"High risk")</f>
        <v>0</v>
      </c>
      <c r="E5" s="71">
        <f>COUNTIF(('MRA Evaluacion completa'!$AB$8:$AB$1007),"High risk")</f>
        <v>0</v>
      </c>
      <c r="F5" s="71">
        <f>COUNTIF(('MRA Evaluacion completa'!$AG$8:$AG$1007),"High risk")</f>
        <v>0</v>
      </c>
    </row>
    <row r="6" spans="2:9">
      <c r="B6" s="88" t="s">
        <v>257</v>
      </c>
      <c r="C6" s="71">
        <f>COUNTIF(('MRA Evaluacion completa'!$M$8:$M$1007),"Medium risk")</f>
        <v>0</v>
      </c>
      <c r="D6" s="71">
        <f>COUNTIF(('MRA Evaluacion completa'!$X$8:$X$1007),"Medium risk")</f>
        <v>0</v>
      </c>
      <c r="E6" s="71">
        <f>COUNTIF(('MRA Evaluacion completa'!$AB$8:$AB$1007),"Medium risk")</f>
        <v>0</v>
      </c>
      <c r="F6" s="71">
        <f>COUNTIF(('MRA Evaluacion completa'!$AG$8:$AG$1007),"Medium risk")</f>
        <v>0</v>
      </c>
    </row>
    <row r="7" spans="2:9">
      <c r="B7" s="88" t="s">
        <v>258</v>
      </c>
      <c r="C7" s="71">
        <f>COUNTIF(('MRA Evaluacion completa'!$M$8:$M$1007),"Low risk")</f>
        <v>0</v>
      </c>
      <c r="D7" s="71">
        <f>COUNTIF(('MRA Evaluacion completa'!$X$8:$X$1007),"Low risk")</f>
        <v>0</v>
      </c>
      <c r="E7" s="71">
        <f>COUNTIF(('MRA Evaluacion completa'!$AB$8:$AB$1007),"Low risk")</f>
        <v>0</v>
      </c>
      <c r="F7" s="71">
        <f>COUNTIF(('MRA Evaluacion completa'!$AG$8:$AG$1007),"Low risk")</f>
        <v>0</v>
      </c>
    </row>
    <row r="8" spans="2:9">
      <c r="B8" s="88" t="s">
        <v>259</v>
      </c>
      <c r="C8" s="71">
        <f>COUNTIF(('MRA Evaluacion completa'!$M$8:$M$1007),"Negligible risk")</f>
        <v>0</v>
      </c>
      <c r="D8" s="71">
        <f>COUNTIF(('MRA Evaluacion completa'!$X$8:$X$1007),"Negligible risk")</f>
        <v>0</v>
      </c>
      <c r="E8" s="71">
        <f>COUNTIF(('MRA Evaluacion completa'!$AB$8:$AB$1007),"Negligible risk")</f>
        <v>0</v>
      </c>
      <c r="F8" s="71">
        <f>COUNTIF(('MRA Evaluacion completa'!$AG$8:$AG$1007),"Negligible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zoomScale="47" zoomScaleNormal="87" zoomScaleSheetLayoutView="75" zoomScalePageLayoutView="47"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33"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87" zoomScaleNormal="100" zoomScaleSheetLayoutView="90" zoomScalePageLayoutView="87"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1" t="s">
        <v>307</v>
      </c>
      <c r="C2" s="461"/>
      <c r="D2" s="461"/>
      <c r="E2" s="462"/>
    </row>
    <row r="3" spans="2:6" ht="356.4" customHeight="1" thickBot="1">
      <c r="B3" s="465" t="s">
        <v>308</v>
      </c>
      <c r="C3" s="466"/>
      <c r="D3" s="466"/>
      <c r="E3" s="466"/>
      <c r="F3" s="192"/>
    </row>
    <row r="4" spans="2:6" ht="37.200000000000003" customHeight="1" thickTop="1" thickBot="1">
      <c r="B4" s="204" t="s">
        <v>87</v>
      </c>
      <c r="C4" s="463" t="s">
        <v>309</v>
      </c>
      <c r="D4" s="464"/>
      <c r="E4" s="205" t="s">
        <v>310</v>
      </c>
    </row>
    <row r="5" spans="2:6" ht="15" customHeight="1" thickTop="1">
      <c r="B5" s="194" t="s">
        <v>28</v>
      </c>
      <c r="C5" s="199" t="s">
        <v>259</v>
      </c>
      <c r="D5" s="188" t="s">
        <v>312</v>
      </c>
      <c r="E5" s="469" t="s">
        <v>317</v>
      </c>
    </row>
    <row r="6" spans="2:6" ht="24.9" customHeight="1" thickBot="1">
      <c r="B6" s="195" t="s">
        <v>7</v>
      </c>
      <c r="C6" s="200" t="s">
        <v>311</v>
      </c>
      <c r="D6" s="225" t="s">
        <v>313</v>
      </c>
      <c r="E6" s="468"/>
    </row>
    <row r="7" spans="2:6" ht="13.95" customHeight="1" thickTop="1">
      <c r="B7" s="196" t="s">
        <v>8</v>
      </c>
      <c r="C7" s="201" t="s">
        <v>257</v>
      </c>
      <c r="D7" s="189" t="s">
        <v>314</v>
      </c>
      <c r="E7" s="467" t="s">
        <v>318</v>
      </c>
      <c r="F7" s="187"/>
    </row>
    <row r="8" spans="2:6" ht="25.95" customHeight="1" thickBot="1">
      <c r="B8" s="197" t="s">
        <v>9</v>
      </c>
      <c r="C8" s="224" t="s">
        <v>256</v>
      </c>
      <c r="D8" s="226" t="s">
        <v>315</v>
      </c>
      <c r="E8" s="468"/>
    </row>
    <row r="9" spans="2:6" ht="40.799999999999997" thickTop="1" thickBot="1">
      <c r="B9" s="198" t="s">
        <v>10</v>
      </c>
      <c r="C9" s="202" t="s">
        <v>255</v>
      </c>
      <c r="D9" s="193" t="s">
        <v>316</v>
      </c>
      <c r="E9" s="182" t="s">
        <v>319</v>
      </c>
      <c r="F9" s="187"/>
    </row>
    <row r="10" spans="2:6" ht="13.8" thickTop="1">
      <c r="B10" s="203"/>
      <c r="C10" s="190"/>
      <c r="D10" s="190"/>
      <c r="E10" s="206"/>
    </row>
    <row r="11" spans="2:6" ht="36" customHeight="1" thickBot="1">
      <c r="B11" s="459" t="s">
        <v>320</v>
      </c>
      <c r="C11" s="460"/>
      <c r="D11" s="460"/>
      <c r="E11" s="460"/>
    </row>
    <row r="12" spans="2:6" ht="156" customHeight="1" thickBot="1">
      <c r="B12" s="456" t="s">
        <v>321</v>
      </c>
      <c r="C12" s="457"/>
      <c r="D12" s="457"/>
      <c r="E12" s="458"/>
    </row>
    <row r="13" spans="2:6">
      <c r="B13" s="214"/>
      <c r="C13" s="1"/>
      <c r="D13" s="1"/>
    </row>
    <row r="14" spans="2:6" ht="13.8" thickBot="1">
      <c r="B14" s="35"/>
      <c r="C14" s="191"/>
      <c r="D14" s="191"/>
      <c r="E14" s="161"/>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1" t="s">
        <v>79</v>
      </c>
      <c r="C2" s="461"/>
      <c r="D2" s="461"/>
      <c r="E2" s="461"/>
      <c r="F2" s="461"/>
      <c r="G2" s="461"/>
      <c r="H2" s="461"/>
      <c r="I2" s="461"/>
    </row>
    <row r="3" spans="2:9" ht="265.5" customHeight="1" thickBot="1">
      <c r="B3" s="474" t="s">
        <v>89</v>
      </c>
      <c r="C3" s="475"/>
      <c r="D3" s="475"/>
      <c r="E3" s="475"/>
      <c r="F3" s="475"/>
      <c r="G3" s="475"/>
      <c r="H3" s="475"/>
      <c r="I3" s="476"/>
    </row>
    <row r="4" spans="2:9" ht="409.6" customHeight="1" thickBot="1">
      <c r="B4" s="470" t="s">
        <v>322</v>
      </c>
      <c r="C4" s="470"/>
      <c r="D4" s="470"/>
      <c r="E4" s="470"/>
      <c r="F4" s="470"/>
      <c r="G4" s="470"/>
      <c r="H4" s="470"/>
      <c r="I4" s="227" t="s">
        <v>324</v>
      </c>
    </row>
    <row r="5" spans="2:9" ht="90.6" customHeight="1" thickBot="1">
      <c r="B5" s="471" t="s">
        <v>323</v>
      </c>
      <c r="C5" s="472"/>
      <c r="D5" s="472"/>
      <c r="E5" s="472"/>
      <c r="F5" s="472"/>
      <c r="G5" s="472"/>
      <c r="H5" s="472"/>
      <c r="I5" s="473"/>
    </row>
    <row r="6" spans="2:9">
      <c r="B6" s="155"/>
      <c r="C6" s="129" t="s">
        <v>29</v>
      </c>
      <c r="D6" s="122" t="s">
        <v>30</v>
      </c>
      <c r="E6" s="122" t="s">
        <v>31</v>
      </c>
      <c r="F6" s="123" t="s">
        <v>32</v>
      </c>
      <c r="I6" s="33"/>
    </row>
    <row r="7" spans="2:9">
      <c r="B7" s="155"/>
      <c r="C7" s="124" t="s">
        <v>33</v>
      </c>
      <c r="D7" s="71" t="s">
        <v>34</v>
      </c>
      <c r="E7" s="71" t="s">
        <v>35</v>
      </c>
      <c r="F7" s="125" t="s">
        <v>36</v>
      </c>
      <c r="I7" s="33"/>
    </row>
    <row r="8" spans="2:9">
      <c r="B8" s="155"/>
      <c r="C8" s="124" t="s">
        <v>37</v>
      </c>
      <c r="D8" s="71" t="s">
        <v>34</v>
      </c>
      <c r="E8" s="71" t="s">
        <v>38</v>
      </c>
      <c r="F8" s="125" t="s">
        <v>36</v>
      </c>
      <c r="I8" s="33"/>
    </row>
    <row r="9" spans="2:9">
      <c r="B9" s="155"/>
      <c r="C9" s="124" t="s">
        <v>39</v>
      </c>
      <c r="D9" s="71" t="s">
        <v>34</v>
      </c>
      <c r="E9" s="71" t="s">
        <v>40</v>
      </c>
      <c r="F9" s="125" t="s">
        <v>36</v>
      </c>
      <c r="I9" s="33"/>
    </row>
    <row r="10" spans="2:9">
      <c r="B10" s="155"/>
      <c r="C10" s="124" t="s">
        <v>41</v>
      </c>
      <c r="D10" s="71" t="s">
        <v>42</v>
      </c>
      <c r="E10" s="71" t="s">
        <v>43</v>
      </c>
      <c r="F10" s="125" t="s">
        <v>36</v>
      </c>
      <c r="I10" s="33"/>
    </row>
    <row r="11" spans="2:9">
      <c r="B11" s="155"/>
      <c r="C11" s="124" t="s">
        <v>44</v>
      </c>
      <c r="D11" s="71" t="s">
        <v>42</v>
      </c>
      <c r="E11" s="71" t="s">
        <v>45</v>
      </c>
      <c r="F11" s="125" t="s">
        <v>46</v>
      </c>
      <c r="I11" s="33"/>
    </row>
    <row r="12" spans="2:9">
      <c r="B12" s="155"/>
      <c r="C12" s="124" t="s">
        <v>47</v>
      </c>
      <c r="D12" s="71" t="s">
        <v>42</v>
      </c>
      <c r="E12" s="71" t="s">
        <v>48</v>
      </c>
      <c r="F12" s="125" t="s">
        <v>36</v>
      </c>
      <c r="I12" s="33"/>
    </row>
    <row r="13" spans="2:9">
      <c r="B13" s="155"/>
      <c r="C13" s="124" t="s">
        <v>49</v>
      </c>
      <c r="D13" s="71" t="s">
        <v>42</v>
      </c>
      <c r="E13" s="71" t="s">
        <v>50</v>
      </c>
      <c r="F13" s="125" t="s">
        <v>46</v>
      </c>
      <c r="I13" s="33"/>
    </row>
    <row r="14" spans="2:9">
      <c r="B14" s="155"/>
      <c r="C14" s="124"/>
      <c r="D14" s="71"/>
      <c r="E14" s="71" t="s">
        <v>51</v>
      </c>
      <c r="F14" s="125" t="s">
        <v>36</v>
      </c>
      <c r="I14" s="33"/>
    </row>
    <row r="15" spans="2:9">
      <c r="B15" s="155"/>
      <c r="C15" s="124"/>
      <c r="D15" s="71"/>
      <c r="E15" s="71" t="s">
        <v>52</v>
      </c>
      <c r="F15" s="125" t="s">
        <v>46</v>
      </c>
      <c r="I15" s="33"/>
    </row>
    <row r="16" spans="2:9" ht="13.8" thickBot="1">
      <c r="B16" s="155"/>
      <c r="C16" s="126"/>
      <c r="D16" s="127"/>
      <c r="E16" s="127" t="s">
        <v>53</v>
      </c>
      <c r="F16" s="128" t="s">
        <v>46</v>
      </c>
      <c r="I16" s="33"/>
    </row>
    <row r="17" spans="2:17" ht="13.8" thickBot="1">
      <c r="B17" s="155"/>
      <c r="I17" s="33"/>
    </row>
    <row r="18" spans="2:17">
      <c r="B18" s="157"/>
      <c r="C18" s="154"/>
      <c r="D18" s="154"/>
      <c r="E18" s="154"/>
      <c r="F18" s="154"/>
      <c r="G18" s="154"/>
      <c r="H18" s="154"/>
      <c r="I18" s="154"/>
      <c r="J18" s="154"/>
      <c r="K18" s="154"/>
      <c r="L18" s="154"/>
      <c r="M18" s="154"/>
      <c r="N18" s="154"/>
      <c r="O18" s="154"/>
      <c r="P18" s="154"/>
      <c r="Q18" s="158"/>
    </row>
    <row r="19" spans="2:17" ht="16.2" thickBot="1">
      <c r="B19" s="155"/>
      <c r="C19" s="162" t="s">
        <v>54</v>
      </c>
      <c r="Q19" s="33"/>
    </row>
    <row r="20" spans="2:17" ht="13.8" thickBot="1">
      <c r="B20" s="155"/>
      <c r="C20" s="64" t="s">
        <v>29</v>
      </c>
      <c r="D20" s="65" t="s">
        <v>31</v>
      </c>
      <c r="E20" s="65" t="s">
        <v>55</v>
      </c>
      <c r="F20" s="66" t="s">
        <v>56</v>
      </c>
      <c r="Q20" s="33"/>
    </row>
    <row r="21" spans="2:17">
      <c r="B21" s="155"/>
      <c r="C21" s="59" t="s">
        <v>34</v>
      </c>
      <c r="D21" s="58" t="s">
        <v>36</v>
      </c>
      <c r="E21" s="58" t="s">
        <v>57</v>
      </c>
      <c r="F21" s="60" t="s">
        <v>58</v>
      </c>
      <c r="Q21" s="33"/>
    </row>
    <row r="22" spans="2:17">
      <c r="B22" s="155"/>
      <c r="C22" s="59" t="s">
        <v>34</v>
      </c>
      <c r="D22" s="58" t="s">
        <v>36</v>
      </c>
      <c r="E22" s="58" t="s">
        <v>59</v>
      </c>
      <c r="F22" s="60" t="s">
        <v>60</v>
      </c>
      <c r="Q22" s="33"/>
    </row>
    <row r="23" spans="2:17">
      <c r="B23" s="155"/>
      <c r="C23" s="59" t="s">
        <v>34</v>
      </c>
      <c r="D23" s="58" t="s">
        <v>46</v>
      </c>
      <c r="E23" s="58" t="s">
        <v>57</v>
      </c>
      <c r="F23" s="60" t="s">
        <v>60</v>
      </c>
      <c r="Q23" s="33"/>
    </row>
    <row r="24" spans="2:17">
      <c r="B24" s="155"/>
      <c r="C24" s="59" t="s">
        <v>34</v>
      </c>
      <c r="D24" s="58" t="s">
        <v>46</v>
      </c>
      <c r="E24" s="58" t="s">
        <v>59</v>
      </c>
      <c r="F24" s="60" t="s">
        <v>61</v>
      </c>
      <c r="Q24" s="33"/>
    </row>
    <row r="25" spans="2:17">
      <c r="B25" s="155"/>
      <c r="C25" s="59" t="s">
        <v>42</v>
      </c>
      <c r="D25" s="58" t="s">
        <v>36</v>
      </c>
      <c r="E25" s="58" t="s">
        <v>57</v>
      </c>
      <c r="F25" s="60" t="s">
        <v>61</v>
      </c>
      <c r="Q25" s="33"/>
    </row>
    <row r="26" spans="2:17">
      <c r="B26" s="155"/>
      <c r="C26" s="59" t="s">
        <v>42</v>
      </c>
      <c r="D26" s="58" t="s">
        <v>36</v>
      </c>
      <c r="E26" s="58" t="s">
        <v>59</v>
      </c>
      <c r="F26" s="60" t="s">
        <v>62</v>
      </c>
      <c r="Q26" s="33"/>
    </row>
    <row r="27" spans="2:17">
      <c r="B27" s="155"/>
      <c r="C27" s="59" t="s">
        <v>42</v>
      </c>
      <c r="D27" s="58" t="s">
        <v>46</v>
      </c>
      <c r="E27" s="58" t="s">
        <v>57</v>
      </c>
      <c r="F27" s="60" t="s">
        <v>62</v>
      </c>
      <c r="Q27" s="33"/>
    </row>
    <row r="28" spans="2:17" ht="13.8" thickBot="1">
      <c r="B28" s="155"/>
      <c r="C28" s="61" t="s">
        <v>42</v>
      </c>
      <c r="D28" s="62" t="s">
        <v>46</v>
      </c>
      <c r="E28" s="62" t="s">
        <v>59</v>
      </c>
      <c r="F28" s="63" t="s">
        <v>63</v>
      </c>
      <c r="Q28" s="33"/>
    </row>
    <row r="29" spans="2:17">
      <c r="B29" s="155"/>
      <c r="Q29" s="33"/>
    </row>
    <row r="30" spans="2:17">
      <c r="B30" s="155"/>
      <c r="Q30" s="33"/>
    </row>
    <row r="31" spans="2:17" ht="13.8" thickBot="1">
      <c r="B31" s="160"/>
      <c r="C31" s="161"/>
      <c r="D31" s="161"/>
      <c r="E31" s="161"/>
      <c r="F31" s="161"/>
      <c r="G31" s="161"/>
      <c r="H31" s="161"/>
      <c r="I31" s="161"/>
      <c r="J31" s="161"/>
      <c r="K31" s="161"/>
      <c r="L31" s="161"/>
      <c r="M31" s="161"/>
      <c r="N31" s="161"/>
      <c r="O31" s="161"/>
      <c r="P31" s="161"/>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7" t="s">
        <v>64</v>
      </c>
      <c r="B1" s="478"/>
      <c r="C1" s="478"/>
      <c r="D1" s="478"/>
      <c r="E1" s="478"/>
      <c r="F1" s="478"/>
      <c r="G1" s="478"/>
    </row>
    <row r="2" spans="1:9" ht="18" customHeight="1">
      <c r="A2" s="132"/>
      <c r="B2" s="156"/>
      <c r="C2" s="156"/>
      <c r="D2" s="156"/>
      <c r="E2" s="156"/>
      <c r="F2" s="156"/>
      <c r="G2" s="156"/>
    </row>
    <row r="3" spans="1:9">
      <c r="A3" s="163" t="s">
        <v>80</v>
      </c>
      <c r="C3" s="166" t="s">
        <v>81</v>
      </c>
      <c r="E3" s="166" t="s">
        <v>83</v>
      </c>
      <c r="G3" s="166" t="s">
        <v>84</v>
      </c>
      <c r="I3" s="166" t="s">
        <v>85</v>
      </c>
    </row>
    <row r="4" spans="1:9" ht="12.75" customHeight="1">
      <c r="A4" s="67" t="s">
        <v>65</v>
      </c>
      <c r="C4" s="70" t="s">
        <v>66</v>
      </c>
      <c r="E4" s="70" t="s">
        <v>67</v>
      </c>
      <c r="G4" s="70" t="s">
        <v>68</v>
      </c>
      <c r="I4" s="70" t="s">
        <v>69</v>
      </c>
    </row>
    <row r="5" spans="1:9" ht="12.75" customHeight="1">
      <c r="A5" s="115"/>
      <c r="C5" s="115"/>
      <c r="E5" s="115"/>
      <c r="G5" s="115"/>
      <c r="I5" s="115"/>
    </row>
    <row r="6" spans="1:9" ht="12.75" customHeight="1">
      <c r="A6" s="72" t="s">
        <v>162</v>
      </c>
      <c r="C6" s="68" t="s">
        <v>174</v>
      </c>
      <c r="E6" s="68" t="s">
        <v>198</v>
      </c>
      <c r="G6" s="68" t="s">
        <v>198</v>
      </c>
      <c r="I6" s="87" t="s">
        <v>246</v>
      </c>
    </row>
    <row r="7" spans="1:9" ht="12.75" customHeight="1">
      <c r="A7" s="72" t="s">
        <v>163</v>
      </c>
      <c r="C7" s="68" t="s">
        <v>175</v>
      </c>
      <c r="E7" s="68" t="s">
        <v>199</v>
      </c>
      <c r="G7" s="72" t="s">
        <v>237</v>
      </c>
      <c r="I7" s="87" t="s">
        <v>247</v>
      </c>
    </row>
    <row r="8" spans="1:9" ht="12.75" customHeight="1">
      <c r="A8" s="72" t="s">
        <v>164</v>
      </c>
      <c r="C8" s="68" t="s">
        <v>176</v>
      </c>
      <c r="E8" s="68" t="s">
        <v>200</v>
      </c>
      <c r="G8" s="72" t="s">
        <v>238</v>
      </c>
      <c r="I8" s="87" t="s">
        <v>248</v>
      </c>
    </row>
    <row r="9" spans="1:9" ht="12.75" customHeight="1">
      <c r="A9" s="115" t="s">
        <v>165</v>
      </c>
      <c r="C9" s="68" t="s">
        <v>177</v>
      </c>
      <c r="E9" s="68" t="s">
        <v>201</v>
      </c>
      <c r="G9" s="71" t="s">
        <v>239</v>
      </c>
      <c r="I9" s="87" t="s">
        <v>249</v>
      </c>
    </row>
    <row r="10" spans="1:9" ht="12.75" customHeight="1">
      <c r="A10" s="115" t="s">
        <v>166</v>
      </c>
      <c r="C10" s="68" t="s">
        <v>178</v>
      </c>
      <c r="E10" s="68" t="s">
        <v>202</v>
      </c>
      <c r="G10" s="71" t="s">
        <v>240</v>
      </c>
      <c r="I10" s="87" t="s">
        <v>250</v>
      </c>
    </row>
    <row r="11" spans="1:9" ht="12.75" customHeight="1">
      <c r="A11" s="115" t="s">
        <v>167</v>
      </c>
      <c r="C11" s="68" t="s">
        <v>179</v>
      </c>
      <c r="E11" s="68" t="s">
        <v>203</v>
      </c>
      <c r="G11" s="71" t="s">
        <v>241</v>
      </c>
      <c r="I11" s="87" t="s">
        <v>251</v>
      </c>
    </row>
    <row r="12" spans="1:9" ht="12.75" customHeight="1">
      <c r="A12" s="115" t="s">
        <v>168</v>
      </c>
      <c r="C12" s="68" t="s">
        <v>180</v>
      </c>
      <c r="E12" s="68" t="s">
        <v>204</v>
      </c>
      <c r="G12" s="72" t="s">
        <v>242</v>
      </c>
      <c r="I12" s="87" t="s">
        <v>252</v>
      </c>
    </row>
    <row r="13" spans="1:9" ht="12.75" customHeight="1">
      <c r="A13" s="115" t="s">
        <v>169</v>
      </c>
      <c r="C13" s="68" t="s">
        <v>181</v>
      </c>
      <c r="E13" s="68" t="s">
        <v>205</v>
      </c>
      <c r="G13" s="72" t="s">
        <v>243</v>
      </c>
      <c r="I13" s="87" t="s">
        <v>253</v>
      </c>
    </row>
    <row r="14" spans="1:9" ht="12.75" customHeight="1">
      <c r="A14" s="115" t="s">
        <v>82</v>
      </c>
      <c r="C14" s="68" t="s">
        <v>182</v>
      </c>
      <c r="E14" s="68" t="s">
        <v>206</v>
      </c>
      <c r="G14" s="72" t="s">
        <v>244</v>
      </c>
      <c r="I14" s="87"/>
    </row>
    <row r="15" spans="1:9" ht="12.75" customHeight="1">
      <c r="A15" s="115" t="s">
        <v>170</v>
      </c>
      <c r="C15" s="68" t="s">
        <v>183</v>
      </c>
      <c r="E15" s="68" t="s">
        <v>207</v>
      </c>
      <c r="G15" s="165" t="s">
        <v>245</v>
      </c>
      <c r="I15" s="87"/>
    </row>
    <row r="16" spans="1:9" ht="26.4">
      <c r="A16" s="115" t="s">
        <v>171</v>
      </c>
      <c r="C16" s="68" t="s">
        <v>184</v>
      </c>
      <c r="E16" s="68" t="s">
        <v>208</v>
      </c>
      <c r="G16" s="164" t="s">
        <v>236</v>
      </c>
    </row>
    <row r="17" spans="1:7" ht="25.2" customHeight="1">
      <c r="A17" s="115" t="s">
        <v>172</v>
      </c>
      <c r="C17" s="68" t="s">
        <v>185</v>
      </c>
      <c r="E17" s="68" t="s">
        <v>209</v>
      </c>
      <c r="G17" s="164"/>
    </row>
    <row r="18" spans="1:7" ht="15" customHeight="1">
      <c r="A18" s="115" t="s">
        <v>173</v>
      </c>
      <c r="C18" s="68" t="s">
        <v>186</v>
      </c>
      <c r="E18" s="69" t="s">
        <v>210</v>
      </c>
      <c r="G18" s="72"/>
    </row>
    <row r="19" spans="1:7" ht="12.75" customHeight="1">
      <c r="C19" s="68" t="s">
        <v>187</v>
      </c>
      <c r="E19" s="69" t="s">
        <v>211</v>
      </c>
    </row>
    <row r="20" spans="1:7" ht="12.75" customHeight="1">
      <c r="C20" s="68" t="s">
        <v>70</v>
      </c>
      <c r="E20" s="69" t="s">
        <v>212</v>
      </c>
    </row>
    <row r="21" spans="1:7" ht="12.75" customHeight="1">
      <c r="C21" s="68" t="s">
        <v>188</v>
      </c>
      <c r="E21" s="69" t="s">
        <v>213</v>
      </c>
    </row>
    <row r="22" spans="1:7" ht="12.75" customHeight="1">
      <c r="C22" s="68" t="s">
        <v>189</v>
      </c>
      <c r="E22" s="69" t="s">
        <v>214</v>
      </c>
    </row>
    <row r="23" spans="1:7" ht="12.75" customHeight="1">
      <c r="C23" s="68" t="s">
        <v>190</v>
      </c>
      <c r="E23" s="69" t="s">
        <v>215</v>
      </c>
    </row>
    <row r="24" spans="1:7" ht="12.75" customHeight="1">
      <c r="C24" s="68" t="s">
        <v>191</v>
      </c>
      <c r="E24" s="69" t="s">
        <v>216</v>
      </c>
    </row>
    <row r="25" spans="1:7" ht="12.75" customHeight="1">
      <c r="C25" s="68" t="s">
        <v>192</v>
      </c>
      <c r="E25" s="69" t="s">
        <v>217</v>
      </c>
    </row>
    <row r="26" spans="1:7" ht="12.75" customHeight="1">
      <c r="C26" s="68" t="s">
        <v>193</v>
      </c>
      <c r="E26" s="69" t="s">
        <v>218</v>
      </c>
    </row>
    <row r="27" spans="1:7" ht="12.75" customHeight="1">
      <c r="C27" s="68" t="s">
        <v>194</v>
      </c>
      <c r="E27" s="69" t="s">
        <v>219</v>
      </c>
    </row>
    <row r="28" spans="1:7" ht="12.75" customHeight="1">
      <c r="C28" s="68" t="s">
        <v>195</v>
      </c>
      <c r="E28" s="69" t="s">
        <v>220</v>
      </c>
    </row>
    <row r="29" spans="1:7" ht="12.75" customHeight="1">
      <c r="C29" s="68" t="s">
        <v>196</v>
      </c>
      <c r="E29" s="69" t="s">
        <v>221</v>
      </c>
    </row>
    <row r="30" spans="1:7" ht="12.6" customHeight="1">
      <c r="C30" s="72" t="s">
        <v>197</v>
      </c>
      <c r="E30" s="69" t="s">
        <v>222</v>
      </c>
    </row>
    <row r="31" spans="1:7" ht="12.6" customHeight="1">
      <c r="C31" s="68"/>
      <c r="E31" s="69" t="s">
        <v>223</v>
      </c>
    </row>
    <row r="32" spans="1:7" ht="12.75" customHeight="1">
      <c r="E32" s="69" t="s">
        <v>224</v>
      </c>
    </row>
    <row r="33" spans="5:5" ht="12.75" customHeight="1">
      <c r="E33" s="69" t="s">
        <v>225</v>
      </c>
    </row>
    <row r="34" spans="5:5" ht="26.1" customHeight="1">
      <c r="E34" s="69" t="s">
        <v>226</v>
      </c>
    </row>
    <row r="35" spans="5:5" ht="12.75" customHeight="1">
      <c r="E35" s="69" t="s">
        <v>227</v>
      </c>
    </row>
    <row r="36" spans="5:5" ht="12.75" customHeight="1">
      <c r="E36" s="69" t="s">
        <v>228</v>
      </c>
    </row>
    <row r="37" spans="5:5" ht="12.75" customHeight="1">
      <c r="E37" s="69" t="s">
        <v>229</v>
      </c>
    </row>
    <row r="38" spans="5:5" ht="12.75" customHeight="1">
      <c r="E38" s="69" t="s">
        <v>230</v>
      </c>
    </row>
    <row r="39" spans="5:5" ht="12.75" customHeight="1">
      <c r="E39" s="69" t="s">
        <v>231</v>
      </c>
    </row>
    <row r="40" spans="5:5" ht="12.75" customHeight="1">
      <c r="E40" s="69" t="s">
        <v>232</v>
      </c>
    </row>
    <row r="41" spans="5:5" ht="12.75" customHeight="1">
      <c r="E41" s="69" t="s">
        <v>233</v>
      </c>
    </row>
    <row r="42" spans="5:5" ht="12.75" customHeight="1">
      <c r="E42" s="69" t="s">
        <v>234</v>
      </c>
    </row>
    <row r="43" spans="5:5">
      <c r="E43" s="69" t="s">
        <v>235</v>
      </c>
    </row>
    <row r="44" spans="5:5" ht="26.4">
      <c r="E44" s="164" t="s">
        <v>236</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zoomScale="61" zoomScaleNormal="100" zoomScaleSheetLayoutView="61" workbookViewId="0">
      <selection activeCell="D5" sqref="D5:E5"/>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1" t="s">
        <v>71</v>
      </c>
      <c r="C2" s="461"/>
      <c r="D2" s="461"/>
      <c r="E2" s="461"/>
    </row>
    <row r="3" spans="2:11" ht="22.5" customHeight="1" thickBot="1">
      <c r="B3" s="488" t="s">
        <v>364</v>
      </c>
      <c r="C3" s="489"/>
      <c r="D3" s="462"/>
      <c r="E3" s="462"/>
    </row>
    <row r="4" spans="2:11" ht="36" customHeight="1">
      <c r="B4" s="492" t="s">
        <v>363</v>
      </c>
      <c r="C4" s="493"/>
      <c r="D4" s="466"/>
      <c r="E4" s="494"/>
    </row>
    <row r="5" spans="2:11" ht="33" customHeight="1">
      <c r="B5" s="490" t="s">
        <v>365</v>
      </c>
      <c r="C5" s="491"/>
      <c r="D5" s="490" t="s">
        <v>354</v>
      </c>
      <c r="E5" s="491"/>
    </row>
    <row r="6" spans="2:11" ht="16.2" customHeight="1">
      <c r="B6" s="40"/>
      <c r="C6" s="73"/>
      <c r="D6" s="36"/>
      <c r="E6" s="37"/>
    </row>
    <row r="7" spans="2:11" ht="16.2" customHeight="1">
      <c r="B7" s="38" t="s">
        <v>325</v>
      </c>
      <c r="C7" s="44">
        <v>0.1</v>
      </c>
      <c r="D7" s="38" t="s">
        <v>355</v>
      </c>
      <c r="E7" s="39">
        <v>3.3000000000000002E-2</v>
      </c>
    </row>
    <row r="8" spans="2:11" ht="46.8">
      <c r="B8" s="38" t="s">
        <v>326</v>
      </c>
      <c r="C8" s="44">
        <v>0.5</v>
      </c>
      <c r="D8" s="38" t="s">
        <v>356</v>
      </c>
      <c r="E8" s="39">
        <v>1</v>
      </c>
    </row>
    <row r="9" spans="2:11" ht="46.8">
      <c r="B9" s="38" t="s">
        <v>327</v>
      </c>
      <c r="C9" s="44">
        <v>2</v>
      </c>
      <c r="D9" s="38" t="s">
        <v>357</v>
      </c>
      <c r="E9" s="39">
        <v>1.5</v>
      </c>
    </row>
    <row r="10" spans="2:11" ht="46.8">
      <c r="B10" s="38" t="s">
        <v>328</v>
      </c>
      <c r="C10" s="44">
        <v>4</v>
      </c>
      <c r="D10" s="38" t="s">
        <v>358</v>
      </c>
      <c r="E10" s="39">
        <v>2</v>
      </c>
      <c r="J10" t="str">
        <f>IF(ISBLANK(I10),"",VLOOKUP(I10,'(Linked) Hazard Risk Number HRN'!$D$17:$E$22,2,FALSE))</f>
        <v/>
      </c>
      <c r="K10" s="5"/>
    </row>
    <row r="11" spans="2:11" ht="62.4">
      <c r="B11" s="38" t="s">
        <v>329</v>
      </c>
      <c r="C11" s="44">
        <v>6</v>
      </c>
      <c r="D11" s="38" t="s">
        <v>359</v>
      </c>
      <c r="E11" s="39">
        <v>5</v>
      </c>
      <c r="I11" s="23"/>
      <c r="K11" s="26"/>
    </row>
    <row r="12" spans="2:11" ht="62.4">
      <c r="B12" s="38" t="s">
        <v>330</v>
      </c>
      <c r="C12" s="44">
        <v>10</v>
      </c>
      <c r="D12" s="38" t="s">
        <v>360</v>
      </c>
      <c r="E12" s="39">
        <v>8</v>
      </c>
      <c r="K12" s="26"/>
    </row>
    <row r="13" spans="2:11" ht="16.2" customHeight="1">
      <c r="B13" s="38" t="s">
        <v>331</v>
      </c>
      <c r="C13" s="44">
        <v>15</v>
      </c>
      <c r="D13" s="38" t="s">
        <v>361</v>
      </c>
      <c r="E13" s="39">
        <v>10</v>
      </c>
      <c r="J13" s="23"/>
      <c r="K13" s="26"/>
    </row>
    <row r="14" spans="2:11" ht="16.2" customHeight="1">
      <c r="B14" s="38"/>
      <c r="C14" s="44"/>
      <c r="D14" s="38" t="s">
        <v>362</v>
      </c>
      <c r="E14" s="39">
        <v>15</v>
      </c>
    </row>
    <row r="15" spans="2:11" ht="16.2" customHeight="1">
      <c r="B15" s="41" t="s">
        <v>332</v>
      </c>
      <c r="C15" s="74"/>
      <c r="D15" s="36"/>
      <c r="E15" s="37"/>
    </row>
    <row r="16" spans="2:11" ht="16.2" customHeight="1">
      <c r="B16" s="40"/>
      <c r="C16" s="73"/>
      <c r="D16" s="42" t="s">
        <v>348</v>
      </c>
      <c r="E16" s="37"/>
    </row>
    <row r="17" spans="2:5" ht="16.2" customHeight="1">
      <c r="B17" s="49" t="s">
        <v>333</v>
      </c>
      <c r="C17" s="75">
        <v>0.5</v>
      </c>
      <c r="D17" s="43"/>
      <c r="E17" s="44"/>
    </row>
    <row r="18" spans="2:5" ht="16.2" customHeight="1">
      <c r="B18" s="49" t="s">
        <v>334</v>
      </c>
      <c r="C18" s="75">
        <v>1</v>
      </c>
      <c r="D18" s="43" t="s">
        <v>349</v>
      </c>
      <c r="E18" s="44">
        <v>1</v>
      </c>
    </row>
    <row r="19" spans="2:5" ht="16.2" customHeight="1">
      <c r="B19" s="49" t="s">
        <v>335</v>
      </c>
      <c r="C19" s="75">
        <v>1.5</v>
      </c>
      <c r="D19" s="43" t="s">
        <v>350</v>
      </c>
      <c r="E19" s="44">
        <v>2</v>
      </c>
    </row>
    <row r="20" spans="2:5" ht="25.5" customHeight="1">
      <c r="B20" s="49" t="s">
        <v>336</v>
      </c>
      <c r="C20" s="75">
        <v>2.5</v>
      </c>
      <c r="D20" s="43" t="s">
        <v>351</v>
      </c>
      <c r="E20" s="44">
        <v>4</v>
      </c>
    </row>
    <row r="21" spans="2:5" ht="27" customHeight="1">
      <c r="B21" s="49" t="s">
        <v>337</v>
      </c>
      <c r="C21" s="75">
        <v>5</v>
      </c>
      <c r="D21" s="43" t="s">
        <v>352</v>
      </c>
      <c r="E21" s="44">
        <v>8</v>
      </c>
    </row>
    <row r="22" spans="2:5" ht="16.2" customHeight="1">
      <c r="B22" s="49" t="s">
        <v>338</v>
      </c>
      <c r="C22" s="75">
        <v>2.5</v>
      </c>
      <c r="D22" s="43" t="s">
        <v>353</v>
      </c>
      <c r="E22" s="44">
        <v>12</v>
      </c>
    </row>
    <row r="23" spans="2:5" ht="16.2" customHeight="1">
      <c r="B23" s="49" t="s">
        <v>339</v>
      </c>
      <c r="C23" s="75">
        <v>5</v>
      </c>
      <c r="D23" s="36"/>
      <c r="E23" s="44"/>
    </row>
    <row r="24" spans="2:5" ht="15.6" customHeight="1">
      <c r="B24" s="49" t="s">
        <v>340</v>
      </c>
      <c r="C24" s="75">
        <v>4</v>
      </c>
      <c r="D24" s="486"/>
      <c r="E24" s="487"/>
    </row>
    <row r="25" spans="2:5" ht="16.2" customHeight="1">
      <c r="B25" s="49" t="s">
        <v>341</v>
      </c>
      <c r="C25" s="75">
        <v>5</v>
      </c>
      <c r="D25" s="45"/>
      <c r="E25" s="46"/>
    </row>
    <row r="26" spans="2:5" ht="16.2" customHeight="1">
      <c r="B26" s="49" t="s">
        <v>342</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84" t="s">
        <v>27</v>
      </c>
      <c r="C31" s="485"/>
      <c r="D31" s="485"/>
      <c r="E31" s="175"/>
    </row>
    <row r="32" spans="2:5" ht="18" customHeight="1">
      <c r="B32" s="183"/>
      <c r="C32" s="186" t="s">
        <v>86</v>
      </c>
      <c r="D32" s="184"/>
      <c r="E32" s="185"/>
    </row>
    <row r="33" spans="2:5">
      <c r="B33" s="176" t="s">
        <v>28</v>
      </c>
      <c r="C33" s="148" t="s">
        <v>343</v>
      </c>
      <c r="D33" s="275" t="s">
        <v>345</v>
      </c>
      <c r="E33" s="479"/>
    </row>
    <row r="34" spans="2:5" ht="13.8" thickBot="1">
      <c r="B34" s="177" t="s">
        <v>7</v>
      </c>
      <c r="C34" s="149" t="s">
        <v>344</v>
      </c>
      <c r="D34" s="273"/>
      <c r="E34" s="480"/>
    </row>
    <row r="35" spans="2:5" ht="13.8" thickTop="1">
      <c r="B35" s="178" t="s">
        <v>8</v>
      </c>
      <c r="C35" s="150" t="s">
        <v>134</v>
      </c>
      <c r="D35" s="271" t="s">
        <v>346</v>
      </c>
      <c r="E35" s="481"/>
    </row>
    <row r="36" spans="2:5" ht="13.8" thickBot="1">
      <c r="B36" s="179" t="s">
        <v>9</v>
      </c>
      <c r="C36" s="228" t="s">
        <v>135</v>
      </c>
      <c r="D36" s="273"/>
      <c r="E36" s="480"/>
    </row>
    <row r="37" spans="2:5" ht="30" customHeight="1" thickTop="1" thickBot="1">
      <c r="B37" s="180" t="s">
        <v>10</v>
      </c>
      <c r="C37" s="181" t="s">
        <v>255</v>
      </c>
      <c r="D37" s="482" t="s">
        <v>347</v>
      </c>
      <c r="E37" s="483"/>
    </row>
    <row r="38" spans="2:5" ht="13.8" thickTop="1"/>
  </sheetData>
  <mergeCells count="10">
    <mergeCell ref="B2:E2"/>
    <mergeCell ref="B3:E3"/>
    <mergeCell ref="B5:C5"/>
    <mergeCell ref="D5:E5"/>
    <mergeCell ref="B4:E4"/>
    <mergeCell ref="D33:E34"/>
    <mergeCell ref="D35:E36"/>
    <mergeCell ref="D37:E37"/>
    <mergeCell ref="B31:D31"/>
    <mergeCell ref="D24:E2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18" workbookViewId="0">
      <selection activeCell="F32" sqref="F32"/>
    </sheetView>
  </sheetViews>
  <sheetFormatPr defaultRowHeight="13.2"/>
  <cols>
    <col min="1" max="1" width="55.6640625" bestFit="1" customWidth="1"/>
    <col min="2" max="2" width="49.6640625" customWidth="1"/>
  </cols>
  <sheetData>
    <row r="1" spans="1:21">
      <c r="A1" s="460"/>
      <c r="B1" s="460"/>
      <c r="C1" s="460"/>
      <c r="D1" s="460"/>
      <c r="E1" s="460"/>
      <c r="F1" s="460"/>
      <c r="G1" s="460"/>
      <c r="H1" s="460"/>
      <c r="I1" s="460"/>
      <c r="J1" s="460"/>
      <c r="K1" s="460"/>
      <c r="L1" s="460"/>
      <c r="M1" s="460"/>
      <c r="N1" s="460"/>
      <c r="O1" s="460"/>
      <c r="P1" s="460"/>
      <c r="Q1" s="460"/>
      <c r="R1" s="460"/>
      <c r="S1" s="460"/>
      <c r="T1" s="460"/>
      <c r="U1" s="460"/>
    </row>
    <row r="2" spans="1:21" ht="35.4" thickBot="1">
      <c r="A2" s="132" t="s">
        <v>72</v>
      </c>
    </row>
    <row r="3" spans="1:21" ht="13.8" thickTop="1">
      <c r="A3" s="136"/>
      <c r="B3" s="137"/>
      <c r="C3" s="138"/>
    </row>
    <row r="4" spans="1:21">
      <c r="A4" s="139" t="s">
        <v>366</v>
      </c>
      <c r="B4" s="71"/>
      <c r="C4" s="140"/>
    </row>
    <row r="5" spans="1:21">
      <c r="A5" s="141"/>
      <c r="B5" s="71"/>
      <c r="C5" s="140"/>
    </row>
    <row r="6" spans="1:21">
      <c r="A6" s="141"/>
      <c r="B6" s="71"/>
      <c r="C6" s="140" t="s">
        <v>21</v>
      </c>
    </row>
    <row r="7" spans="1:21">
      <c r="A7" s="141"/>
      <c r="B7" s="87" t="s">
        <v>367</v>
      </c>
      <c r="C7" s="140" t="s">
        <v>1</v>
      </c>
    </row>
    <row r="8" spans="1:21">
      <c r="A8" s="141"/>
      <c r="B8" s="87" t="s">
        <v>368</v>
      </c>
      <c r="C8" s="140" t="s">
        <v>2</v>
      </c>
    </row>
    <row r="9" spans="1:21">
      <c r="A9" s="141"/>
      <c r="B9" s="71"/>
      <c r="C9" s="140"/>
    </row>
    <row r="10" spans="1:21" ht="53.4" customHeight="1">
      <c r="A10" s="229" t="s">
        <v>369</v>
      </c>
      <c r="B10" s="71"/>
      <c r="C10" s="140"/>
    </row>
    <row r="11" spans="1:21">
      <c r="A11" s="141"/>
      <c r="B11" s="71"/>
      <c r="C11" s="140"/>
    </row>
    <row r="12" spans="1:21" ht="79.2">
      <c r="A12" s="141"/>
      <c r="B12" s="131" t="s">
        <v>382</v>
      </c>
      <c r="C12" s="142" t="s">
        <v>21</v>
      </c>
    </row>
    <row r="13" spans="1:21" ht="93">
      <c r="A13" s="141"/>
      <c r="B13" s="131" t="s">
        <v>379</v>
      </c>
      <c r="C13" s="142" t="s">
        <v>1</v>
      </c>
    </row>
    <row r="14" spans="1:21" ht="79.8">
      <c r="A14" s="141"/>
      <c r="B14" s="131" t="s">
        <v>380</v>
      </c>
      <c r="C14" s="142" t="s">
        <v>2</v>
      </c>
    </row>
    <row r="15" spans="1:21">
      <c r="A15" s="141"/>
      <c r="B15" s="71"/>
      <c r="C15" s="140"/>
    </row>
    <row r="16" spans="1:21" ht="26.4">
      <c r="A16" s="139" t="s">
        <v>370</v>
      </c>
      <c r="B16" s="71"/>
      <c r="C16" s="140"/>
    </row>
    <row r="17" spans="1:3">
      <c r="A17" s="141"/>
      <c r="B17" s="71"/>
      <c r="C17" s="140"/>
    </row>
    <row r="18" spans="1:3">
      <c r="A18" s="141"/>
      <c r="B18" s="131" t="s">
        <v>371</v>
      </c>
      <c r="C18" s="142" t="s">
        <v>21</v>
      </c>
    </row>
    <row r="19" spans="1:3" ht="39.6">
      <c r="A19" s="141"/>
      <c r="B19" s="131" t="s">
        <v>376</v>
      </c>
      <c r="C19" s="142" t="s">
        <v>1</v>
      </c>
    </row>
    <row r="20" spans="1:3" ht="26.4">
      <c r="A20" s="141"/>
      <c r="B20" s="131" t="s">
        <v>375</v>
      </c>
      <c r="C20" s="142" t="s">
        <v>2</v>
      </c>
    </row>
    <row r="21" spans="1:3">
      <c r="A21" s="141"/>
      <c r="B21" s="71"/>
      <c r="C21" s="140"/>
    </row>
    <row r="22" spans="1:3">
      <c r="A22" s="139" t="s">
        <v>372</v>
      </c>
      <c r="B22" s="71"/>
      <c r="C22" s="140"/>
    </row>
    <row r="23" spans="1:3">
      <c r="A23" s="141"/>
      <c r="B23" s="71"/>
      <c r="C23" s="140"/>
    </row>
    <row r="24" spans="1:3" ht="66">
      <c r="A24" s="141"/>
      <c r="B24" s="131" t="s">
        <v>381</v>
      </c>
      <c r="C24" s="142" t="s">
        <v>21</v>
      </c>
    </row>
    <row r="25" spans="1:3" ht="26.4">
      <c r="A25" s="141"/>
      <c r="B25" s="131" t="s">
        <v>373</v>
      </c>
      <c r="C25" s="142" t="s">
        <v>1</v>
      </c>
    </row>
    <row r="26" spans="1:3" ht="39.6">
      <c r="A26" s="141"/>
      <c r="B26" s="131" t="s">
        <v>374</v>
      </c>
      <c r="C26" s="142" t="s">
        <v>2</v>
      </c>
    </row>
    <row r="27" spans="1:3">
      <c r="A27" s="141"/>
      <c r="B27" s="71"/>
      <c r="C27" s="140"/>
    </row>
    <row r="28" spans="1:3" ht="39.6">
      <c r="A28" s="139" t="s">
        <v>377</v>
      </c>
      <c r="B28" s="71"/>
      <c r="C28" s="140"/>
    </row>
    <row r="29" spans="1:3">
      <c r="A29" s="141"/>
      <c r="B29" s="71"/>
      <c r="C29" s="140"/>
    </row>
    <row r="30" spans="1:3">
      <c r="A30" s="141"/>
      <c r="B30" s="71"/>
      <c r="C30" s="142" t="s">
        <v>21</v>
      </c>
    </row>
    <row r="31" spans="1:3" ht="52.8">
      <c r="A31" s="141"/>
      <c r="B31" s="131" t="s">
        <v>384</v>
      </c>
      <c r="C31" s="142" t="s">
        <v>1</v>
      </c>
    </row>
    <row r="32" spans="1:3" ht="126" customHeight="1" thickBot="1">
      <c r="A32" s="143"/>
      <c r="B32" s="144" t="s">
        <v>383</v>
      </c>
      <c r="C32" s="145" t="s">
        <v>2</v>
      </c>
    </row>
    <row r="33" spans="2:6" ht="13.8" thickTop="1"/>
    <row r="34" spans="2:6" ht="34.799999999999997">
      <c r="B34" s="132" t="s">
        <v>378</v>
      </c>
    </row>
    <row r="35" spans="2:6" ht="16.2" thickBot="1">
      <c r="C35" s="162" t="s">
        <v>54</v>
      </c>
    </row>
    <row r="36" spans="2:6" ht="13.8" thickBot="1">
      <c r="C36" s="64" t="s">
        <v>29</v>
      </c>
      <c r="D36" s="65" t="s">
        <v>31</v>
      </c>
      <c r="E36" s="65" t="s">
        <v>55</v>
      </c>
      <c r="F36" s="66" t="s">
        <v>56</v>
      </c>
    </row>
    <row r="37" spans="2:6">
      <c r="C37" s="59" t="s">
        <v>34</v>
      </c>
      <c r="D37" s="58" t="s">
        <v>36</v>
      </c>
      <c r="E37" s="58" t="s">
        <v>57</v>
      </c>
      <c r="F37" s="60" t="s">
        <v>58</v>
      </c>
    </row>
    <row r="38" spans="2:6">
      <c r="C38" s="59" t="s">
        <v>34</v>
      </c>
      <c r="D38" s="58" t="s">
        <v>36</v>
      </c>
      <c r="E38" s="58" t="s">
        <v>59</v>
      </c>
      <c r="F38" s="60" t="s">
        <v>60</v>
      </c>
    </row>
    <row r="39" spans="2:6">
      <c r="C39" s="59" t="s">
        <v>34</v>
      </c>
      <c r="D39" s="58" t="s">
        <v>46</v>
      </c>
      <c r="E39" s="58" t="s">
        <v>57</v>
      </c>
      <c r="F39" s="60" t="s">
        <v>60</v>
      </c>
    </row>
    <row r="40" spans="2:6">
      <c r="C40" s="59" t="s">
        <v>34</v>
      </c>
      <c r="D40" s="58" t="s">
        <v>46</v>
      </c>
      <c r="E40" s="58" t="s">
        <v>59</v>
      </c>
      <c r="F40" s="60" t="s">
        <v>61</v>
      </c>
    </row>
    <row r="41" spans="2:6">
      <c r="C41" s="59" t="s">
        <v>42</v>
      </c>
      <c r="D41" s="58" t="s">
        <v>36</v>
      </c>
      <c r="E41" s="58" t="s">
        <v>57</v>
      </c>
      <c r="F41" s="60" t="s">
        <v>61</v>
      </c>
    </row>
    <row r="42" spans="2:6">
      <c r="C42" s="59" t="s">
        <v>42</v>
      </c>
      <c r="D42" s="58" t="s">
        <v>36</v>
      </c>
      <c r="E42" s="58" t="s">
        <v>59</v>
      </c>
      <c r="F42" s="60" t="s">
        <v>62</v>
      </c>
    </row>
    <row r="43" spans="2:6">
      <c r="C43" s="59" t="s">
        <v>42</v>
      </c>
      <c r="D43" s="58" t="s">
        <v>46</v>
      </c>
      <c r="E43" s="58" t="s">
        <v>57</v>
      </c>
      <c r="F43" s="60" t="s">
        <v>62</v>
      </c>
    </row>
    <row r="44" spans="2:6" ht="13.8" thickBot="1">
      <c r="C44" s="61" t="s">
        <v>42</v>
      </c>
      <c r="D44" s="62" t="s">
        <v>46</v>
      </c>
      <c r="E44" s="62" t="s">
        <v>59</v>
      </c>
      <c r="F44" s="63" t="s">
        <v>63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4.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70EA12-BE2E-4D20-8E2F-EB7B95235214}">
  <ds:schemaRefs>
    <ds:schemaRef ds:uri="http://purl.org/dc/elements/1.1/"/>
    <ds:schemaRef ds:uri="http://purl.org/dc/dcmitype/"/>
    <ds:schemaRef ds:uri="3545169f-dbc7-4d0c-b9cd-e4a0b915bb66"/>
    <ds:schemaRef ds:uri="http://purl.org/dc/term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8df4ecc1-dfa4-474d-adc0-f795c9945782"/>
    <ds:schemaRef ds:uri="7450db84-30ee-46bc-8895-792d0be08b8e"/>
  </ds:schemaRefs>
</ds:datastoreItem>
</file>

<file path=customXml/itemProps2.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3.xml><?xml version="1.0" encoding="utf-8"?>
<ds:datastoreItem xmlns:ds="http://schemas.openxmlformats.org/officeDocument/2006/customXml" ds:itemID="{523EF666-327C-4A8A-B49A-53465C9257B2}">
  <ds:schemaRefs>
    <ds:schemaRef ds:uri="http://schemas.microsoft.com/office/extensibility/maker/v1.0"/>
  </ds:schemaRefs>
</ds:datastoreItem>
</file>

<file path=customXml/itemProps4.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Evaluacion completa</vt:lpstr>
      <vt:lpstr>Resumen</vt:lpstr>
      <vt:lpstr>Registro de acciones</vt:lpstr>
      <vt:lpstr>Grafico Resumen</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Evaluacion completa'!Print_Area</vt:lpstr>
      <vt:lpstr>'MRA Evaluacion completa'!Print_Titles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Brayan Escamilla</cp:lastModifiedBy>
  <cp:revision>1</cp:revision>
  <cp:lastPrinted>2026-02-13T22:56:03Z</cp:lastPrinted>
  <dcterms:created xsi:type="dcterms:W3CDTF">2001-10-09T13:02:56Z</dcterms:created>
  <dcterms:modified xsi:type="dcterms:W3CDTF">2026-04-14T15:12:44Z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