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Riesgos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C:\Users\4019461\Documents\John Deere\Templates Documentos\"/>
    </mc:Choice>
  </mc:AlternateContent>
  <xr:revisionPtr revIDLastSave="0" documentId="8_{71E603AA-2B92-4F5E-B128-F4DDAD7E62BE}" xr6:coauthVersionLast="47" xr6:coauthVersionMax="47" xr10:uidLastSave="{00000000-0000-0000-0000-000000000000}"/>
  <bookViews>
    <workbookView xWindow="-120" yWindow="-16320" windowWidth="29040" windowHeight="15720" tabRatio="815" firstSheet="1" xr2:uid="{00000000-000D-0000-FFFF-FFFF00000000}"/>
  </bookViews>
  <sheets>
    <sheet name="Portada del documento JDOC" sheetId="36" r:id="rId1"/>
    <sheet name="Empezar aquí_Portada_Revisión" sheetId="6" r:id="rId2"/>
    <sheet name="MRA Full Assessment" sheetId="27" r:id="rId3"/>
    <sheet name="ActionLog" sheetId="32" r:id="rId4"/>
    <sheet name="Summary" sheetId="30" r:id="rId5"/>
    <sheet name="Summary Graph" sheetId="31" r:id="rId6"/>
    <sheet name="(Ref) Example MRA" sheetId="40" r:id="rId7"/>
    <sheet name="(Ref) HRN Risk Level" sheetId="4" r:id="rId8"/>
    <sheet name="(Ref) Performance Level PL" sheetId="7" r:id="rId9"/>
    <sheet name="(Linked) Drop down References" sheetId="19" r:id="rId10"/>
    <sheet name="(Linked) Hazard Risk Number HRN" sheetId="3" state="hidden" r:id="rId11"/>
    <sheet name="(Linked) PLr Probability Factor" sheetId="39" state="hidden" r:id="rId12"/>
  </sheets>
  <definedNames>
    <definedName name="_xlnm._FilterDatabase" localSheetId="3" hidden="1">ActionLog!$A$2:$L$72</definedName>
    <definedName name="_xlnm._FilterDatabase" localSheetId="4" hidden="1">Summary!$A$2:$S$72</definedName>
    <definedName name="abcdefg">#REF!</definedName>
    <definedName name="Cavities">#REF!</definedName>
    <definedName name="Choose">#REF!</definedName>
    <definedName name="CONSTANTES">#REF!</definedName>
    <definedName name="CONSTANTS">#REF!</definedName>
    <definedName name="decoupled">#REF!</definedName>
    <definedName name="decoupled2">#REF!</definedName>
    <definedName name="degrees">#REF!</definedName>
    <definedName name="Document">#REF!</definedName>
    <definedName name="DPH">'(Linked) Hazard Risk Number HRN'!$B$6:$C$13</definedName>
    <definedName name="drytime">#REF!</definedName>
    <definedName name="eject">#REF!</definedName>
    <definedName name="EJECTPATT">#REF!</definedName>
    <definedName name="ejectpattern">#REF!</definedName>
    <definedName name="ejtpat">#REF!</definedName>
    <definedName name="fabulous">#REF!</definedName>
    <definedName name="fasdfsdfsd">#REF!</definedName>
    <definedName name="FE">'(Linked) Hazard Risk Number HRN'!$B$16:$C$26</definedName>
    <definedName name="Flow_transfer_mod">#REF!</definedName>
    <definedName name="FlowRatePlastic">#REF!</definedName>
    <definedName name="flowstudy">#REF!</definedName>
    <definedName name="Force">#REF!</definedName>
    <definedName name="formula">#REF!</definedName>
    <definedName name="g">#REF!</definedName>
    <definedName name="l">#REF!</definedName>
    <definedName name="Linear">#REF!</definedName>
    <definedName name="LO">'(Linked) Hazard Risk Number HRN'!$D$6:$E$14</definedName>
    <definedName name="machine">#REF!</definedName>
    <definedName name="MachineType">#REF!</definedName>
    <definedName name="Mfg">#REF!</definedName>
    <definedName name="Moldtype">#REF!</definedName>
    <definedName name="NP">'(Linked) Hazard Risk Number HRN'!$D$17:$E$22</definedName>
    <definedName name="OLE_LINK3" localSheetId="0">'Portada del documento JDOC'!#REF!</definedName>
    <definedName name="PA">'(Linked) Hazard Risk Number HRN'!$D$25:$E$27</definedName>
    <definedName name="Piezo">#REF!</definedName>
    <definedName name="PLr">#REF!</definedName>
    <definedName name="position">#REF!</definedName>
    <definedName name="Press.">#REF!</definedName>
    <definedName name="presses">#REF!</definedName>
    <definedName name="Pressure">#REF!</definedName>
    <definedName name="_xlnm.Print_Area" localSheetId="10">'(Linked) Hazard Risk Number HRN'!$B$2:$E$40</definedName>
    <definedName name="_xlnm.Print_Area" localSheetId="11">'(Linked) PLr Probability Factor'!$A$1:$U$32</definedName>
    <definedName name="_xlnm.Print_Area" localSheetId="8">'(Ref) Performance Level PL'!$B$2:$U$32</definedName>
    <definedName name="_xlnm.Print_Area" localSheetId="1">'Empezar aquí_Portada_Revisión'!$B$1:$N$29</definedName>
    <definedName name="_xlnm.Print_Area" localSheetId="2">'MRA Full Assessment'!$B$2:$AI$107</definedName>
    <definedName name="_xlnm.Print_Titles" localSheetId="2">'MRA Full Assessment'!$2:$7</definedName>
    <definedName name="Process">#REF!</definedName>
    <definedName name="process3">#REF!</definedName>
    <definedName name="processeng">#REF!</definedName>
    <definedName name="_xlnm.Recorder">#REF!</definedName>
    <definedName name="Recovery">#REF!</definedName>
    <definedName name="Resins">#REF!</definedName>
    <definedName name="restime" hidden="1">{#N/A,#N/A,FALSE,"GPM";#N/A,#N/A,FALSE,"CE";#N/A,#N/A,FALSE,"Heat";#N/A,#N/A,FALSE,"ResTm";#N/A,#N/A,FALSE,"BLEND$"}</definedName>
    <definedName name="resttime" hidden="1">{#N/A,#N/A,FALSE,"GPM";#N/A,#N/A,FALSE,"CE";#N/A,#N/A,FALSE,"Heat";#N/A,#N/A,FALSE,"ResTm";#N/A,#N/A,FALSE,"BLEND$"}</definedName>
    <definedName name="RESTTTIME" hidden="1">{#N/A,#N/A,FALSE,"GPM";#N/A,#N/A,FALSE,"CE";#N/A,#N/A,FALSE,"Heat";#N/A,#N/A,FALSE,"ResTm";#N/A,#N/A,FALSE,"BLEND$"}</definedName>
    <definedName name="RETIMEE" hidden="1">{#N/A,#N/A,FALSE,"GPM";#N/A,#N/A,FALSE,"CE";#N/A,#N/A,FALSE,"Heat";#N/A,#N/A,FALSE,"ResTm";#N/A,#N/A,FALSE,"BLEND$"}</definedName>
    <definedName name="Revision">#REF!</definedName>
    <definedName name="scale">#REF!</definedName>
    <definedName name="SDFASDFS">#REF!</definedName>
    <definedName name="sdsdgfasdg">#REF!</definedName>
    <definedName name="Security">#REF!</definedName>
    <definedName name="SPECHEAT">#REF!</definedName>
    <definedName name="Speed">#REF!</definedName>
    <definedName name="t" hidden="1">{#N/A,#N/A,FALSE,"GPM";#N/A,#N/A,FALSE,"CE";#N/A,#N/A,FALSE,"Heat";#N/A,#N/A,FALSE,"ResTm";#N/A,#N/A,FALSE,"BLEND$"}</definedName>
    <definedName name="Table_Press">#REF!</definedName>
    <definedName name="tctype">#REF!</definedName>
    <definedName name="Temps">#REF!</definedName>
    <definedName name="Test">#REF!</definedName>
    <definedName name="therm2">#REF!</definedName>
    <definedName name="THERMAL">#REF!</definedName>
    <definedName name="Time">#REF!</definedName>
    <definedName name="Title">#REF!</definedName>
    <definedName name="Transducer">#REF!</definedName>
    <definedName name="Type">#REF!</definedName>
    <definedName name="Unit" comment="Select injection speed machine screen units">#REF!</definedName>
    <definedName name="units">#REF!</definedName>
    <definedName name="UofM">#REF!</definedName>
    <definedName name="velocity">#REF!</definedName>
    <definedName name="Volumetric">#REF!</definedName>
    <definedName name="VP">#REF!</definedName>
    <definedName name="Water">#REF!</definedName>
    <definedName name="weight">#REF!</definedName>
    <definedName name="wrn.mrktsamp." hidden="1">{#N/A,#N/A,FALSE,"GPM";#N/A,#N/A,FALSE,"CE";#N/A,#N/A,FALSE,"Heat";#N/A,#N/A,FALSE,"ResTm";#N/A,#N/A,FALSE,"BLEND$"}</definedName>
    <definedName name="Yes">#REF!</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2" l="1"/>
  <c r="C4" i="32"/>
  <c r="D4" i="32"/>
  <c r="E4" i="32"/>
  <c r="F4" i="32"/>
  <c r="G4" i="32"/>
  <c r="H4" i="32"/>
  <c r="I4" i="32"/>
  <c r="J4" i="32"/>
  <c r="K4" i="32"/>
  <c r="L4" i="32"/>
  <c r="B5" i="32"/>
  <c r="C5" i="32"/>
  <c r="D5" i="32"/>
  <c r="E5" i="32"/>
  <c r="F5" i="32"/>
  <c r="G5" i="32"/>
  <c r="H5" i="32"/>
  <c r="I5" i="32"/>
  <c r="J5" i="32"/>
  <c r="K5" i="32"/>
  <c r="L5" i="32"/>
  <c r="B6" i="32"/>
  <c r="C6" i="32"/>
  <c r="D6" i="32"/>
  <c r="E6" i="32"/>
  <c r="F6" i="32"/>
  <c r="G6" i="32"/>
  <c r="H6" i="32"/>
  <c r="I6" i="32"/>
  <c r="J6" i="32"/>
  <c r="K6" i="32"/>
  <c r="L6" i="32"/>
  <c r="B7" i="32"/>
  <c r="C7" i="32"/>
  <c r="D7" i="32"/>
  <c r="E7" i="32"/>
  <c r="F7" i="32"/>
  <c r="G7" i="32"/>
  <c r="H7" i="32"/>
  <c r="I7" i="32"/>
  <c r="J7" i="32"/>
  <c r="K7" i="32"/>
  <c r="L7" i="32"/>
  <c r="B8" i="32"/>
  <c r="C8" i="32"/>
  <c r="D8" i="32"/>
  <c r="E8" i="32"/>
  <c r="F8" i="32"/>
  <c r="G8" i="32"/>
  <c r="H8" i="32"/>
  <c r="I8" i="32"/>
  <c r="J8" i="32"/>
  <c r="K8" i="32"/>
  <c r="L8" i="32"/>
  <c r="B9" i="32"/>
  <c r="C9" i="32"/>
  <c r="D9" i="32"/>
  <c r="E9" i="32"/>
  <c r="F9" i="32"/>
  <c r="G9" i="32"/>
  <c r="H9" i="32"/>
  <c r="I9" i="32"/>
  <c r="J9" i="32"/>
  <c r="K9" i="32"/>
  <c r="L9" i="32"/>
  <c r="B10" i="32"/>
  <c r="C10" i="32"/>
  <c r="D10" i="32"/>
  <c r="E10" i="32"/>
  <c r="F10" i="32"/>
  <c r="G10" i="32"/>
  <c r="H10" i="32"/>
  <c r="I10" i="32"/>
  <c r="J10" i="32"/>
  <c r="K10" i="32"/>
  <c r="L10" i="32"/>
  <c r="B11" i="32"/>
  <c r="C11" i="32"/>
  <c r="D11" i="32"/>
  <c r="E11" i="32"/>
  <c r="F11" i="32"/>
  <c r="G11" i="32"/>
  <c r="H11" i="32"/>
  <c r="I11" i="32"/>
  <c r="J11" i="32"/>
  <c r="K11" i="32"/>
  <c r="L11" i="32"/>
  <c r="B12" i="32"/>
  <c r="C12" i="32"/>
  <c r="D12" i="32"/>
  <c r="E12" i="32"/>
  <c r="F12" i="32"/>
  <c r="G12" i="32"/>
  <c r="H12" i="32"/>
  <c r="I12" i="32"/>
  <c r="J12" i="32"/>
  <c r="K12" i="32"/>
  <c r="L12" i="32"/>
  <c r="B13" i="32"/>
  <c r="C13" i="32"/>
  <c r="D13" i="32"/>
  <c r="E13" i="32"/>
  <c r="F13" i="32"/>
  <c r="G13" i="32"/>
  <c r="H13" i="32"/>
  <c r="I13" i="32"/>
  <c r="J13" i="32"/>
  <c r="K13" i="32"/>
  <c r="L13" i="32"/>
  <c r="B14" i="32"/>
  <c r="C14" i="32"/>
  <c r="D14" i="32"/>
  <c r="E14" i="32"/>
  <c r="F14" i="32"/>
  <c r="G14" i="32"/>
  <c r="H14" i="32"/>
  <c r="I14" i="32"/>
  <c r="J14" i="32"/>
  <c r="K14" i="32"/>
  <c r="L14" i="32"/>
  <c r="B15" i="32"/>
  <c r="C15" i="32"/>
  <c r="D15" i="32"/>
  <c r="E15" i="32"/>
  <c r="F15" i="32"/>
  <c r="G15" i="32"/>
  <c r="H15" i="32"/>
  <c r="I15" i="32"/>
  <c r="J15" i="32"/>
  <c r="K15" i="32"/>
  <c r="L15" i="32"/>
  <c r="B16" i="32"/>
  <c r="C16" i="32"/>
  <c r="D16" i="32"/>
  <c r="E16" i="32"/>
  <c r="F16" i="32"/>
  <c r="G16" i="32"/>
  <c r="H16" i="32"/>
  <c r="I16" i="32"/>
  <c r="J16" i="32"/>
  <c r="K16" i="32"/>
  <c r="L16" i="32"/>
  <c r="B17" i="32"/>
  <c r="C17" i="32"/>
  <c r="D17" i="32"/>
  <c r="E17" i="32"/>
  <c r="F17" i="32"/>
  <c r="G17" i="32"/>
  <c r="H17" i="32"/>
  <c r="I17" i="32"/>
  <c r="J17" i="32"/>
  <c r="K17" i="32"/>
  <c r="L17" i="32"/>
  <c r="B18" i="32"/>
  <c r="C18" i="32"/>
  <c r="D18" i="32"/>
  <c r="E18" i="32"/>
  <c r="F18" i="32"/>
  <c r="G18" i="32"/>
  <c r="H18" i="32"/>
  <c r="I18" i="32"/>
  <c r="J18" i="32"/>
  <c r="K18" i="32"/>
  <c r="L18" i="32"/>
  <c r="B19" i="32"/>
  <c r="C19" i="32"/>
  <c r="D19" i="32"/>
  <c r="E19" i="32"/>
  <c r="F19" i="32"/>
  <c r="G19" i="32"/>
  <c r="H19" i="32"/>
  <c r="I19" i="32"/>
  <c r="J19" i="32"/>
  <c r="K19" i="32"/>
  <c r="L19" i="32"/>
  <c r="B20" i="32"/>
  <c r="C20" i="32"/>
  <c r="D20" i="32"/>
  <c r="E20" i="32"/>
  <c r="F20" i="32"/>
  <c r="G20" i="32"/>
  <c r="H20" i="32"/>
  <c r="I20" i="32"/>
  <c r="J20" i="32"/>
  <c r="K20" i="32"/>
  <c r="L20" i="32"/>
  <c r="B21" i="32"/>
  <c r="C21" i="32"/>
  <c r="D21" i="32"/>
  <c r="E21" i="32"/>
  <c r="F21" i="32"/>
  <c r="G21" i="32"/>
  <c r="H21" i="32"/>
  <c r="I21" i="32"/>
  <c r="J21" i="32"/>
  <c r="K21" i="32"/>
  <c r="L21" i="32"/>
  <c r="C3" i="32"/>
  <c r="D3" i="32"/>
  <c r="E3" i="32"/>
  <c r="F3" i="32"/>
  <c r="G3" i="32"/>
  <c r="H3" i="32"/>
  <c r="I3" i="32"/>
  <c r="J3" i="32"/>
  <c r="K3" i="32"/>
  <c r="L3" i="32"/>
  <c r="C3" i="30"/>
  <c r="B3" i="32"/>
  <c r="O9" i="27"/>
  <c r="T50" i="27" l="1" a="1"/>
  <c r="T50" i="27" s="1"/>
  <c r="T55" i="27" a="1"/>
  <c r="T55" i="27" s="1"/>
  <c r="T60" i="27" a="1"/>
  <c r="T60" i="27" s="1"/>
  <c r="T65" i="27" a="1"/>
  <c r="T65" i="27" s="1"/>
  <c r="T70" i="27" a="1"/>
  <c r="T70" i="27" s="1"/>
  <c r="T75" i="27" a="1"/>
  <c r="T75" i="27" s="1"/>
  <c r="T80" i="27" a="1"/>
  <c r="T80" i="27" s="1"/>
  <c r="T85" i="27" a="1"/>
  <c r="T85" i="27" s="1"/>
  <c r="T90" i="27" a="1"/>
  <c r="T90" i="27" s="1"/>
  <c r="T95" i="27" a="1"/>
  <c r="T95" i="27" s="1"/>
  <c r="T100" i="27" a="1"/>
  <c r="T100" i="27"/>
  <c r="T105" i="27" a="1"/>
  <c r="T105" i="27" s="1"/>
  <c r="T110" i="27" a="1"/>
  <c r="T110" i="27" s="1"/>
  <c r="T115" i="27" a="1"/>
  <c r="T115" i="27" s="1"/>
  <c r="T120" i="27" a="1"/>
  <c r="T120" i="27" s="1"/>
  <c r="T125" i="27" a="1"/>
  <c r="T125" i="27" s="1"/>
  <c r="T130" i="27" a="1"/>
  <c r="T130" i="27"/>
  <c r="T135" i="27" a="1"/>
  <c r="T135" i="27" s="1"/>
  <c r="T140" i="27" a="1"/>
  <c r="T140" i="27"/>
  <c r="T145" i="27" a="1"/>
  <c r="T145" i="27" s="1"/>
  <c r="T150" i="27" a="1"/>
  <c r="T150" i="27" s="1"/>
  <c r="T155" i="27" a="1"/>
  <c r="T155" i="27" s="1"/>
  <c r="T160" i="27" a="1"/>
  <c r="T160" i="27" s="1"/>
  <c r="T165" i="27" a="1"/>
  <c r="T165" i="27" s="1"/>
  <c r="T170" i="27" a="1"/>
  <c r="T170" i="27"/>
  <c r="T175" i="27" a="1"/>
  <c r="T175" i="27" s="1"/>
  <c r="T180" i="27" a="1"/>
  <c r="T180" i="27"/>
  <c r="T185" i="27" a="1"/>
  <c r="T185" i="27" s="1"/>
  <c r="T190" i="27" a="1"/>
  <c r="T190" i="27" s="1"/>
  <c r="T195" i="27" a="1"/>
  <c r="T195" i="27" s="1"/>
  <c r="T200" i="27" a="1"/>
  <c r="T200" i="27" s="1"/>
  <c r="T205" i="27" a="1"/>
  <c r="T205" i="27" s="1"/>
  <c r="T210" i="27" a="1"/>
  <c r="T210" i="27"/>
  <c r="T215" i="27" a="1"/>
  <c r="T215" i="27" s="1"/>
  <c r="T220" i="27" a="1"/>
  <c r="T220" i="27"/>
  <c r="T225" i="27" a="1"/>
  <c r="T225" i="27" s="1"/>
  <c r="T230" i="27" a="1"/>
  <c r="T230" i="27" s="1"/>
  <c r="T235" i="27" a="1"/>
  <c r="T235" i="27" s="1"/>
  <c r="T240" i="27" a="1"/>
  <c r="T240" i="27" s="1"/>
  <c r="T245" i="27" a="1"/>
  <c r="T245" i="27" s="1"/>
  <c r="T250" i="27" a="1"/>
  <c r="T250" i="27"/>
  <c r="T255" i="27" a="1"/>
  <c r="T255" i="27" s="1"/>
  <c r="T260" i="27" a="1"/>
  <c r="T260" i="27"/>
  <c r="T265" i="27" a="1"/>
  <c r="T265" i="27" s="1"/>
  <c r="T270" i="27" a="1"/>
  <c r="T270" i="27" s="1"/>
  <c r="T275" i="27" a="1"/>
  <c r="T275" i="27" s="1"/>
  <c r="T280" i="27" a="1"/>
  <c r="T280" i="27" s="1"/>
  <c r="T285" i="27" a="1"/>
  <c r="T285" i="27" s="1"/>
  <c r="T290" i="27" a="1"/>
  <c r="T290" i="27"/>
  <c r="T295" i="27" a="1"/>
  <c r="T295" i="27" s="1"/>
  <c r="T300" i="27" a="1"/>
  <c r="T300" i="27"/>
  <c r="T305" i="27" a="1"/>
  <c r="T305" i="27" s="1"/>
  <c r="T310" i="27" a="1"/>
  <c r="T310" i="27" s="1"/>
  <c r="T315" i="27" a="1"/>
  <c r="T315" i="27" s="1"/>
  <c r="T320" i="27" a="1"/>
  <c r="T320" i="27" s="1"/>
  <c r="T325" i="27" a="1"/>
  <c r="T325" i="27" s="1"/>
  <c r="T330" i="27" a="1"/>
  <c r="T330" i="27"/>
  <c r="T335" i="27" a="1"/>
  <c r="T335" i="27" s="1"/>
  <c r="T340" i="27" a="1"/>
  <c r="T340" i="27"/>
  <c r="T345" i="27" a="1"/>
  <c r="T345" i="27" s="1"/>
  <c r="T350" i="27" a="1"/>
  <c r="T350" i="27" s="1"/>
  <c r="T355" i="27" a="1"/>
  <c r="T355" i="27" s="1"/>
  <c r="T360" i="27" a="1"/>
  <c r="T360" i="27" s="1"/>
  <c r="T365" i="27" a="1"/>
  <c r="T365" i="27" s="1"/>
  <c r="T370" i="27" a="1"/>
  <c r="T370" i="27"/>
  <c r="T375" i="27" a="1"/>
  <c r="T375" i="27" s="1"/>
  <c r="T380" i="27" a="1"/>
  <c r="T380" i="27"/>
  <c r="T385" i="27" a="1"/>
  <c r="T385" i="27" s="1"/>
  <c r="T390" i="27" a="1"/>
  <c r="T390" i="27" s="1"/>
  <c r="T395" i="27" a="1"/>
  <c r="T395" i="27" s="1"/>
  <c r="T400" i="27" a="1"/>
  <c r="T400" i="27" s="1"/>
  <c r="T405" i="27" a="1"/>
  <c r="T405" i="27" s="1"/>
  <c r="T410" i="27" a="1"/>
  <c r="T410" i="27"/>
  <c r="T415" i="27" a="1"/>
  <c r="T415" i="27" s="1"/>
  <c r="T420" i="27" a="1"/>
  <c r="T420" i="27"/>
  <c r="T425" i="27" a="1"/>
  <c r="T425" i="27" s="1"/>
  <c r="T430" i="27" a="1"/>
  <c r="T430" i="27" s="1"/>
  <c r="T435" i="27" a="1"/>
  <c r="T435" i="27" s="1"/>
  <c r="T440" i="27" a="1"/>
  <c r="T440" i="27" s="1"/>
  <c r="T445" i="27" a="1"/>
  <c r="T445" i="27" s="1"/>
  <c r="T450" i="27" a="1"/>
  <c r="T450" i="27"/>
  <c r="T455" i="27" a="1"/>
  <c r="T455" i="27" s="1"/>
  <c r="T460" i="27" a="1"/>
  <c r="T460" i="27"/>
  <c r="T465" i="27" a="1"/>
  <c r="T465" i="27" s="1"/>
  <c r="T470" i="27" a="1"/>
  <c r="T470" i="27" s="1"/>
  <c r="T475" i="27" a="1"/>
  <c r="T475" i="27" s="1"/>
  <c r="T480" i="27" a="1"/>
  <c r="T480" i="27" s="1"/>
  <c r="T485" i="27" a="1"/>
  <c r="T485" i="27" s="1"/>
  <c r="T490" i="27" a="1"/>
  <c r="T490" i="27"/>
  <c r="T495" i="27" a="1"/>
  <c r="T495" i="27" s="1"/>
  <c r="T500" i="27" a="1"/>
  <c r="T500" i="27"/>
  <c r="T505" i="27" a="1"/>
  <c r="T505" i="27" s="1"/>
  <c r="T510" i="27" a="1"/>
  <c r="T510" i="27" s="1"/>
  <c r="T515" i="27" a="1"/>
  <c r="T515" i="27" s="1"/>
  <c r="T520" i="27" a="1"/>
  <c r="T520" i="27" s="1"/>
  <c r="T525" i="27" a="1"/>
  <c r="T525" i="27" s="1"/>
  <c r="T530" i="27" a="1"/>
  <c r="T530" i="27"/>
  <c r="T535" i="27" a="1"/>
  <c r="T535" i="27" s="1"/>
  <c r="T540" i="27" a="1"/>
  <c r="T540" i="27"/>
  <c r="T545" i="27" a="1"/>
  <c r="T545" i="27" s="1"/>
  <c r="T550" i="27" a="1"/>
  <c r="T550" i="27" s="1"/>
  <c r="T555" i="27" a="1"/>
  <c r="T555" i="27" s="1"/>
  <c r="T560" i="27" a="1"/>
  <c r="T560" i="27" s="1"/>
  <c r="T565" i="27" a="1"/>
  <c r="T565" i="27" s="1"/>
  <c r="T570" i="27" a="1"/>
  <c r="T570" i="27"/>
  <c r="T575" i="27" a="1"/>
  <c r="T575" i="27" s="1"/>
  <c r="T580" i="27" a="1"/>
  <c r="T580" i="27"/>
  <c r="T585" i="27" a="1"/>
  <c r="T585" i="27" s="1"/>
  <c r="T590" i="27" a="1"/>
  <c r="T590" i="27" s="1"/>
  <c r="T595" i="27" a="1"/>
  <c r="T595" i="27" s="1"/>
  <c r="T600" i="27" a="1"/>
  <c r="T600" i="27" s="1"/>
  <c r="T605" i="27" a="1"/>
  <c r="T605" i="27" s="1"/>
  <c r="T610" i="27" a="1"/>
  <c r="T610" i="27"/>
  <c r="T615" i="27" a="1"/>
  <c r="T615" i="27" s="1"/>
  <c r="T620" i="27" a="1"/>
  <c r="T620" i="27"/>
  <c r="T625" i="27" a="1"/>
  <c r="T625" i="27" s="1"/>
  <c r="T630" i="27" a="1"/>
  <c r="T630" i="27" s="1"/>
  <c r="T635" i="27" a="1"/>
  <c r="T635" i="27" s="1"/>
  <c r="T640" i="27" a="1"/>
  <c r="T640" i="27" s="1"/>
  <c r="T645" i="27" a="1"/>
  <c r="T645" i="27" s="1"/>
  <c r="T650" i="27" a="1"/>
  <c r="T650" i="27"/>
  <c r="T655" i="27" a="1"/>
  <c r="T655" i="27" s="1"/>
  <c r="T660" i="27" a="1"/>
  <c r="T660" i="27" s="1"/>
  <c r="T665" i="27" a="1"/>
  <c r="T665" i="27" s="1"/>
  <c r="T670" i="27" a="1"/>
  <c r="T670" i="27" s="1"/>
  <c r="T675" i="27" a="1"/>
  <c r="T675" i="27" s="1"/>
  <c r="T680" i="27" a="1"/>
  <c r="T680" i="27" s="1"/>
  <c r="T685" i="27" a="1"/>
  <c r="T685" i="27" s="1"/>
  <c r="T690" i="27" a="1"/>
  <c r="T690" i="27"/>
  <c r="T695" i="27" a="1"/>
  <c r="T695" i="27" s="1"/>
  <c r="T700" i="27" a="1"/>
  <c r="T700" i="27" s="1"/>
  <c r="T705" i="27" a="1"/>
  <c r="T705" i="27" s="1"/>
  <c r="T710" i="27" a="1"/>
  <c r="T710" i="27" s="1"/>
  <c r="T715" i="27" a="1"/>
  <c r="T715" i="27" s="1"/>
  <c r="T720" i="27" a="1"/>
  <c r="T720" i="27" s="1"/>
  <c r="T725" i="27" a="1"/>
  <c r="T725" i="27" s="1"/>
  <c r="T730" i="27" a="1"/>
  <c r="T730" i="27"/>
  <c r="T735" i="27" a="1"/>
  <c r="T735" i="27" s="1"/>
  <c r="T740" i="27" a="1"/>
  <c r="T740" i="27" s="1"/>
  <c r="T745" i="27" a="1"/>
  <c r="T745" i="27" s="1"/>
  <c r="T750" i="27" a="1"/>
  <c r="T750" i="27" s="1"/>
  <c r="T755" i="27" a="1"/>
  <c r="T755" i="27" s="1"/>
  <c r="T760" i="27" a="1"/>
  <c r="T760" i="27" s="1"/>
  <c r="T765" i="27" a="1"/>
  <c r="T765" i="27" s="1"/>
  <c r="T770" i="27" a="1"/>
  <c r="T770" i="27"/>
  <c r="T775" i="27" a="1"/>
  <c r="T775" i="27" s="1"/>
  <c r="T780" i="27" a="1"/>
  <c r="T780" i="27" s="1"/>
  <c r="T785" i="27" a="1"/>
  <c r="T785" i="27" s="1"/>
  <c r="T790" i="27" a="1"/>
  <c r="T790" i="27" s="1"/>
  <c r="T795" i="27" a="1"/>
  <c r="T795" i="27" s="1"/>
  <c r="T800" i="27" a="1"/>
  <c r="T800" i="27" s="1"/>
  <c r="T805" i="27" a="1"/>
  <c r="T805" i="27" s="1"/>
  <c r="T810" i="27" a="1"/>
  <c r="T810" i="27"/>
  <c r="T815" i="27" a="1"/>
  <c r="T815" i="27" s="1"/>
  <c r="T820" i="27" a="1"/>
  <c r="T820" i="27" s="1"/>
  <c r="T825" i="27" a="1"/>
  <c r="T825" i="27" s="1"/>
  <c r="T830" i="27" a="1"/>
  <c r="T830" i="27" s="1"/>
  <c r="T835" i="27" a="1"/>
  <c r="T835" i="27" s="1"/>
  <c r="T840" i="27" a="1"/>
  <c r="T840" i="27" s="1"/>
  <c r="T845" i="27" a="1"/>
  <c r="T845" i="27" s="1"/>
  <c r="T850" i="27" a="1"/>
  <c r="T850" i="27"/>
  <c r="T855" i="27" a="1"/>
  <c r="T855" i="27" s="1"/>
  <c r="T860" i="27" a="1"/>
  <c r="T860" i="27" s="1"/>
  <c r="T865" i="27" a="1"/>
  <c r="T865" i="27" s="1"/>
  <c r="T870" i="27" a="1"/>
  <c r="T870" i="27" s="1"/>
  <c r="T875" i="27" a="1"/>
  <c r="T875" i="27" s="1"/>
  <c r="T880" i="27" a="1"/>
  <c r="T880" i="27" s="1"/>
  <c r="T885" i="27" a="1"/>
  <c r="T885" i="27" s="1"/>
  <c r="T890" i="27" a="1"/>
  <c r="T890" i="27"/>
  <c r="T895" i="27" a="1"/>
  <c r="T895" i="27" s="1"/>
  <c r="T900" i="27" a="1"/>
  <c r="T900" i="27" s="1"/>
  <c r="T905" i="27" a="1"/>
  <c r="T905" i="27" s="1"/>
  <c r="T910" i="27" a="1"/>
  <c r="T910" i="27" s="1"/>
  <c r="T915" i="27" a="1"/>
  <c r="T915" i="27" s="1"/>
  <c r="T920" i="27" a="1"/>
  <c r="T920" i="27" s="1"/>
  <c r="T925" i="27" a="1"/>
  <c r="T925" i="27" s="1"/>
  <c r="T930" i="27" a="1"/>
  <c r="T930" i="27"/>
  <c r="T935" i="27" a="1"/>
  <c r="T935" i="27" s="1"/>
  <c r="T940" i="27" a="1"/>
  <c r="T940" i="27" s="1"/>
  <c r="T945" i="27" a="1"/>
  <c r="T945" i="27" s="1"/>
  <c r="T950" i="27" a="1"/>
  <c r="T950" i="27" s="1"/>
  <c r="T955" i="27" a="1"/>
  <c r="T955" i="27" s="1"/>
  <c r="T960" i="27" a="1"/>
  <c r="T960" i="27" s="1"/>
  <c r="T965" i="27" a="1"/>
  <c r="T965" i="27" s="1"/>
  <c r="T970" i="27" a="1"/>
  <c r="T970" i="27"/>
  <c r="T975" i="27" a="1"/>
  <c r="T975" i="27" s="1"/>
  <c r="T980" i="27" a="1"/>
  <c r="T980" i="27" s="1"/>
  <c r="T985" i="27" a="1"/>
  <c r="T985" i="27" s="1"/>
  <c r="T990" i="27" a="1"/>
  <c r="T990" i="27" s="1"/>
  <c r="T995" i="27" a="1"/>
  <c r="T995" i="27" s="1"/>
  <c r="AG1000" i="27" l="1"/>
  <c r="AG998" i="27" s="1"/>
  <c r="AG995" i="27"/>
  <c r="AG993" i="27" s="1"/>
  <c r="AG990" i="27"/>
  <c r="AG988" i="27" s="1"/>
  <c r="AG985" i="27"/>
  <c r="AG983" i="27" s="1"/>
  <c r="AG980" i="27"/>
  <c r="AG978" i="27" s="1"/>
  <c r="AG975" i="27"/>
  <c r="AG973" i="27" s="1"/>
  <c r="AG970" i="27"/>
  <c r="AG968" i="27" s="1"/>
  <c r="AG965" i="27"/>
  <c r="AG963" i="27" s="1"/>
  <c r="AG960" i="27"/>
  <c r="AG958" i="27" s="1"/>
  <c r="AG955" i="27"/>
  <c r="AG953" i="27" s="1"/>
  <c r="AG950" i="27"/>
  <c r="AG948" i="27" s="1"/>
  <c r="AG945" i="27"/>
  <c r="AG943" i="27" s="1"/>
  <c r="AG940" i="27"/>
  <c r="AG938" i="27" s="1"/>
  <c r="AG935" i="27"/>
  <c r="AG933" i="27" s="1"/>
  <c r="AG930" i="27"/>
  <c r="AG928" i="27" s="1"/>
  <c r="AG925" i="27"/>
  <c r="AG923" i="27" s="1"/>
  <c r="AG920" i="27"/>
  <c r="AG918" i="27" s="1"/>
  <c r="AG915" i="27"/>
  <c r="AG913" i="27"/>
  <c r="AG910" i="27"/>
  <c r="AG908" i="27" s="1"/>
  <c r="AG905" i="27"/>
  <c r="AG903" i="27" s="1"/>
  <c r="AG900" i="27"/>
  <c r="AG898" i="27" s="1"/>
  <c r="AG895" i="27"/>
  <c r="AG893" i="27" s="1"/>
  <c r="AG890" i="27"/>
  <c r="AG888" i="27" s="1"/>
  <c r="AG885" i="27"/>
  <c r="AG883" i="27" s="1"/>
  <c r="AG880" i="27"/>
  <c r="AG878" i="27" s="1"/>
  <c r="AG875" i="27"/>
  <c r="AG873" i="27" s="1"/>
  <c r="AG870" i="27"/>
  <c r="AG868" i="27" s="1"/>
  <c r="AG865" i="27"/>
  <c r="AG863" i="27" s="1"/>
  <c r="AG860" i="27"/>
  <c r="AG858" i="27"/>
  <c r="AG855" i="27"/>
  <c r="AG853" i="27" s="1"/>
  <c r="AG850" i="27"/>
  <c r="AG848" i="27"/>
  <c r="AG845" i="27"/>
  <c r="AG843" i="27" s="1"/>
  <c r="AG840" i="27"/>
  <c r="AG838" i="27" s="1"/>
  <c r="AG835" i="27"/>
  <c r="AG833" i="27" s="1"/>
  <c r="AG830" i="27"/>
  <c r="AG828" i="27" s="1"/>
  <c r="AG825" i="27"/>
  <c r="AG823" i="27" s="1"/>
  <c r="AG820" i="27"/>
  <c r="AG818" i="27" s="1"/>
  <c r="AG815" i="27"/>
  <c r="AG813" i="27" s="1"/>
  <c r="AG810" i="27"/>
  <c r="AG808" i="27" s="1"/>
  <c r="AG805" i="27"/>
  <c r="AG803" i="27" s="1"/>
  <c r="AG800" i="27"/>
  <c r="AG798" i="27" s="1"/>
  <c r="AG795" i="27"/>
  <c r="AG793" i="27" s="1"/>
  <c r="AG790" i="27"/>
  <c r="AG788" i="27" s="1"/>
  <c r="AG785" i="27"/>
  <c r="AG783" i="27" s="1"/>
  <c r="AG780" i="27"/>
  <c r="AG778" i="27" s="1"/>
  <c r="AG775" i="27"/>
  <c r="AG773" i="27" s="1"/>
  <c r="AG770" i="27"/>
  <c r="AG768" i="27" s="1"/>
  <c r="AG765" i="27"/>
  <c r="AG763" i="27" s="1"/>
  <c r="AG760" i="27"/>
  <c r="AG758" i="27" s="1"/>
  <c r="AG755" i="27"/>
  <c r="AG753" i="27"/>
  <c r="AG750" i="27"/>
  <c r="AG748" i="27" s="1"/>
  <c r="AG745" i="27"/>
  <c r="AG743" i="27" s="1"/>
  <c r="AG740" i="27"/>
  <c r="AG738" i="27" s="1"/>
  <c r="AG735" i="27"/>
  <c r="AG733" i="27" s="1"/>
  <c r="AG730" i="27"/>
  <c r="AG728" i="27" s="1"/>
  <c r="AG725" i="27"/>
  <c r="AG723" i="27" s="1"/>
  <c r="AG720" i="27"/>
  <c r="AG718" i="27" s="1"/>
  <c r="AG715" i="27"/>
  <c r="AG713" i="27" s="1"/>
  <c r="AG710" i="27"/>
  <c r="AG708" i="27" s="1"/>
  <c r="AG705" i="27"/>
  <c r="AG703" i="27" s="1"/>
  <c r="AG700" i="27"/>
  <c r="AG698" i="27"/>
  <c r="AG695" i="27"/>
  <c r="AG693" i="27" s="1"/>
  <c r="AG690" i="27"/>
  <c r="AG688" i="27"/>
  <c r="AG685" i="27"/>
  <c r="AG683" i="27" s="1"/>
  <c r="AG680" i="27"/>
  <c r="AG678" i="27" s="1"/>
  <c r="AG675" i="27"/>
  <c r="AG673" i="27" s="1"/>
  <c r="AG670" i="27"/>
  <c r="AG668" i="27" s="1"/>
  <c r="AG665" i="27"/>
  <c r="AG663" i="27" s="1"/>
  <c r="AG660" i="27"/>
  <c r="AG658" i="27" s="1"/>
  <c r="AG655" i="27"/>
  <c r="AG653" i="27" s="1"/>
  <c r="AG650" i="27"/>
  <c r="AG648" i="27" s="1"/>
  <c r="AG645" i="27"/>
  <c r="AG643" i="27" s="1"/>
  <c r="AG640" i="27"/>
  <c r="AG638" i="27"/>
  <c r="AG635" i="27"/>
  <c r="AG633" i="27" s="1"/>
  <c r="AG630" i="27"/>
  <c r="AG628" i="27" s="1"/>
  <c r="AG625" i="27"/>
  <c r="AG623" i="27" s="1"/>
  <c r="AG620" i="27"/>
  <c r="AG618" i="27" s="1"/>
  <c r="AG615" i="27"/>
  <c r="AG613" i="27" s="1"/>
  <c r="AG610" i="27"/>
  <c r="AG608" i="27"/>
  <c r="AG605" i="27"/>
  <c r="AG603" i="27" s="1"/>
  <c r="AG600" i="27"/>
  <c r="AG598" i="27" s="1"/>
  <c r="AG595" i="27"/>
  <c r="AG593" i="27" s="1"/>
  <c r="AG590" i="27"/>
  <c r="AG588" i="27" s="1"/>
  <c r="AG585" i="27"/>
  <c r="AG583" i="27" s="1"/>
  <c r="AG580" i="27"/>
  <c r="AG578" i="27"/>
  <c r="AG575" i="27"/>
  <c r="AG573" i="27" s="1"/>
  <c r="AG570" i="27"/>
  <c r="AG568" i="27" s="1"/>
  <c r="AG565" i="27"/>
  <c r="AG563" i="27" s="1"/>
  <c r="AG560" i="27"/>
  <c r="AG558" i="27" s="1"/>
  <c r="AG555" i="27"/>
  <c r="AG553" i="27" s="1"/>
  <c r="AG550" i="27"/>
  <c r="AG548" i="27" s="1"/>
  <c r="AG545" i="27"/>
  <c r="AG543" i="27" s="1"/>
  <c r="AG540" i="27"/>
  <c r="AG538" i="27" s="1"/>
  <c r="AG535" i="27"/>
  <c r="AG533" i="27" s="1"/>
  <c r="AG530" i="27"/>
  <c r="AG528" i="27" s="1"/>
  <c r="AG525" i="27"/>
  <c r="AG523" i="27" s="1"/>
  <c r="AG520" i="27"/>
  <c r="AG518" i="27" s="1"/>
  <c r="AG515" i="27"/>
  <c r="AG513" i="27" s="1"/>
  <c r="AG510" i="27"/>
  <c r="AG508" i="27" s="1"/>
  <c r="AG505" i="27"/>
  <c r="AG503" i="27" s="1"/>
  <c r="AG500" i="27"/>
  <c r="AG498" i="27"/>
  <c r="AG495" i="27"/>
  <c r="AG493" i="27" s="1"/>
  <c r="AG490" i="27"/>
  <c r="AG488" i="27" s="1"/>
  <c r="AG485" i="27"/>
  <c r="AG483" i="27" s="1"/>
  <c r="AG480" i="27"/>
  <c r="AG478" i="27" s="1"/>
  <c r="AG475" i="27"/>
  <c r="AG473" i="27" s="1"/>
  <c r="AG470" i="27"/>
  <c r="AG468" i="27" s="1"/>
  <c r="AG465" i="27"/>
  <c r="AG463" i="27" s="1"/>
  <c r="AG460" i="27"/>
  <c r="AG458" i="27" s="1"/>
  <c r="AG455" i="27"/>
  <c r="AG453" i="27" s="1"/>
  <c r="AG450" i="27"/>
  <c r="AG448" i="27" s="1"/>
  <c r="AG445" i="27"/>
  <c r="AG443" i="27" s="1"/>
  <c r="AG440" i="27"/>
  <c r="AG438" i="27" s="1"/>
  <c r="AG435" i="27"/>
  <c r="AG433" i="27" s="1"/>
  <c r="AG430" i="27"/>
  <c r="AG428" i="27" s="1"/>
  <c r="AG425" i="27"/>
  <c r="AG423" i="27" s="1"/>
  <c r="AG420" i="27"/>
  <c r="AG418" i="27" s="1"/>
  <c r="AG415" i="27"/>
  <c r="AG413" i="27" s="1"/>
  <c r="AG410" i="27"/>
  <c r="AG408" i="27" s="1"/>
  <c r="AG405" i="27"/>
  <c r="AG403" i="27" s="1"/>
  <c r="AG400" i="27"/>
  <c r="AG398" i="27" s="1"/>
  <c r="AG395" i="27"/>
  <c r="AG393" i="27" s="1"/>
  <c r="AG390" i="27"/>
  <c r="AG388" i="27" s="1"/>
  <c r="AG385" i="27"/>
  <c r="AG383" i="27" s="1"/>
  <c r="AG380" i="27"/>
  <c r="AG378" i="27" s="1"/>
  <c r="AG375" i="27"/>
  <c r="AG373" i="27" s="1"/>
  <c r="AG370" i="27"/>
  <c r="AG368" i="27" s="1"/>
  <c r="AG365" i="27"/>
  <c r="AG363" i="27" s="1"/>
  <c r="AG360" i="27"/>
  <c r="AG358" i="27" s="1"/>
  <c r="AG355" i="27"/>
  <c r="AG353" i="27" s="1"/>
  <c r="AG350" i="27"/>
  <c r="AG348" i="27" s="1"/>
  <c r="AG345" i="27"/>
  <c r="AG343" i="27" s="1"/>
  <c r="AG340" i="27"/>
  <c r="AG338" i="27" s="1"/>
  <c r="AG335" i="27"/>
  <c r="AG333" i="27" s="1"/>
  <c r="AG330" i="27"/>
  <c r="AG328" i="27"/>
  <c r="AG325" i="27"/>
  <c r="AG323" i="27" s="1"/>
  <c r="AG320" i="27"/>
  <c r="AG318" i="27" s="1"/>
  <c r="AG315" i="27"/>
  <c r="AG313" i="27" s="1"/>
  <c r="AG310" i="27"/>
  <c r="AG308" i="27" s="1"/>
  <c r="AG305" i="27"/>
  <c r="AG303" i="27" s="1"/>
  <c r="AG300" i="27"/>
  <c r="AG298" i="27" s="1"/>
  <c r="AG295" i="27"/>
  <c r="AG293" i="27" s="1"/>
  <c r="AG290" i="27"/>
  <c r="AG288" i="27" s="1"/>
  <c r="AG285" i="27"/>
  <c r="AG283" i="27" s="1"/>
  <c r="AG280" i="27"/>
  <c r="AG278" i="27" s="1"/>
  <c r="AG275" i="27"/>
  <c r="AG273" i="27" s="1"/>
  <c r="AG270" i="27"/>
  <c r="AG268" i="27" s="1"/>
  <c r="AG265" i="27"/>
  <c r="AG263" i="27" s="1"/>
  <c r="AG260" i="27"/>
  <c r="AG258" i="27" s="1"/>
  <c r="AG255" i="27"/>
  <c r="AG253" i="27" s="1"/>
  <c r="AG250" i="27"/>
  <c r="AG248" i="27" s="1"/>
  <c r="AG245" i="27"/>
  <c r="AG243" i="27" s="1"/>
  <c r="AG240" i="27"/>
  <c r="AG238" i="27" s="1"/>
  <c r="AG235" i="27"/>
  <c r="AG233" i="27" s="1"/>
  <c r="AG230" i="27"/>
  <c r="AG228" i="27" s="1"/>
  <c r="AG220" i="27"/>
  <c r="AG218" i="27" s="1"/>
  <c r="AG215" i="27"/>
  <c r="AG213" i="27" s="1"/>
  <c r="AG210" i="27"/>
  <c r="AG208" i="27" s="1"/>
  <c r="AG205" i="27"/>
  <c r="AG203" i="27" s="1"/>
  <c r="AG200" i="27"/>
  <c r="AG198" i="27" s="1"/>
  <c r="AG195" i="27"/>
  <c r="AG193" i="27" s="1"/>
  <c r="AG190" i="27"/>
  <c r="AG188" i="27" s="1"/>
  <c r="AG185" i="27"/>
  <c r="AG183" i="27" s="1"/>
  <c r="AG180" i="27"/>
  <c r="AG178" i="27" s="1"/>
  <c r="AG175" i="27"/>
  <c r="AG173" i="27" s="1"/>
  <c r="AG165" i="27"/>
  <c r="AG163" i="27" s="1"/>
  <c r="AG160" i="27"/>
  <c r="AG158" i="27" s="1"/>
  <c r="AG155" i="27"/>
  <c r="AG153" i="27" s="1"/>
  <c r="AG150" i="27"/>
  <c r="AG148" i="27" s="1"/>
  <c r="AG145" i="27"/>
  <c r="AG143" i="27" s="1"/>
  <c r="AG140" i="27"/>
  <c r="AG138" i="27" s="1"/>
  <c r="AG135" i="27"/>
  <c r="AG133" i="27" s="1"/>
  <c r="AG130" i="27"/>
  <c r="AG128" i="27" s="1"/>
  <c r="AG120" i="27"/>
  <c r="AG118" i="27" s="1"/>
  <c r="AG115" i="27"/>
  <c r="AG113" i="27" s="1"/>
  <c r="AG110" i="27"/>
  <c r="AG108" i="27" s="1"/>
  <c r="AG105" i="27"/>
  <c r="AG103" i="27" s="1"/>
  <c r="AG100" i="27"/>
  <c r="AG98" i="27" s="1"/>
  <c r="AG95" i="27"/>
  <c r="AG93" i="27" s="1"/>
  <c r="AG85" i="27"/>
  <c r="AG83" i="27" s="1"/>
  <c r="AG80" i="27"/>
  <c r="AG78" i="27" s="1"/>
  <c r="AG75" i="27"/>
  <c r="AG73" i="27" s="1"/>
  <c r="AG70" i="27"/>
  <c r="AG68" i="27" s="1"/>
  <c r="AG65" i="27"/>
  <c r="AG63" i="27" s="1"/>
  <c r="AG60" i="27"/>
  <c r="AG58" i="27" s="1"/>
  <c r="AG55" i="27"/>
  <c r="AG53" i="27" s="1"/>
  <c r="AG50" i="27"/>
  <c r="AG48" i="27" s="1"/>
  <c r="AG45" i="27"/>
  <c r="AG43" i="27" s="1"/>
  <c r="AG40" i="27"/>
  <c r="AG38" i="27" s="1"/>
  <c r="AG35" i="27"/>
  <c r="AG33" i="27" s="1"/>
  <c r="AG30" i="27"/>
  <c r="AG28" i="27" s="1"/>
  <c r="AG25" i="27"/>
  <c r="AG23" i="27" s="1"/>
  <c r="AG20" i="27"/>
  <c r="AG18" i="27" s="1"/>
  <c r="AG15" i="27"/>
  <c r="AG13" i="27" s="1"/>
  <c r="AB1005" i="27"/>
  <c r="AB1003" i="27" s="1"/>
  <c r="AB1000" i="27"/>
  <c r="AB998" i="27" s="1"/>
  <c r="AB995" i="27"/>
  <c r="AB993" i="27" s="1"/>
  <c r="AB990" i="27"/>
  <c r="AB988" i="27" s="1"/>
  <c r="AB985" i="27"/>
  <c r="AB983" i="27" s="1"/>
  <c r="AB980" i="27"/>
  <c r="AB978" i="27" s="1"/>
  <c r="AB975" i="27"/>
  <c r="AB973" i="27" s="1"/>
  <c r="AB970" i="27"/>
  <c r="AB968" i="27"/>
  <c r="AB965" i="27"/>
  <c r="AB963" i="27" s="1"/>
  <c r="AB960" i="27"/>
  <c r="AB958" i="27" s="1"/>
  <c r="AB955" i="27"/>
  <c r="AB953" i="27" s="1"/>
  <c r="AB950" i="27"/>
  <c r="AB948" i="27" s="1"/>
  <c r="AB945" i="27"/>
  <c r="AB943" i="27" s="1"/>
  <c r="AB940" i="27"/>
  <c r="AB938" i="27" s="1"/>
  <c r="AB935" i="27"/>
  <c r="AB933" i="27" s="1"/>
  <c r="AB930" i="27"/>
  <c r="AB928" i="27"/>
  <c r="AB925" i="27"/>
  <c r="AB923" i="27" s="1"/>
  <c r="AB920" i="27"/>
  <c r="AB918" i="27" s="1"/>
  <c r="AB915" i="27"/>
  <c r="AB913" i="27" s="1"/>
  <c r="AB910" i="27"/>
  <c r="AB908" i="27" s="1"/>
  <c r="AB905" i="27"/>
  <c r="AB903" i="27" s="1"/>
  <c r="AB900" i="27"/>
  <c r="AB898" i="27" s="1"/>
  <c r="AB895" i="27"/>
  <c r="AB893" i="27" s="1"/>
  <c r="AB890" i="27"/>
  <c r="AB888" i="27"/>
  <c r="AB885" i="27"/>
  <c r="AB883" i="27" s="1"/>
  <c r="AB880" i="27"/>
  <c r="AB878" i="27" s="1"/>
  <c r="AB875" i="27"/>
  <c r="AB873" i="27" s="1"/>
  <c r="AB870" i="27"/>
  <c r="AB868" i="27" s="1"/>
  <c r="AB865" i="27"/>
  <c r="AB863" i="27" s="1"/>
  <c r="AB860" i="27"/>
  <c r="AB858" i="27" s="1"/>
  <c r="AB855" i="27"/>
  <c r="AB853" i="27" s="1"/>
  <c r="AB850" i="27"/>
  <c r="AB848" i="27"/>
  <c r="AB845" i="27"/>
  <c r="AB843" i="27" s="1"/>
  <c r="AB840" i="27"/>
  <c r="AB838" i="27" s="1"/>
  <c r="AB835" i="27"/>
  <c r="AB833" i="27" s="1"/>
  <c r="AB830" i="27"/>
  <c r="AB828" i="27" s="1"/>
  <c r="AB825" i="27"/>
  <c r="AB823" i="27" s="1"/>
  <c r="AB820" i="27"/>
  <c r="AB818" i="27" s="1"/>
  <c r="AB815" i="27"/>
  <c r="AB813" i="27" s="1"/>
  <c r="AB810" i="27"/>
  <c r="AB808" i="27"/>
  <c r="AB805" i="27"/>
  <c r="AB803" i="27" s="1"/>
  <c r="AB800" i="27"/>
  <c r="AB798" i="27" s="1"/>
  <c r="AB795" i="27"/>
  <c r="AB793" i="27" s="1"/>
  <c r="AB790" i="27"/>
  <c r="AB788" i="27" s="1"/>
  <c r="AB785" i="27"/>
  <c r="AB783" i="27" s="1"/>
  <c r="AB780" i="27"/>
  <c r="AB778" i="27" s="1"/>
  <c r="AB775" i="27"/>
  <c r="AB773" i="27" s="1"/>
  <c r="AB770" i="27"/>
  <c r="AB768" i="27"/>
  <c r="AB765" i="27"/>
  <c r="AB763" i="27" s="1"/>
  <c r="AB760" i="27"/>
  <c r="AB758" i="27" s="1"/>
  <c r="AB755" i="27"/>
  <c r="AB753" i="27" s="1"/>
  <c r="AB750" i="27"/>
  <c r="AB748" i="27" s="1"/>
  <c r="AB745" i="27"/>
  <c r="AB743" i="27" s="1"/>
  <c r="AB740" i="27"/>
  <c r="AB738" i="27" s="1"/>
  <c r="AB735" i="27"/>
  <c r="AB733" i="27" s="1"/>
  <c r="AB730" i="27"/>
  <c r="AB728" i="27"/>
  <c r="AB725" i="27"/>
  <c r="AB723" i="27" s="1"/>
  <c r="AB720" i="27"/>
  <c r="AB718" i="27" s="1"/>
  <c r="AB715" i="27"/>
  <c r="AB713" i="27" s="1"/>
  <c r="AB710" i="27"/>
  <c r="AB708" i="27" s="1"/>
  <c r="AB705" i="27"/>
  <c r="AB703" i="27" s="1"/>
  <c r="AB700" i="27"/>
  <c r="AB698" i="27" s="1"/>
  <c r="AB695" i="27"/>
  <c r="AB693" i="27" s="1"/>
  <c r="AB690" i="27"/>
  <c r="AB688" i="27"/>
  <c r="AB685" i="27"/>
  <c r="AB683" i="27" s="1"/>
  <c r="AB680" i="27"/>
  <c r="AB678" i="27" s="1"/>
  <c r="AB675" i="27"/>
  <c r="AB673" i="27" s="1"/>
  <c r="AB670" i="27"/>
  <c r="AB668" i="27" s="1"/>
  <c r="AB665" i="27"/>
  <c r="AB663" i="27" s="1"/>
  <c r="AB660" i="27"/>
  <c r="AB658" i="27" s="1"/>
  <c r="AB655" i="27"/>
  <c r="AB653" i="27" s="1"/>
  <c r="AB650" i="27"/>
  <c r="AB648" i="27"/>
  <c r="AB645" i="27"/>
  <c r="AB643" i="27" s="1"/>
  <c r="AB640" i="27"/>
  <c r="AB638" i="27" s="1"/>
  <c r="AB635" i="27"/>
  <c r="AB633" i="27" s="1"/>
  <c r="AB630" i="27"/>
  <c r="AB628" i="27" s="1"/>
  <c r="AB625" i="27"/>
  <c r="AB623" i="27" s="1"/>
  <c r="AB620" i="27"/>
  <c r="AB618" i="27" s="1"/>
  <c r="AB615" i="27"/>
  <c r="AB613" i="27" s="1"/>
  <c r="AB610" i="27"/>
  <c r="AB608" i="27"/>
  <c r="AB605" i="27"/>
  <c r="AB603" i="27" s="1"/>
  <c r="AB600" i="27"/>
  <c r="AB598" i="27" s="1"/>
  <c r="AB595" i="27"/>
  <c r="AB593" i="27" s="1"/>
  <c r="AB590" i="27"/>
  <c r="AB588" i="27" s="1"/>
  <c r="AB585" i="27"/>
  <c r="AB583" i="27" s="1"/>
  <c r="AB580" i="27"/>
  <c r="AB578" i="27" s="1"/>
  <c r="AB575" i="27"/>
  <c r="AB573" i="27" s="1"/>
  <c r="AB570" i="27"/>
  <c r="AB568" i="27"/>
  <c r="AB565" i="27"/>
  <c r="AB563" i="27" s="1"/>
  <c r="AB560" i="27"/>
  <c r="AB558" i="27" s="1"/>
  <c r="AB555" i="27"/>
  <c r="AB553" i="27" s="1"/>
  <c r="AB550" i="27"/>
  <c r="AB548" i="27" s="1"/>
  <c r="AB545" i="27"/>
  <c r="AB543" i="27" s="1"/>
  <c r="AB540" i="27"/>
  <c r="AB538" i="27" s="1"/>
  <c r="AB535" i="27"/>
  <c r="AB533" i="27" s="1"/>
  <c r="AB530" i="27"/>
  <c r="AB528" i="27"/>
  <c r="AB525" i="27"/>
  <c r="AB523" i="27" s="1"/>
  <c r="AB520" i="27"/>
  <c r="AB518" i="27" s="1"/>
  <c r="AB515" i="27"/>
  <c r="AB513" i="27" s="1"/>
  <c r="AB510" i="27"/>
  <c r="AB508" i="27" s="1"/>
  <c r="AB505" i="27"/>
  <c r="AB503" i="27" s="1"/>
  <c r="AB500" i="27"/>
  <c r="AB498" i="27" s="1"/>
  <c r="AB495" i="27"/>
  <c r="AB493" i="27" s="1"/>
  <c r="AB490" i="27"/>
  <c r="AB488" i="27"/>
  <c r="AB485" i="27"/>
  <c r="AB483" i="27" s="1"/>
  <c r="AB480" i="27"/>
  <c r="AB478" i="27" s="1"/>
  <c r="AB475" i="27"/>
  <c r="AB473" i="27" s="1"/>
  <c r="AB470" i="27"/>
  <c r="AB468" i="27" s="1"/>
  <c r="AB465" i="27"/>
  <c r="AB463" i="27" s="1"/>
  <c r="AB460" i="27"/>
  <c r="AB458" i="27" s="1"/>
  <c r="AB455" i="27"/>
  <c r="AB453" i="27" s="1"/>
  <c r="AB450" i="27"/>
  <c r="AB448" i="27"/>
  <c r="AB445" i="27"/>
  <c r="AB443" i="27" s="1"/>
  <c r="AB440" i="27"/>
  <c r="AB438" i="27" s="1"/>
  <c r="AB435" i="27"/>
  <c r="AB433" i="27" s="1"/>
  <c r="AB430" i="27"/>
  <c r="AB428" i="27" s="1"/>
  <c r="AB425" i="27"/>
  <c r="AB423" i="27" s="1"/>
  <c r="AB420" i="27"/>
  <c r="AB418" i="27" s="1"/>
  <c r="AB415" i="27"/>
  <c r="AB413" i="27" s="1"/>
  <c r="AB410" i="27"/>
  <c r="AB408" i="27"/>
  <c r="AB405" i="27"/>
  <c r="AB403" i="27" s="1"/>
  <c r="AB400" i="27"/>
  <c r="AB398" i="27" s="1"/>
  <c r="AB395" i="27"/>
  <c r="AB393" i="27" s="1"/>
  <c r="AB390" i="27"/>
  <c r="AB388" i="27" s="1"/>
  <c r="AB385" i="27"/>
  <c r="AB383" i="27" s="1"/>
  <c r="AB380" i="27"/>
  <c r="AB378" i="27" s="1"/>
  <c r="AB375" i="27"/>
  <c r="AB373" i="27" s="1"/>
  <c r="AB370" i="27"/>
  <c r="AB368" i="27"/>
  <c r="AB365" i="27"/>
  <c r="AB363" i="27" s="1"/>
  <c r="AB360" i="27"/>
  <c r="AB358" i="27" s="1"/>
  <c r="AB355" i="27"/>
  <c r="AB353" i="27" s="1"/>
  <c r="AB350" i="27"/>
  <c r="AB348" i="27" s="1"/>
  <c r="AB345" i="27"/>
  <c r="AB343" i="27" s="1"/>
  <c r="AB340" i="27"/>
  <c r="AB338" i="27" s="1"/>
  <c r="AB335" i="27"/>
  <c r="AB333" i="27" s="1"/>
  <c r="AB330" i="27"/>
  <c r="AB328" i="27"/>
  <c r="AB325" i="27"/>
  <c r="AB323" i="27" s="1"/>
  <c r="AB320" i="27"/>
  <c r="AB318" i="27" s="1"/>
  <c r="AB315" i="27"/>
  <c r="AB313" i="27" s="1"/>
  <c r="AB310" i="27"/>
  <c r="AB308" i="27" s="1"/>
  <c r="AB305" i="27"/>
  <c r="AB303" i="27" s="1"/>
  <c r="AB300" i="27"/>
  <c r="AB298" i="27" s="1"/>
  <c r="AB295" i="27"/>
  <c r="AB293" i="27" s="1"/>
  <c r="AB290" i="27"/>
  <c r="AB288" i="27"/>
  <c r="AB285" i="27"/>
  <c r="AB283" i="27" s="1"/>
  <c r="AB280" i="27"/>
  <c r="AB278" i="27" s="1"/>
  <c r="AB275" i="27"/>
  <c r="AB273" i="27" s="1"/>
  <c r="AB270" i="27"/>
  <c r="AB268" i="27" s="1"/>
  <c r="AB265" i="27"/>
  <c r="AB263" i="27" s="1"/>
  <c r="AB260" i="27"/>
  <c r="AB258" i="27" s="1"/>
  <c r="AB255" i="27"/>
  <c r="AB253" i="27" s="1"/>
  <c r="AB250" i="27"/>
  <c r="AB248" i="27"/>
  <c r="AB245" i="27"/>
  <c r="AB243" i="27" s="1"/>
  <c r="AB240" i="27"/>
  <c r="AB238" i="27" s="1"/>
  <c r="AB235" i="27"/>
  <c r="AB233" i="27" s="1"/>
  <c r="AB230" i="27"/>
  <c r="AB228" i="27" s="1"/>
  <c r="AB225" i="27"/>
  <c r="AB223" i="27" s="1"/>
  <c r="AB220" i="27"/>
  <c r="AB218" i="27" s="1"/>
  <c r="AB215" i="27"/>
  <c r="AB213" i="27" s="1"/>
  <c r="AB210" i="27"/>
  <c r="AB208" i="27"/>
  <c r="AB205" i="27"/>
  <c r="AB203" i="27" s="1"/>
  <c r="AB200" i="27"/>
  <c r="AB198" i="27" s="1"/>
  <c r="AB195" i="27"/>
  <c r="AB193" i="27" s="1"/>
  <c r="AB190" i="27"/>
  <c r="AB188" i="27" s="1"/>
  <c r="AB185" i="27"/>
  <c r="AB183" i="27" s="1"/>
  <c r="AB180" i="27"/>
  <c r="AB178" i="27" s="1"/>
  <c r="AB175" i="27"/>
  <c r="AB173" i="27" s="1"/>
  <c r="AB170" i="27"/>
  <c r="AB168" i="27"/>
  <c r="AB165" i="27"/>
  <c r="AB163" i="27" s="1"/>
  <c r="AB160" i="27"/>
  <c r="AB158" i="27" s="1"/>
  <c r="AB155" i="27"/>
  <c r="AB153" i="27" s="1"/>
  <c r="AB150" i="27"/>
  <c r="AB148" i="27" s="1"/>
  <c r="AB145" i="27"/>
  <c r="AB143" i="27" s="1"/>
  <c r="AB140" i="27"/>
  <c r="AB138" i="27" s="1"/>
  <c r="AB135" i="27"/>
  <c r="AB133" i="27" s="1"/>
  <c r="AB130" i="27"/>
  <c r="AB128" i="27"/>
  <c r="AB125" i="27"/>
  <c r="AB123" i="27" s="1"/>
  <c r="AB120" i="27"/>
  <c r="AB118" i="27" s="1"/>
  <c r="AB115" i="27"/>
  <c r="AB113" i="27" s="1"/>
  <c r="AB110" i="27"/>
  <c r="AB108" i="27" s="1"/>
  <c r="AB105" i="27"/>
  <c r="AB103" i="27" s="1"/>
  <c r="AB100" i="27"/>
  <c r="AB98" i="27" s="1"/>
  <c r="AB95" i="27"/>
  <c r="AB93" i="27" s="1"/>
  <c r="AB90" i="27"/>
  <c r="AB88" i="27"/>
  <c r="AB85" i="27"/>
  <c r="AB83" i="27" s="1"/>
  <c r="AB80" i="27"/>
  <c r="AB78" i="27" s="1"/>
  <c r="AB75" i="27"/>
  <c r="AB73" i="27" s="1"/>
  <c r="AB70" i="27"/>
  <c r="AB68" i="27" s="1"/>
  <c r="AB65" i="27"/>
  <c r="AB63" i="27" s="1"/>
  <c r="AB60" i="27"/>
  <c r="AB58" i="27" s="1"/>
  <c r="AB55" i="27"/>
  <c r="AB53" i="27" s="1"/>
  <c r="AB50" i="27"/>
  <c r="AB48" i="27" s="1"/>
  <c r="AB45" i="27"/>
  <c r="AB43" i="27" s="1"/>
  <c r="X1005" i="27"/>
  <c r="X1003" i="27"/>
  <c r="X1000" i="27"/>
  <c r="X998" i="27" s="1"/>
  <c r="X995" i="27"/>
  <c r="X993" i="27" s="1"/>
  <c r="X990" i="27"/>
  <c r="X988" i="27" s="1"/>
  <c r="X985" i="27"/>
  <c r="X983" i="27"/>
  <c r="X980" i="27"/>
  <c r="X978" i="27"/>
  <c r="X975" i="27"/>
  <c r="X973" i="27" s="1"/>
  <c r="X970" i="27"/>
  <c r="X968" i="27"/>
  <c r="X965" i="27"/>
  <c r="X963" i="27"/>
  <c r="X960" i="27"/>
  <c r="X958" i="27" s="1"/>
  <c r="X955" i="27"/>
  <c r="X953" i="27" s="1"/>
  <c r="X950" i="27"/>
  <c r="X948" i="27" s="1"/>
  <c r="X945" i="27"/>
  <c r="X943" i="27"/>
  <c r="X940" i="27"/>
  <c r="X938" i="27"/>
  <c r="X935" i="27"/>
  <c r="X933" i="27" s="1"/>
  <c r="X930" i="27"/>
  <c r="X928" i="27"/>
  <c r="X925" i="27"/>
  <c r="X923" i="27"/>
  <c r="X920" i="27"/>
  <c r="X918" i="27" s="1"/>
  <c r="X915" i="27"/>
  <c r="X913" i="27" s="1"/>
  <c r="X910" i="27"/>
  <c r="X908" i="27" s="1"/>
  <c r="X905" i="27"/>
  <c r="X903" i="27"/>
  <c r="X900" i="27"/>
  <c r="X898" i="27"/>
  <c r="X895" i="27"/>
  <c r="X893" i="27" s="1"/>
  <c r="X890" i="27"/>
  <c r="X888" i="27"/>
  <c r="X885" i="27"/>
  <c r="X883" i="27"/>
  <c r="X880" i="27"/>
  <c r="X878" i="27" s="1"/>
  <c r="X875" i="27"/>
  <c r="X873" i="27" s="1"/>
  <c r="X870" i="27"/>
  <c r="X868" i="27" s="1"/>
  <c r="X865" i="27"/>
  <c r="X863" i="27"/>
  <c r="X860" i="27"/>
  <c r="X858" i="27"/>
  <c r="X855" i="27"/>
  <c r="X853" i="27" s="1"/>
  <c r="X850" i="27"/>
  <c r="X848" i="27"/>
  <c r="X845" i="27"/>
  <c r="X843" i="27"/>
  <c r="X840" i="27"/>
  <c r="X838" i="27" s="1"/>
  <c r="X835" i="27"/>
  <c r="X833" i="27" s="1"/>
  <c r="X830" i="27"/>
  <c r="X828" i="27" s="1"/>
  <c r="X825" i="27"/>
  <c r="X823" i="27"/>
  <c r="X820" i="27"/>
  <c r="X818" i="27"/>
  <c r="X815" i="27"/>
  <c r="X813" i="27" s="1"/>
  <c r="X810" i="27"/>
  <c r="X808" i="27"/>
  <c r="X805" i="27"/>
  <c r="X803" i="27"/>
  <c r="X800" i="27"/>
  <c r="X798" i="27" s="1"/>
  <c r="X795" i="27"/>
  <c r="X793" i="27" s="1"/>
  <c r="X790" i="27"/>
  <c r="X788" i="27" s="1"/>
  <c r="X785" i="27"/>
  <c r="X783" i="27"/>
  <c r="X780" i="27"/>
  <c r="X778" i="27"/>
  <c r="X775" i="27"/>
  <c r="X773" i="27" s="1"/>
  <c r="X770" i="27"/>
  <c r="X768" i="27"/>
  <c r="X765" i="27"/>
  <c r="X763" i="27"/>
  <c r="X760" i="27"/>
  <c r="X758" i="27" s="1"/>
  <c r="X755" i="27"/>
  <c r="X753" i="27" s="1"/>
  <c r="X750" i="27"/>
  <c r="X748" i="27" s="1"/>
  <c r="X745" i="27"/>
  <c r="X743" i="27"/>
  <c r="X740" i="27"/>
  <c r="X738" i="27"/>
  <c r="X735" i="27"/>
  <c r="X733" i="27" s="1"/>
  <c r="X730" i="27"/>
  <c r="X728" i="27"/>
  <c r="X725" i="27"/>
  <c r="X723" i="27"/>
  <c r="X720" i="27"/>
  <c r="X718" i="27" s="1"/>
  <c r="X715" i="27"/>
  <c r="X713" i="27" s="1"/>
  <c r="X710" i="27"/>
  <c r="X708" i="27" s="1"/>
  <c r="X705" i="27"/>
  <c r="X703" i="27" s="1"/>
  <c r="X700" i="27"/>
  <c r="X698" i="27"/>
  <c r="X695" i="27"/>
  <c r="X693" i="27" s="1"/>
  <c r="X690" i="27"/>
  <c r="X688" i="27"/>
  <c r="X685" i="27"/>
  <c r="X683" i="27" s="1"/>
  <c r="X680" i="27"/>
  <c r="X678" i="27" s="1"/>
  <c r="X675" i="27"/>
  <c r="X673" i="27" s="1"/>
  <c r="X670" i="27"/>
  <c r="X668" i="27" s="1"/>
  <c r="X665" i="27"/>
  <c r="X663" i="27"/>
  <c r="X660" i="27"/>
  <c r="X658" i="27"/>
  <c r="X655" i="27"/>
  <c r="X653" i="27" s="1"/>
  <c r="X650" i="27"/>
  <c r="X648" i="27"/>
  <c r="X645" i="27"/>
  <c r="X643" i="27" s="1"/>
  <c r="X640" i="27"/>
  <c r="X638" i="27" s="1"/>
  <c r="X635" i="27"/>
  <c r="X633" i="27" s="1"/>
  <c r="X630" i="27"/>
  <c r="X628" i="27" s="1"/>
  <c r="X625" i="27"/>
  <c r="X623" i="27" s="1"/>
  <c r="X620" i="27"/>
  <c r="X618" i="27"/>
  <c r="X615" i="27"/>
  <c r="X613" i="27" s="1"/>
  <c r="X610" i="27"/>
  <c r="X608" i="27"/>
  <c r="X605" i="27"/>
  <c r="X603" i="27" s="1"/>
  <c r="X600" i="27"/>
  <c r="X598" i="27" s="1"/>
  <c r="X595" i="27"/>
  <c r="X593" i="27" s="1"/>
  <c r="X590" i="27"/>
  <c r="X588" i="27" s="1"/>
  <c r="X585" i="27"/>
  <c r="X583" i="27" s="1"/>
  <c r="X580" i="27"/>
  <c r="X578" i="27"/>
  <c r="X575" i="27"/>
  <c r="X573" i="27" s="1"/>
  <c r="X570" i="27"/>
  <c r="X568" i="27"/>
  <c r="X565" i="27"/>
  <c r="X563" i="27" s="1"/>
  <c r="X560" i="27"/>
  <c r="X558" i="27" s="1"/>
  <c r="X555" i="27"/>
  <c r="X553" i="27" s="1"/>
  <c r="X550" i="27"/>
  <c r="X548" i="27" s="1"/>
  <c r="X545" i="27"/>
  <c r="X543" i="27" s="1"/>
  <c r="X540" i="27"/>
  <c r="X538" i="27"/>
  <c r="X535" i="27"/>
  <c r="X533" i="27" s="1"/>
  <c r="X530" i="27"/>
  <c r="X528" i="27"/>
  <c r="X525" i="27"/>
  <c r="X523" i="27" s="1"/>
  <c r="X520" i="27"/>
  <c r="X518" i="27" s="1"/>
  <c r="X515" i="27"/>
  <c r="X513" i="27" s="1"/>
  <c r="X510" i="27"/>
  <c r="X508" i="27" s="1"/>
  <c r="X505" i="27"/>
  <c r="X503" i="27" s="1"/>
  <c r="X500" i="27"/>
  <c r="X498" i="27"/>
  <c r="X495" i="27"/>
  <c r="X493" i="27" s="1"/>
  <c r="X490" i="27"/>
  <c r="X488" i="27"/>
  <c r="X485" i="27"/>
  <c r="X483" i="27" s="1"/>
  <c r="X480" i="27"/>
  <c r="X478" i="27" s="1"/>
  <c r="X475" i="27"/>
  <c r="X473" i="27" s="1"/>
  <c r="X470" i="27"/>
  <c r="X468" i="27" s="1"/>
  <c r="X465" i="27"/>
  <c r="X463" i="27" s="1"/>
  <c r="X460" i="27"/>
  <c r="X458" i="27"/>
  <c r="X455" i="27"/>
  <c r="X453" i="27" s="1"/>
  <c r="X450" i="27"/>
  <c r="X448" i="27"/>
  <c r="X445" i="27"/>
  <c r="X443" i="27" s="1"/>
  <c r="X440" i="27"/>
  <c r="X438" i="27" s="1"/>
  <c r="X435" i="27"/>
  <c r="X433" i="27" s="1"/>
  <c r="X430" i="27"/>
  <c r="X428" i="27" s="1"/>
  <c r="X425" i="27"/>
  <c r="X423" i="27" s="1"/>
  <c r="X420" i="27"/>
  <c r="X418" i="27"/>
  <c r="X415" i="27"/>
  <c r="X413" i="27" s="1"/>
  <c r="X410" i="27"/>
  <c r="X408" i="27"/>
  <c r="X405" i="27"/>
  <c r="X403" i="27" s="1"/>
  <c r="X400" i="27"/>
  <c r="X398" i="27" s="1"/>
  <c r="X395" i="27"/>
  <c r="X393" i="27" s="1"/>
  <c r="X390" i="27"/>
  <c r="X388" i="27" s="1"/>
  <c r="X385" i="27"/>
  <c r="X383" i="27" s="1"/>
  <c r="X380" i="27"/>
  <c r="X378" i="27" s="1"/>
  <c r="X375" i="27"/>
  <c r="X373" i="27" s="1"/>
  <c r="X370" i="27"/>
  <c r="X368" i="27"/>
  <c r="X365" i="27"/>
  <c r="X363" i="27" s="1"/>
  <c r="X360" i="27"/>
  <c r="X358" i="27" s="1"/>
  <c r="X355" i="27"/>
  <c r="X353" i="27" s="1"/>
  <c r="X350" i="27"/>
  <c r="X348" i="27" s="1"/>
  <c r="X345" i="27"/>
  <c r="X343" i="27" s="1"/>
  <c r="X340" i="27"/>
  <c r="X338" i="27" s="1"/>
  <c r="X335" i="27"/>
  <c r="X333" i="27" s="1"/>
  <c r="X330" i="27"/>
  <c r="X328" i="27"/>
  <c r="X325" i="27"/>
  <c r="X323" i="27" s="1"/>
  <c r="X320" i="27"/>
  <c r="X318" i="27" s="1"/>
  <c r="X315" i="27"/>
  <c r="X313" i="27" s="1"/>
  <c r="X310" i="27"/>
  <c r="X308" i="27" s="1"/>
  <c r="X305" i="27"/>
  <c r="X303" i="27" s="1"/>
  <c r="X300" i="27"/>
  <c r="X298" i="27" s="1"/>
  <c r="X295" i="27"/>
  <c r="X293" i="27" s="1"/>
  <c r="X290" i="27"/>
  <c r="X288" i="27"/>
  <c r="X285" i="27"/>
  <c r="X283" i="27" s="1"/>
  <c r="X280" i="27"/>
  <c r="X278" i="27" s="1"/>
  <c r="X275" i="27"/>
  <c r="X273" i="27" s="1"/>
  <c r="X270" i="27"/>
  <c r="X268" i="27" s="1"/>
  <c r="X265" i="27"/>
  <c r="X263" i="27" s="1"/>
  <c r="X260" i="27"/>
  <c r="X258" i="27" s="1"/>
  <c r="X255" i="27"/>
  <c r="X253" i="27" s="1"/>
  <c r="X250" i="27"/>
  <c r="X248" i="27"/>
  <c r="X245" i="27"/>
  <c r="X243" i="27" s="1"/>
  <c r="X240" i="27"/>
  <c r="X238" i="27" s="1"/>
  <c r="X235" i="27"/>
  <c r="X233" i="27" s="1"/>
  <c r="X230" i="27"/>
  <c r="X228" i="27" s="1"/>
  <c r="X225" i="27"/>
  <c r="X223" i="27" s="1"/>
  <c r="X220" i="27"/>
  <c r="X218" i="27" s="1"/>
  <c r="X215" i="27"/>
  <c r="X213" i="27" s="1"/>
  <c r="X210" i="27"/>
  <c r="X208" i="27"/>
  <c r="X205" i="27"/>
  <c r="X203" i="27" s="1"/>
  <c r="X200" i="27"/>
  <c r="X198" i="27" s="1"/>
  <c r="X195" i="27"/>
  <c r="X193" i="27" s="1"/>
  <c r="X190" i="27"/>
  <c r="X188" i="27" s="1"/>
  <c r="X185" i="27"/>
  <c r="X183" i="27" s="1"/>
  <c r="X180" i="27"/>
  <c r="X178" i="27" s="1"/>
  <c r="X175" i="27"/>
  <c r="X173" i="27" s="1"/>
  <c r="X170" i="27"/>
  <c r="X168" i="27"/>
  <c r="X165" i="27"/>
  <c r="X163" i="27" s="1"/>
  <c r="X160" i="27"/>
  <c r="X158" i="27" s="1"/>
  <c r="X155" i="27"/>
  <c r="X153" i="27" s="1"/>
  <c r="X150" i="27"/>
  <c r="X148" i="27" s="1"/>
  <c r="X145" i="27"/>
  <c r="X143" i="27" s="1"/>
  <c r="X140" i="27"/>
  <c r="X138" i="27" s="1"/>
  <c r="X135" i="27"/>
  <c r="X133" i="27" s="1"/>
  <c r="X130" i="27"/>
  <c r="X128" i="27"/>
  <c r="X125" i="27"/>
  <c r="X123" i="27" s="1"/>
  <c r="X120" i="27"/>
  <c r="X118" i="27" s="1"/>
  <c r="X115" i="27"/>
  <c r="X113" i="27" s="1"/>
  <c r="X110" i="27"/>
  <c r="X108" i="27" s="1"/>
  <c r="X105" i="27"/>
  <c r="X103" i="27" s="1"/>
  <c r="X100" i="27"/>
  <c r="X98" i="27" s="1"/>
  <c r="X95" i="27"/>
  <c r="X93" i="27" s="1"/>
  <c r="X90" i="27"/>
  <c r="X88" i="27"/>
  <c r="X85" i="27"/>
  <c r="X83" i="27" s="1"/>
  <c r="X80" i="27"/>
  <c r="X78" i="27" s="1"/>
  <c r="X75" i="27"/>
  <c r="X73" i="27" s="1"/>
  <c r="X70" i="27"/>
  <c r="X68" i="27" s="1"/>
  <c r="X65" i="27"/>
  <c r="X63" i="27" s="1"/>
  <c r="X60" i="27"/>
  <c r="X58" i="27" s="1"/>
  <c r="X55" i="27"/>
  <c r="X53" i="27" s="1"/>
  <c r="X50" i="27"/>
  <c r="X48" i="27" s="1"/>
  <c r="X45" i="27"/>
  <c r="X43" i="27" s="1"/>
  <c r="M993" i="27"/>
  <c r="M988" i="27"/>
  <c r="M983" i="27"/>
  <c r="M978" i="27"/>
  <c r="M973" i="27"/>
  <c r="M968" i="27"/>
  <c r="M963" i="27"/>
  <c r="M958" i="27"/>
  <c r="M953" i="27"/>
  <c r="M948" i="27"/>
  <c r="M943" i="27"/>
  <c r="M938" i="27"/>
  <c r="M933" i="27"/>
  <c r="M928" i="27"/>
  <c r="M923" i="27"/>
  <c r="M918" i="27"/>
  <c r="M913" i="27"/>
  <c r="M908" i="27"/>
  <c r="M903" i="27"/>
  <c r="M898" i="27"/>
  <c r="M893" i="27"/>
  <c r="M888" i="27"/>
  <c r="M883" i="27"/>
  <c r="M878" i="27"/>
  <c r="M873" i="27"/>
  <c r="M868" i="27"/>
  <c r="M863" i="27"/>
  <c r="M858" i="27"/>
  <c r="M853" i="27"/>
  <c r="M848" i="27"/>
  <c r="M843" i="27"/>
  <c r="M838" i="27"/>
  <c r="M833" i="27"/>
  <c r="M828" i="27"/>
  <c r="M823" i="27"/>
  <c r="M818" i="27"/>
  <c r="M813" i="27"/>
  <c r="M808" i="27"/>
  <c r="M803" i="27"/>
  <c r="M798" i="27"/>
  <c r="M793" i="27"/>
  <c r="M788" i="27"/>
  <c r="M783" i="27"/>
  <c r="M778" i="27"/>
  <c r="M773" i="27"/>
  <c r="M768" i="27"/>
  <c r="M763" i="27"/>
  <c r="M758" i="27"/>
  <c r="M753" i="27"/>
  <c r="M748" i="27"/>
  <c r="M743" i="27"/>
  <c r="M738" i="27"/>
  <c r="M733" i="27"/>
  <c r="M728" i="27"/>
  <c r="M723" i="27"/>
  <c r="M718" i="27"/>
  <c r="M713" i="27"/>
  <c r="M708" i="27"/>
  <c r="M703" i="27"/>
  <c r="M698" i="27"/>
  <c r="M693" i="27"/>
  <c r="M688" i="27"/>
  <c r="M683" i="27"/>
  <c r="M678" i="27"/>
  <c r="M673" i="27"/>
  <c r="M668" i="27"/>
  <c r="M663" i="27"/>
  <c r="M658" i="27"/>
  <c r="M653" i="27"/>
  <c r="M648" i="27"/>
  <c r="M643" i="27"/>
  <c r="M638" i="27"/>
  <c r="M633" i="27"/>
  <c r="M628" i="27"/>
  <c r="M623" i="27"/>
  <c r="M618" i="27"/>
  <c r="M613" i="27"/>
  <c r="M608" i="27"/>
  <c r="M603" i="27"/>
  <c r="M598" i="27"/>
  <c r="M593" i="27"/>
  <c r="M588" i="27"/>
  <c r="M583" i="27"/>
  <c r="M578" i="27"/>
  <c r="M573" i="27"/>
  <c r="M568" i="27"/>
  <c r="M563" i="27"/>
  <c r="M558" i="27"/>
  <c r="M553" i="27"/>
  <c r="M548" i="27"/>
  <c r="M543" i="27"/>
  <c r="M538" i="27"/>
  <c r="M533" i="27"/>
  <c r="M528" i="27"/>
  <c r="M523" i="27"/>
  <c r="M518" i="27"/>
  <c r="M513" i="27"/>
  <c r="M508" i="27"/>
  <c r="M503" i="27"/>
  <c r="M498" i="27"/>
  <c r="M493" i="27"/>
  <c r="M488" i="27"/>
  <c r="M483" i="27"/>
  <c r="M478" i="27"/>
  <c r="M473" i="27"/>
  <c r="M468" i="27"/>
  <c r="M463" i="27"/>
  <c r="M458" i="27"/>
  <c r="M453" i="27"/>
  <c r="M448" i="27"/>
  <c r="M443" i="27"/>
  <c r="M438" i="27"/>
  <c r="M433" i="27"/>
  <c r="M428" i="27"/>
  <c r="M423" i="27"/>
  <c r="M418" i="27"/>
  <c r="M413" i="27"/>
  <c r="M408" i="27"/>
  <c r="M403" i="27"/>
  <c r="M398" i="27"/>
  <c r="M393" i="27"/>
  <c r="M388" i="27"/>
  <c r="M383" i="27"/>
  <c r="M378" i="27"/>
  <c r="M373" i="27"/>
  <c r="M368" i="27"/>
  <c r="M363" i="27"/>
  <c r="M358" i="27"/>
  <c r="M353" i="27"/>
  <c r="M348" i="27"/>
  <c r="M343" i="27"/>
  <c r="M338" i="27"/>
  <c r="M333" i="27"/>
  <c r="M328" i="27"/>
  <c r="M323" i="27"/>
  <c r="M318" i="27"/>
  <c r="M313" i="27"/>
  <c r="M308" i="27"/>
  <c r="M303" i="27"/>
  <c r="M298" i="27"/>
  <c r="M293" i="27"/>
  <c r="M288" i="27"/>
  <c r="M283" i="27"/>
  <c r="M278" i="27"/>
  <c r="M273" i="27"/>
  <c r="M268" i="27"/>
  <c r="M263" i="27"/>
  <c r="M258" i="27"/>
  <c r="M253" i="27"/>
  <c r="M248" i="27"/>
  <c r="M243" i="27"/>
  <c r="M238" i="27"/>
  <c r="M233" i="27"/>
  <c r="M228" i="27"/>
  <c r="M223" i="27"/>
  <c r="M218" i="27"/>
  <c r="M213" i="27"/>
  <c r="M208" i="27"/>
  <c r="M203" i="27"/>
  <c r="M198" i="27"/>
  <c r="M193" i="27"/>
  <c r="M188" i="27"/>
  <c r="M183" i="27"/>
  <c r="M178" i="27"/>
  <c r="M173" i="27"/>
  <c r="M168" i="27"/>
  <c r="M163" i="27"/>
  <c r="M158" i="27"/>
  <c r="M153" i="27"/>
  <c r="M148" i="27"/>
  <c r="M143" i="27"/>
  <c r="M138" i="27"/>
  <c r="M133" i="27"/>
  <c r="M128" i="27"/>
  <c r="M123" i="27"/>
  <c r="M118" i="27"/>
  <c r="M113" i="27"/>
  <c r="M108" i="27"/>
  <c r="M103" i="27"/>
  <c r="M98" i="27"/>
  <c r="M93" i="27"/>
  <c r="M88" i="27"/>
  <c r="M83" i="27"/>
  <c r="M78" i="27"/>
  <c r="M73" i="27"/>
  <c r="O13" i="27"/>
  <c r="O14" i="27"/>
  <c r="O15" i="27"/>
  <c r="O16" i="27"/>
  <c r="O17" i="27"/>
  <c r="O18" i="27"/>
  <c r="O19" i="27"/>
  <c r="O20" i="27"/>
  <c r="O21" i="27"/>
  <c r="O22" i="27"/>
  <c r="O23" i="27"/>
  <c r="O24" i="27"/>
  <c r="O25" i="27"/>
  <c r="O26" i="27"/>
  <c r="O27" i="27"/>
  <c r="O28" i="27"/>
  <c r="O29" i="27"/>
  <c r="O30" i="27"/>
  <c r="O31" i="27"/>
  <c r="O32" i="27"/>
  <c r="O33" i="27"/>
  <c r="O34" i="27"/>
  <c r="O35" i="27"/>
  <c r="O36" i="27"/>
  <c r="O37" i="27"/>
  <c r="O38" i="27"/>
  <c r="O39" i="27"/>
  <c r="O40" i="27"/>
  <c r="O41" i="27"/>
  <c r="O42" i="27"/>
  <c r="O43" i="27"/>
  <c r="O44" i="27"/>
  <c r="O45" i="27"/>
  <c r="O46" i="27"/>
  <c r="O47" i="27"/>
  <c r="O48" i="27"/>
  <c r="Q49" i="27" s="1"/>
  <c r="R49" i="27" s="1"/>
  <c r="S48" i="27"/>
  <c r="O49" i="27"/>
  <c r="S49" i="27"/>
  <c r="O50" i="27"/>
  <c r="O51" i="27"/>
  <c r="O52" i="27"/>
  <c r="S52" i="27"/>
  <c r="O53" i="27"/>
  <c r="S53" i="27"/>
  <c r="O54" i="27"/>
  <c r="S54" i="27"/>
  <c r="O55" i="27"/>
  <c r="O56" i="27"/>
  <c r="O57" i="27"/>
  <c r="S57" i="27"/>
  <c r="O58" i="27"/>
  <c r="S58" i="27"/>
  <c r="O59" i="27"/>
  <c r="S59" i="27"/>
  <c r="O60" i="27"/>
  <c r="O61" i="27"/>
  <c r="O62" i="27"/>
  <c r="S62" i="27"/>
  <c r="O63" i="27"/>
  <c r="S63" i="27"/>
  <c r="O64" i="27"/>
  <c r="S64" i="27"/>
  <c r="O65" i="27"/>
  <c r="O66" i="27"/>
  <c r="O67" i="27"/>
  <c r="S67" i="27"/>
  <c r="O68" i="27"/>
  <c r="S68" i="27"/>
  <c r="O69" i="27"/>
  <c r="S69" i="27"/>
  <c r="O70" i="27"/>
  <c r="O71" i="27"/>
  <c r="O72" i="27"/>
  <c r="S72" i="27"/>
  <c r="O73" i="27"/>
  <c r="S73" i="27"/>
  <c r="O74" i="27"/>
  <c r="S74" i="27"/>
  <c r="O75" i="27"/>
  <c r="O76" i="27"/>
  <c r="O77" i="27"/>
  <c r="S77" i="27"/>
  <c r="O78" i="27"/>
  <c r="S78" i="27"/>
  <c r="O79" i="27"/>
  <c r="S79" i="27"/>
  <c r="O80" i="27"/>
  <c r="O81" i="27"/>
  <c r="O82" i="27"/>
  <c r="S82" i="27"/>
  <c r="O83" i="27"/>
  <c r="S83" i="27"/>
  <c r="O84" i="27"/>
  <c r="S84" i="27"/>
  <c r="O85" i="27"/>
  <c r="O86" i="27"/>
  <c r="O87" i="27"/>
  <c r="S87" i="27"/>
  <c r="O88" i="27"/>
  <c r="S88" i="27"/>
  <c r="O89" i="27"/>
  <c r="S89" i="27"/>
  <c r="O90" i="27"/>
  <c r="O91" i="27"/>
  <c r="O92" i="27"/>
  <c r="S92" i="27"/>
  <c r="O93" i="27"/>
  <c r="S93" i="27"/>
  <c r="O94" i="27"/>
  <c r="S94" i="27"/>
  <c r="O95" i="27"/>
  <c r="O96" i="27"/>
  <c r="O97" i="27"/>
  <c r="S97" i="27"/>
  <c r="O98" i="27"/>
  <c r="S98" i="27"/>
  <c r="O99" i="27"/>
  <c r="S99" i="27"/>
  <c r="O100" i="27"/>
  <c r="O101" i="27"/>
  <c r="O102" i="27"/>
  <c r="S102" i="27"/>
  <c r="O103" i="27"/>
  <c r="S103" i="27"/>
  <c r="O104" i="27"/>
  <c r="S104" i="27"/>
  <c r="O105" i="27"/>
  <c r="O106" i="27"/>
  <c r="O107" i="27"/>
  <c r="S107" i="27"/>
  <c r="O108" i="27"/>
  <c r="S108" i="27"/>
  <c r="O109" i="27"/>
  <c r="S109" i="27"/>
  <c r="O110" i="27"/>
  <c r="O111" i="27"/>
  <c r="O112" i="27"/>
  <c r="S112" i="27"/>
  <c r="O113" i="27"/>
  <c r="S113" i="27"/>
  <c r="O114" i="27"/>
  <c r="S114" i="27"/>
  <c r="O115" i="27"/>
  <c r="O116" i="27"/>
  <c r="O117" i="27"/>
  <c r="S117" i="27"/>
  <c r="O118" i="27"/>
  <c r="S118" i="27"/>
  <c r="O119" i="27"/>
  <c r="S119" i="27"/>
  <c r="O120" i="27"/>
  <c r="O121" i="27"/>
  <c r="O122" i="27"/>
  <c r="S122" i="27"/>
  <c r="O123" i="27"/>
  <c r="S123" i="27"/>
  <c r="O124" i="27"/>
  <c r="S124" i="27"/>
  <c r="O125" i="27"/>
  <c r="O126" i="27"/>
  <c r="O127" i="27"/>
  <c r="S127" i="27"/>
  <c r="O128" i="27"/>
  <c r="S128" i="27"/>
  <c r="O129" i="27"/>
  <c r="S129" i="27"/>
  <c r="O130" i="27"/>
  <c r="O131" i="27"/>
  <c r="O132" i="27"/>
  <c r="S132" i="27"/>
  <c r="O133" i="27"/>
  <c r="S133" i="27"/>
  <c r="O134" i="27"/>
  <c r="S134" i="27"/>
  <c r="O135" i="27"/>
  <c r="O136" i="27"/>
  <c r="O137" i="27"/>
  <c r="S137" i="27"/>
  <c r="O138" i="27"/>
  <c r="S138" i="27"/>
  <c r="O139" i="27"/>
  <c r="S139" i="27"/>
  <c r="O140" i="27"/>
  <c r="O141" i="27"/>
  <c r="O142" i="27"/>
  <c r="S142" i="27"/>
  <c r="O143" i="27"/>
  <c r="S143" i="27"/>
  <c r="O144" i="27"/>
  <c r="S144" i="27"/>
  <c r="O145" i="27"/>
  <c r="O146" i="27"/>
  <c r="O147" i="27"/>
  <c r="S147" i="27"/>
  <c r="O148" i="27"/>
  <c r="S148" i="27"/>
  <c r="O149" i="27"/>
  <c r="Q148" i="27" s="1"/>
  <c r="R148" i="27" s="1"/>
  <c r="S149" i="27"/>
  <c r="O150" i="27"/>
  <c r="O151" i="27"/>
  <c r="O152" i="27"/>
  <c r="S152" i="27"/>
  <c r="O153" i="27"/>
  <c r="S153" i="27"/>
  <c r="O154" i="27"/>
  <c r="S154" i="27"/>
  <c r="O155" i="27"/>
  <c r="O156" i="27"/>
  <c r="O157" i="27"/>
  <c r="S157" i="27"/>
  <c r="O158" i="27"/>
  <c r="S158" i="27"/>
  <c r="O159" i="27"/>
  <c r="S159" i="27"/>
  <c r="O160" i="27"/>
  <c r="O161" i="27"/>
  <c r="O162" i="27"/>
  <c r="S162" i="27"/>
  <c r="O163" i="27"/>
  <c r="S163" i="27"/>
  <c r="O164" i="27"/>
  <c r="S164" i="27"/>
  <c r="O165" i="27"/>
  <c r="O166" i="27"/>
  <c r="O167" i="27"/>
  <c r="S167" i="27"/>
  <c r="O168" i="27"/>
  <c r="S168" i="27"/>
  <c r="O169" i="27"/>
  <c r="S169" i="27"/>
  <c r="O170" i="27"/>
  <c r="O171" i="27"/>
  <c r="O172" i="27"/>
  <c r="S172" i="27"/>
  <c r="O173" i="27"/>
  <c r="S173" i="27"/>
  <c r="O174" i="27"/>
  <c r="S174" i="27"/>
  <c r="O175" i="27"/>
  <c r="O176" i="27"/>
  <c r="O177" i="27"/>
  <c r="S177" i="27"/>
  <c r="O178" i="27"/>
  <c r="S178" i="27"/>
  <c r="O179" i="27"/>
  <c r="S179" i="27"/>
  <c r="O180" i="27"/>
  <c r="O181" i="27"/>
  <c r="O182" i="27"/>
  <c r="S182" i="27"/>
  <c r="O183" i="27"/>
  <c r="S183" i="27"/>
  <c r="O184" i="27"/>
  <c r="Q184" i="27"/>
  <c r="R184" i="27" s="1"/>
  <c r="S184" i="27"/>
  <c r="O185" i="27"/>
  <c r="O186" i="27"/>
  <c r="O187" i="27"/>
  <c r="S187" i="27"/>
  <c r="O188" i="27"/>
  <c r="S188" i="27"/>
  <c r="O189" i="27"/>
  <c r="S189" i="27"/>
  <c r="O190" i="27"/>
  <c r="O191" i="27"/>
  <c r="O192" i="27"/>
  <c r="S192" i="27"/>
  <c r="O193" i="27"/>
  <c r="S193" i="27"/>
  <c r="O194" i="27"/>
  <c r="S194" i="27"/>
  <c r="O195" i="27"/>
  <c r="O196" i="27"/>
  <c r="O197" i="27"/>
  <c r="S197" i="27"/>
  <c r="O198" i="27"/>
  <c r="S198" i="27"/>
  <c r="O199" i="27"/>
  <c r="S199" i="27"/>
  <c r="O200" i="27"/>
  <c r="O201" i="27"/>
  <c r="O202" i="27"/>
  <c r="S202" i="27"/>
  <c r="O203" i="27"/>
  <c r="S203" i="27"/>
  <c r="O204" i="27"/>
  <c r="S204" i="27"/>
  <c r="O205" i="27"/>
  <c r="O206" i="27"/>
  <c r="O207" i="27"/>
  <c r="S207" i="27"/>
  <c r="O208" i="27"/>
  <c r="S208" i="27"/>
  <c r="O209" i="27"/>
  <c r="S209" i="27"/>
  <c r="O210" i="27"/>
  <c r="O211" i="27"/>
  <c r="O212" i="27"/>
  <c r="S212" i="27"/>
  <c r="O213" i="27"/>
  <c r="S213" i="27"/>
  <c r="O214" i="27"/>
  <c r="S214" i="27"/>
  <c r="O215" i="27"/>
  <c r="O216" i="27"/>
  <c r="O217" i="27"/>
  <c r="S217" i="27"/>
  <c r="O218" i="27"/>
  <c r="S218" i="27"/>
  <c r="O219" i="27"/>
  <c r="S219" i="27"/>
  <c r="O220" i="27"/>
  <c r="O221" i="27"/>
  <c r="O222" i="27"/>
  <c r="S222" i="27"/>
  <c r="O223" i="27"/>
  <c r="S223" i="27"/>
  <c r="O224" i="27"/>
  <c r="S224" i="27"/>
  <c r="O225" i="27"/>
  <c r="O226" i="27"/>
  <c r="O227" i="27"/>
  <c r="S227" i="27"/>
  <c r="O228" i="27"/>
  <c r="S228" i="27"/>
  <c r="O229" i="27"/>
  <c r="S229" i="27"/>
  <c r="O230" i="27"/>
  <c r="O231" i="27"/>
  <c r="O232" i="27"/>
  <c r="S232" i="27"/>
  <c r="O233" i="27"/>
  <c r="S233" i="27"/>
  <c r="O234" i="27"/>
  <c r="S234" i="27"/>
  <c r="O235" i="27"/>
  <c r="O236" i="27"/>
  <c r="O237" i="27"/>
  <c r="S237" i="27"/>
  <c r="O238" i="27"/>
  <c r="S238" i="27"/>
  <c r="O239" i="27"/>
  <c r="S239" i="27"/>
  <c r="O240" i="27"/>
  <c r="O241" i="27"/>
  <c r="O242" i="27"/>
  <c r="S242" i="27"/>
  <c r="O243" i="27"/>
  <c r="S243" i="27"/>
  <c r="O244" i="27"/>
  <c r="S244" i="27"/>
  <c r="O245" i="27"/>
  <c r="O246" i="27"/>
  <c r="O247" i="27"/>
  <c r="S247" i="27"/>
  <c r="O248" i="27"/>
  <c r="S248" i="27"/>
  <c r="O249" i="27"/>
  <c r="S249" i="27"/>
  <c r="O250" i="27"/>
  <c r="O251" i="27"/>
  <c r="O252" i="27"/>
  <c r="S252" i="27"/>
  <c r="O253" i="27"/>
  <c r="S253" i="27"/>
  <c r="O254" i="27"/>
  <c r="S254" i="27"/>
  <c r="O255" i="27"/>
  <c r="O256" i="27"/>
  <c r="O257" i="27"/>
  <c r="S257" i="27"/>
  <c r="O258" i="27"/>
  <c r="S258" i="27"/>
  <c r="O259" i="27"/>
  <c r="S259" i="27"/>
  <c r="O260" i="27"/>
  <c r="O261" i="27"/>
  <c r="O262" i="27"/>
  <c r="S262" i="27"/>
  <c r="O263" i="27"/>
  <c r="S263" i="27"/>
  <c r="O264" i="27"/>
  <c r="Q264" i="27" s="1"/>
  <c r="R264" i="27" s="1"/>
  <c r="S264" i="27"/>
  <c r="O265" i="27"/>
  <c r="O266" i="27"/>
  <c r="O267" i="27"/>
  <c r="S267" i="27"/>
  <c r="O268" i="27"/>
  <c r="S268" i="27"/>
  <c r="O269" i="27"/>
  <c r="S269" i="27"/>
  <c r="O270" i="27"/>
  <c r="O271" i="27"/>
  <c r="O272" i="27"/>
  <c r="S272" i="27"/>
  <c r="O273" i="27"/>
  <c r="S273" i="27"/>
  <c r="O274" i="27"/>
  <c r="S274" i="27"/>
  <c r="O275" i="27"/>
  <c r="O276" i="27"/>
  <c r="O277" i="27"/>
  <c r="S277" i="27"/>
  <c r="O278" i="27"/>
  <c r="S278" i="27"/>
  <c r="O279" i="27"/>
  <c r="S279" i="27"/>
  <c r="O280" i="27"/>
  <c r="O281" i="27"/>
  <c r="O282" i="27"/>
  <c r="S282" i="27"/>
  <c r="O283" i="27"/>
  <c r="S283" i="27"/>
  <c r="O284" i="27"/>
  <c r="S284" i="27"/>
  <c r="O285" i="27"/>
  <c r="O286" i="27"/>
  <c r="O287" i="27"/>
  <c r="S287" i="27"/>
  <c r="O288" i="27"/>
  <c r="S288" i="27"/>
  <c r="O289" i="27"/>
  <c r="S289" i="27"/>
  <c r="O290" i="27"/>
  <c r="O291" i="27"/>
  <c r="O292" i="27"/>
  <c r="S292" i="27"/>
  <c r="O293" i="27"/>
  <c r="S293" i="27"/>
  <c r="O294" i="27"/>
  <c r="S294" i="27"/>
  <c r="O295" i="27"/>
  <c r="O296" i="27"/>
  <c r="O297" i="27"/>
  <c r="S297" i="27"/>
  <c r="O298" i="27"/>
  <c r="S298" i="27"/>
  <c r="O299" i="27"/>
  <c r="S299" i="27"/>
  <c r="O300" i="27"/>
  <c r="O301" i="27"/>
  <c r="O302" i="27"/>
  <c r="S302" i="27"/>
  <c r="O303" i="27"/>
  <c r="S303" i="27"/>
  <c r="O304" i="27"/>
  <c r="S304" i="27"/>
  <c r="O305" i="27"/>
  <c r="O306" i="27"/>
  <c r="O307" i="27"/>
  <c r="S307" i="27"/>
  <c r="O308" i="27"/>
  <c r="S308" i="27"/>
  <c r="O309" i="27"/>
  <c r="S309" i="27"/>
  <c r="O310" i="27"/>
  <c r="O311" i="27"/>
  <c r="O312" i="27"/>
  <c r="S312" i="27"/>
  <c r="O313" i="27"/>
  <c r="S313" i="27"/>
  <c r="O314" i="27"/>
  <c r="S314" i="27"/>
  <c r="O315" i="27"/>
  <c r="O316" i="27"/>
  <c r="O317" i="27"/>
  <c r="S317" i="27"/>
  <c r="O318" i="27"/>
  <c r="S318" i="27"/>
  <c r="O319" i="27"/>
  <c r="S319" i="27"/>
  <c r="O320" i="27"/>
  <c r="O321" i="27"/>
  <c r="O322" i="27"/>
  <c r="S322" i="27"/>
  <c r="O323" i="27"/>
  <c r="S323" i="27"/>
  <c r="O324" i="27"/>
  <c r="S324" i="27"/>
  <c r="O325" i="27"/>
  <c r="O326" i="27"/>
  <c r="O327" i="27"/>
  <c r="S327" i="27"/>
  <c r="O328" i="27"/>
  <c r="S328" i="27"/>
  <c r="O329" i="27"/>
  <c r="S329" i="27"/>
  <c r="O330" i="27"/>
  <c r="O331" i="27"/>
  <c r="O332" i="27"/>
  <c r="S332" i="27"/>
  <c r="O333" i="27"/>
  <c r="S333" i="27"/>
  <c r="O334" i="27"/>
  <c r="S334" i="27"/>
  <c r="O335" i="27"/>
  <c r="O336" i="27"/>
  <c r="O337" i="27"/>
  <c r="S337" i="27"/>
  <c r="O338" i="27"/>
  <c r="S338" i="27"/>
  <c r="O339" i="27"/>
  <c r="S339" i="27"/>
  <c r="O340" i="27"/>
  <c r="O341" i="27"/>
  <c r="O342" i="27"/>
  <c r="S342" i="27"/>
  <c r="O343" i="27"/>
  <c r="S343" i="27"/>
  <c r="O344" i="27"/>
  <c r="S344" i="27"/>
  <c r="O345" i="27"/>
  <c r="O346" i="27"/>
  <c r="O347" i="27"/>
  <c r="S347" i="27"/>
  <c r="O348" i="27"/>
  <c r="Q348" i="27" s="1"/>
  <c r="R348" i="27" s="1"/>
  <c r="S348" i="27"/>
  <c r="O349" i="27"/>
  <c r="S349" i="27"/>
  <c r="O350" i="27"/>
  <c r="O351" i="27"/>
  <c r="O352" i="27"/>
  <c r="S352" i="27"/>
  <c r="O353" i="27"/>
  <c r="S353" i="27"/>
  <c r="O354" i="27"/>
  <c r="S354" i="27"/>
  <c r="O355" i="27"/>
  <c r="O356" i="27"/>
  <c r="O357" i="27"/>
  <c r="S357" i="27"/>
  <c r="O358" i="27"/>
  <c r="S358" i="27"/>
  <c r="O359" i="27"/>
  <c r="S359" i="27"/>
  <c r="O360" i="27"/>
  <c r="O361" i="27"/>
  <c r="O362" i="27"/>
  <c r="S362" i="27"/>
  <c r="O363" i="27"/>
  <c r="S363" i="27"/>
  <c r="O364" i="27"/>
  <c r="S364" i="27"/>
  <c r="O365" i="27"/>
  <c r="O366" i="27"/>
  <c r="O367" i="27"/>
  <c r="S367" i="27"/>
  <c r="O368" i="27"/>
  <c r="S368" i="27"/>
  <c r="O369" i="27"/>
  <c r="S369" i="27"/>
  <c r="O370" i="27"/>
  <c r="O371" i="27"/>
  <c r="O372" i="27"/>
  <c r="S372" i="27"/>
  <c r="O373" i="27"/>
  <c r="S373" i="27"/>
  <c r="O374" i="27"/>
  <c r="S374" i="27"/>
  <c r="O375" i="27"/>
  <c r="O376" i="27"/>
  <c r="O377" i="27"/>
  <c r="S377" i="27"/>
  <c r="O378" i="27"/>
  <c r="S378" i="27"/>
  <c r="O379" i="27"/>
  <c r="Q379" i="27" s="1"/>
  <c r="R379" i="27" s="1"/>
  <c r="S379" i="27"/>
  <c r="O380" i="27"/>
  <c r="O381" i="27"/>
  <c r="O382" i="27"/>
  <c r="S382" i="27"/>
  <c r="O383" i="27"/>
  <c r="S383" i="27"/>
  <c r="O384" i="27"/>
  <c r="S384" i="27"/>
  <c r="O385" i="27"/>
  <c r="O386" i="27"/>
  <c r="O387" i="27"/>
  <c r="S387" i="27"/>
  <c r="O388" i="27"/>
  <c r="S388" i="27"/>
  <c r="O389" i="27"/>
  <c r="S389" i="27"/>
  <c r="O390" i="27"/>
  <c r="O391" i="27"/>
  <c r="O392" i="27"/>
  <c r="S392" i="27"/>
  <c r="O393" i="27"/>
  <c r="S393" i="27"/>
  <c r="O394" i="27"/>
  <c r="S394" i="27"/>
  <c r="O395" i="27"/>
  <c r="O396" i="27"/>
  <c r="O397" i="27"/>
  <c r="S397" i="27"/>
  <c r="O398" i="27"/>
  <c r="S398" i="27"/>
  <c r="O399" i="27"/>
  <c r="S399" i="27"/>
  <c r="O400" i="27"/>
  <c r="O401" i="27"/>
  <c r="O402" i="27"/>
  <c r="S402" i="27"/>
  <c r="O403" i="27"/>
  <c r="S403" i="27"/>
  <c r="O404" i="27"/>
  <c r="S404" i="27"/>
  <c r="O405" i="27"/>
  <c r="O406" i="27"/>
  <c r="O407" i="27"/>
  <c r="S407" i="27"/>
  <c r="O408" i="27"/>
  <c r="S408" i="27"/>
  <c r="O409" i="27"/>
  <c r="S409" i="27"/>
  <c r="O410" i="27"/>
  <c r="O411" i="27"/>
  <c r="O412" i="27"/>
  <c r="S412" i="27"/>
  <c r="O413" i="27"/>
  <c r="S413" i="27"/>
  <c r="O414" i="27"/>
  <c r="S414" i="27"/>
  <c r="O415" i="27"/>
  <c r="O416" i="27"/>
  <c r="O417" i="27"/>
  <c r="S417" i="27"/>
  <c r="O418" i="27"/>
  <c r="S418" i="27"/>
  <c r="O419" i="27"/>
  <c r="S419" i="27"/>
  <c r="O420" i="27"/>
  <c r="O421" i="27"/>
  <c r="O422" i="27"/>
  <c r="S422" i="27"/>
  <c r="O423" i="27"/>
  <c r="S423" i="27"/>
  <c r="O424" i="27"/>
  <c r="S424" i="27"/>
  <c r="O425" i="27"/>
  <c r="O426" i="27"/>
  <c r="O427" i="27"/>
  <c r="S427" i="27"/>
  <c r="O428" i="27"/>
  <c r="S428" i="27"/>
  <c r="O429" i="27"/>
  <c r="S429" i="27"/>
  <c r="O430" i="27"/>
  <c r="O431" i="27"/>
  <c r="O432" i="27"/>
  <c r="S432" i="27"/>
  <c r="O433" i="27"/>
  <c r="S433" i="27"/>
  <c r="O434" i="27"/>
  <c r="S434" i="27"/>
  <c r="O435" i="27"/>
  <c r="O436" i="27"/>
  <c r="O437" i="27"/>
  <c r="S437" i="27"/>
  <c r="O438" i="27"/>
  <c r="S438" i="27"/>
  <c r="O439" i="27"/>
  <c r="S439" i="27"/>
  <c r="O440" i="27"/>
  <c r="O441" i="27"/>
  <c r="O442" i="27"/>
  <c r="S442" i="27"/>
  <c r="O443" i="27"/>
  <c r="S443" i="27"/>
  <c r="O444" i="27"/>
  <c r="S444" i="27"/>
  <c r="O445" i="27"/>
  <c r="O446" i="27"/>
  <c r="O447" i="27"/>
  <c r="S447" i="27"/>
  <c r="O448" i="27"/>
  <c r="S448" i="27"/>
  <c r="O449" i="27"/>
  <c r="S449" i="27"/>
  <c r="O450" i="27"/>
  <c r="O451" i="27"/>
  <c r="O452" i="27"/>
  <c r="S452" i="27"/>
  <c r="O453" i="27"/>
  <c r="S453" i="27"/>
  <c r="O454" i="27"/>
  <c r="S454" i="27"/>
  <c r="O455" i="27"/>
  <c r="O456" i="27"/>
  <c r="O457" i="27"/>
  <c r="S457" i="27"/>
  <c r="O458" i="27"/>
  <c r="S458" i="27"/>
  <c r="O459" i="27"/>
  <c r="S459" i="27"/>
  <c r="O460" i="27"/>
  <c r="O461" i="27"/>
  <c r="O462" i="27"/>
  <c r="S462" i="27"/>
  <c r="O463" i="27"/>
  <c r="S463" i="27"/>
  <c r="O464" i="27"/>
  <c r="S464" i="27"/>
  <c r="O465" i="27"/>
  <c r="O466" i="27"/>
  <c r="O467" i="27"/>
  <c r="S467" i="27"/>
  <c r="O468" i="27"/>
  <c r="S468" i="27"/>
  <c r="O469" i="27"/>
  <c r="S469" i="27"/>
  <c r="O470" i="27"/>
  <c r="O471" i="27"/>
  <c r="O472" i="27"/>
  <c r="S472" i="27"/>
  <c r="O473" i="27"/>
  <c r="S473" i="27"/>
  <c r="O474" i="27"/>
  <c r="S474" i="27"/>
  <c r="O475" i="27"/>
  <c r="O476" i="27"/>
  <c r="O477" i="27"/>
  <c r="S477" i="27"/>
  <c r="O478" i="27"/>
  <c r="S478" i="27"/>
  <c r="O479" i="27"/>
  <c r="S479" i="27"/>
  <c r="O480" i="27"/>
  <c r="O481" i="27"/>
  <c r="O482" i="27"/>
  <c r="S482" i="27"/>
  <c r="O483" i="27"/>
  <c r="S483" i="27"/>
  <c r="O484" i="27"/>
  <c r="S484" i="27"/>
  <c r="O485" i="27"/>
  <c r="O486" i="27"/>
  <c r="O487" i="27"/>
  <c r="S487" i="27"/>
  <c r="O488" i="27"/>
  <c r="S488" i="27"/>
  <c r="O489" i="27"/>
  <c r="S489" i="27"/>
  <c r="O490" i="27"/>
  <c r="O491" i="27"/>
  <c r="O492" i="27"/>
  <c r="S492" i="27"/>
  <c r="O493" i="27"/>
  <c r="S493" i="27"/>
  <c r="O494" i="27"/>
  <c r="S494" i="27"/>
  <c r="O495" i="27"/>
  <c r="O496" i="27"/>
  <c r="O497" i="27"/>
  <c r="S497" i="27"/>
  <c r="O498" i="27"/>
  <c r="S498" i="27"/>
  <c r="O499" i="27"/>
  <c r="S499" i="27"/>
  <c r="O500" i="27"/>
  <c r="O501" i="27"/>
  <c r="O502" i="27"/>
  <c r="S502" i="27"/>
  <c r="O503" i="27"/>
  <c r="S503" i="27"/>
  <c r="O504" i="27"/>
  <c r="S504" i="27"/>
  <c r="O505" i="27"/>
  <c r="O506" i="27"/>
  <c r="O507" i="27"/>
  <c r="S507" i="27"/>
  <c r="O508" i="27"/>
  <c r="S508" i="27"/>
  <c r="O509" i="27"/>
  <c r="S509" i="27"/>
  <c r="O510" i="27"/>
  <c r="O511" i="27"/>
  <c r="O512" i="27"/>
  <c r="S512" i="27"/>
  <c r="O513" i="27"/>
  <c r="S513" i="27"/>
  <c r="O514" i="27"/>
  <c r="S514" i="27"/>
  <c r="O515" i="27"/>
  <c r="O516" i="27"/>
  <c r="O517" i="27"/>
  <c r="S517" i="27"/>
  <c r="O518" i="27"/>
  <c r="S518" i="27"/>
  <c r="O519" i="27"/>
  <c r="S519" i="27"/>
  <c r="O520" i="27"/>
  <c r="O521" i="27"/>
  <c r="O522" i="27"/>
  <c r="S522" i="27"/>
  <c r="O523" i="27"/>
  <c r="S523" i="27"/>
  <c r="O524" i="27"/>
  <c r="S524" i="27"/>
  <c r="O525" i="27"/>
  <c r="O526" i="27"/>
  <c r="O527" i="27"/>
  <c r="S527" i="27"/>
  <c r="O528" i="27"/>
  <c r="S528" i="27"/>
  <c r="O529" i="27"/>
  <c r="S529" i="27"/>
  <c r="O530" i="27"/>
  <c r="O531" i="27"/>
  <c r="O532" i="27"/>
  <c r="S532" i="27"/>
  <c r="O533" i="27"/>
  <c r="S533" i="27"/>
  <c r="O534" i="27"/>
  <c r="S534" i="27"/>
  <c r="O535" i="27"/>
  <c r="O536" i="27"/>
  <c r="O537" i="27"/>
  <c r="S537" i="27"/>
  <c r="O538" i="27"/>
  <c r="S538" i="27"/>
  <c r="O539" i="27"/>
  <c r="S539" i="27"/>
  <c r="O540" i="27"/>
  <c r="O541" i="27"/>
  <c r="O542" i="27"/>
  <c r="S542" i="27"/>
  <c r="O543" i="27"/>
  <c r="S543" i="27"/>
  <c r="O544" i="27"/>
  <c r="S544" i="27"/>
  <c r="O545" i="27"/>
  <c r="O546" i="27"/>
  <c r="O547" i="27"/>
  <c r="S547" i="27"/>
  <c r="O548" i="27"/>
  <c r="S548" i="27"/>
  <c r="O549" i="27"/>
  <c r="S549" i="27"/>
  <c r="O550" i="27"/>
  <c r="O551" i="27"/>
  <c r="O552" i="27"/>
  <c r="S552" i="27"/>
  <c r="O553" i="27"/>
  <c r="S553" i="27"/>
  <c r="O554" i="27"/>
  <c r="S554" i="27"/>
  <c r="O555" i="27"/>
  <c r="O556" i="27"/>
  <c r="O557" i="27"/>
  <c r="S557" i="27"/>
  <c r="O558" i="27"/>
  <c r="S558" i="27"/>
  <c r="O559" i="27"/>
  <c r="S559" i="27"/>
  <c r="O560" i="27"/>
  <c r="O561" i="27"/>
  <c r="O562" i="27"/>
  <c r="S562" i="27"/>
  <c r="O563" i="27"/>
  <c r="S563" i="27"/>
  <c r="O564" i="27"/>
  <c r="S564" i="27"/>
  <c r="O565" i="27"/>
  <c r="O566" i="27"/>
  <c r="O567" i="27"/>
  <c r="S567" i="27"/>
  <c r="O568" i="27"/>
  <c r="S568" i="27"/>
  <c r="O569" i="27"/>
  <c r="S569" i="27"/>
  <c r="O570" i="27"/>
  <c r="O571" i="27"/>
  <c r="O572" i="27"/>
  <c r="S572" i="27"/>
  <c r="O573" i="27"/>
  <c r="S573" i="27"/>
  <c r="O574" i="27"/>
  <c r="S574" i="27"/>
  <c r="O575" i="27"/>
  <c r="O576" i="27"/>
  <c r="O577" i="27"/>
  <c r="S577" i="27"/>
  <c r="O578" i="27"/>
  <c r="S578" i="27"/>
  <c r="O579" i="27"/>
  <c r="S579" i="27"/>
  <c r="O580" i="27"/>
  <c r="O581" i="27"/>
  <c r="O582" i="27"/>
  <c r="S582" i="27"/>
  <c r="O583" i="27"/>
  <c r="S583" i="27"/>
  <c r="O584" i="27"/>
  <c r="S584" i="27"/>
  <c r="O585" i="27"/>
  <c r="O586" i="27"/>
  <c r="O587" i="27"/>
  <c r="S587" i="27"/>
  <c r="O588" i="27"/>
  <c r="S588" i="27"/>
  <c r="O589" i="27"/>
  <c r="S589" i="27"/>
  <c r="O590" i="27"/>
  <c r="O591" i="27"/>
  <c r="O592" i="27"/>
  <c r="S592" i="27"/>
  <c r="O593" i="27"/>
  <c r="S593" i="27"/>
  <c r="O594" i="27"/>
  <c r="S594" i="27"/>
  <c r="O595" i="27"/>
  <c r="O596" i="27"/>
  <c r="O597" i="27"/>
  <c r="S597" i="27"/>
  <c r="O598" i="27"/>
  <c r="S598" i="27"/>
  <c r="O599" i="27"/>
  <c r="S599" i="27"/>
  <c r="O600" i="27"/>
  <c r="O601" i="27"/>
  <c r="O602" i="27"/>
  <c r="S602" i="27"/>
  <c r="O603" i="27"/>
  <c r="S603" i="27"/>
  <c r="O604" i="27"/>
  <c r="S604" i="27"/>
  <c r="O605" i="27"/>
  <c r="O606" i="27"/>
  <c r="O607" i="27"/>
  <c r="S607" i="27"/>
  <c r="O608" i="27"/>
  <c r="S608" i="27"/>
  <c r="O609" i="27"/>
  <c r="S609" i="27"/>
  <c r="O610" i="27"/>
  <c r="O611" i="27"/>
  <c r="O612" i="27"/>
  <c r="S612" i="27"/>
  <c r="O613" i="27"/>
  <c r="S613" i="27"/>
  <c r="O614" i="27"/>
  <c r="S614" i="27"/>
  <c r="O615" i="27"/>
  <c r="O616" i="27"/>
  <c r="O617" i="27"/>
  <c r="S617" i="27"/>
  <c r="O618" i="27"/>
  <c r="S618" i="27"/>
  <c r="O619" i="27"/>
  <c r="S619" i="27"/>
  <c r="O620" i="27"/>
  <c r="O621" i="27"/>
  <c r="O622" i="27"/>
  <c r="S622" i="27"/>
  <c r="O623" i="27"/>
  <c r="S623" i="27"/>
  <c r="O624" i="27"/>
  <c r="S624" i="27"/>
  <c r="O625" i="27"/>
  <c r="O626" i="27"/>
  <c r="O627" i="27"/>
  <c r="S627" i="27"/>
  <c r="O628" i="27"/>
  <c r="S628" i="27"/>
  <c r="O629" i="27"/>
  <c r="S629" i="27"/>
  <c r="O630" i="27"/>
  <c r="O631" i="27"/>
  <c r="O632" i="27"/>
  <c r="S632" i="27"/>
  <c r="O633" i="27"/>
  <c r="S633" i="27"/>
  <c r="O634" i="27"/>
  <c r="S634" i="27"/>
  <c r="O635" i="27"/>
  <c r="O636" i="27"/>
  <c r="O637" i="27"/>
  <c r="S637" i="27"/>
  <c r="O638" i="27"/>
  <c r="S638" i="27"/>
  <c r="O639" i="27"/>
  <c r="S639" i="27"/>
  <c r="O640" i="27"/>
  <c r="O641" i="27"/>
  <c r="O642" i="27"/>
  <c r="S642" i="27"/>
  <c r="O643" i="27"/>
  <c r="S643" i="27"/>
  <c r="O644" i="27"/>
  <c r="S644" i="27"/>
  <c r="O645" i="27"/>
  <c r="O646" i="27"/>
  <c r="O647" i="27"/>
  <c r="S647" i="27"/>
  <c r="O648" i="27"/>
  <c r="S648" i="27"/>
  <c r="O649" i="27"/>
  <c r="S649" i="27"/>
  <c r="O650" i="27"/>
  <c r="O651" i="27"/>
  <c r="O652" i="27"/>
  <c r="S652" i="27"/>
  <c r="O653" i="27"/>
  <c r="S653" i="27"/>
  <c r="O654" i="27"/>
  <c r="S654" i="27"/>
  <c r="O655" i="27"/>
  <c r="O656" i="27"/>
  <c r="O657" i="27"/>
  <c r="S657" i="27"/>
  <c r="O658" i="27"/>
  <c r="S658" i="27"/>
  <c r="O659" i="27"/>
  <c r="S659" i="27"/>
  <c r="O660" i="27"/>
  <c r="O661" i="27"/>
  <c r="O662" i="27"/>
  <c r="S662" i="27"/>
  <c r="O663" i="27"/>
  <c r="S663" i="27"/>
  <c r="O664" i="27"/>
  <c r="S664" i="27"/>
  <c r="O665" i="27"/>
  <c r="O666" i="27"/>
  <c r="O667" i="27"/>
  <c r="S667" i="27"/>
  <c r="O668" i="27"/>
  <c r="S668" i="27"/>
  <c r="O669" i="27"/>
  <c r="S669" i="27"/>
  <c r="O670" i="27"/>
  <c r="O671" i="27"/>
  <c r="O672" i="27"/>
  <c r="S672" i="27"/>
  <c r="O673" i="27"/>
  <c r="S673" i="27"/>
  <c r="O674" i="27"/>
  <c r="S674" i="27"/>
  <c r="O675" i="27"/>
  <c r="O676" i="27"/>
  <c r="O677" i="27"/>
  <c r="S677" i="27"/>
  <c r="O678" i="27"/>
  <c r="S678" i="27"/>
  <c r="O679" i="27"/>
  <c r="S679" i="27"/>
  <c r="O680" i="27"/>
  <c r="O681" i="27"/>
  <c r="O682" i="27"/>
  <c r="S682" i="27"/>
  <c r="O683" i="27"/>
  <c r="S683" i="27"/>
  <c r="O684" i="27"/>
  <c r="S684" i="27"/>
  <c r="O685" i="27"/>
  <c r="O686" i="27"/>
  <c r="O687" i="27"/>
  <c r="S687" i="27"/>
  <c r="O688" i="27"/>
  <c r="S688" i="27"/>
  <c r="O689" i="27"/>
  <c r="S689" i="27"/>
  <c r="O690" i="27"/>
  <c r="O691" i="27"/>
  <c r="O692" i="27"/>
  <c r="S692" i="27"/>
  <c r="O693" i="27"/>
  <c r="S693" i="27"/>
  <c r="O694" i="27"/>
  <c r="S694" i="27"/>
  <c r="O695" i="27"/>
  <c r="O696" i="27"/>
  <c r="O697" i="27"/>
  <c r="S697" i="27"/>
  <c r="O698" i="27"/>
  <c r="S698" i="27"/>
  <c r="O699" i="27"/>
  <c r="S699" i="27"/>
  <c r="O700" i="27"/>
  <c r="O701" i="27"/>
  <c r="O702" i="27"/>
  <c r="S702" i="27"/>
  <c r="O703" i="27"/>
  <c r="S703" i="27"/>
  <c r="O704" i="27"/>
  <c r="S704" i="27"/>
  <c r="O705" i="27"/>
  <c r="O706" i="27"/>
  <c r="O707" i="27"/>
  <c r="S707" i="27"/>
  <c r="O708" i="27"/>
  <c r="S708" i="27"/>
  <c r="O709" i="27"/>
  <c r="S709" i="27"/>
  <c r="O710" i="27"/>
  <c r="O711" i="27"/>
  <c r="O712" i="27"/>
  <c r="S712" i="27"/>
  <c r="O713" i="27"/>
  <c r="S713" i="27"/>
  <c r="O714" i="27"/>
  <c r="S714" i="27"/>
  <c r="O715" i="27"/>
  <c r="O716" i="27"/>
  <c r="O717" i="27"/>
  <c r="S717" i="27"/>
  <c r="O718" i="27"/>
  <c r="S718" i="27"/>
  <c r="O719" i="27"/>
  <c r="S719" i="27"/>
  <c r="O720" i="27"/>
  <c r="O721" i="27"/>
  <c r="O722" i="27"/>
  <c r="S722" i="27"/>
  <c r="O723" i="27"/>
  <c r="S723" i="27"/>
  <c r="O724" i="27"/>
  <c r="S724" i="27"/>
  <c r="O725" i="27"/>
  <c r="O726" i="27"/>
  <c r="O727" i="27"/>
  <c r="S727" i="27"/>
  <c r="O728" i="27"/>
  <c r="S728" i="27"/>
  <c r="O729" i="27"/>
  <c r="S729" i="27"/>
  <c r="O730" i="27"/>
  <c r="O731" i="27"/>
  <c r="O732" i="27"/>
  <c r="S732" i="27"/>
  <c r="O733" i="27"/>
  <c r="S733" i="27"/>
  <c r="O734" i="27"/>
  <c r="S734" i="27"/>
  <c r="O735" i="27"/>
  <c r="O736" i="27"/>
  <c r="O737" i="27"/>
  <c r="S737" i="27"/>
  <c r="O738" i="27"/>
  <c r="S738" i="27"/>
  <c r="O739" i="27"/>
  <c r="S739" i="27"/>
  <c r="O740" i="27"/>
  <c r="O741" i="27"/>
  <c r="O742" i="27"/>
  <c r="S742" i="27"/>
  <c r="O743" i="27"/>
  <c r="S743" i="27"/>
  <c r="O744" i="27"/>
  <c r="S744" i="27"/>
  <c r="O745" i="27"/>
  <c r="O746" i="27"/>
  <c r="O747" i="27"/>
  <c r="S747" i="27"/>
  <c r="O748" i="27"/>
  <c r="S748" i="27"/>
  <c r="O749" i="27"/>
  <c r="S749" i="27"/>
  <c r="O750" i="27"/>
  <c r="O751" i="27"/>
  <c r="O752" i="27"/>
  <c r="S752" i="27"/>
  <c r="O753" i="27"/>
  <c r="S753" i="27"/>
  <c r="O754" i="27"/>
  <c r="S754" i="27"/>
  <c r="O755" i="27"/>
  <c r="O756" i="27"/>
  <c r="O757" i="27"/>
  <c r="S757" i="27"/>
  <c r="O758" i="27"/>
  <c r="S758" i="27"/>
  <c r="O759" i="27"/>
  <c r="S759" i="27"/>
  <c r="O760" i="27"/>
  <c r="O761" i="27"/>
  <c r="O762" i="27"/>
  <c r="S762" i="27"/>
  <c r="O763" i="27"/>
  <c r="S763" i="27"/>
  <c r="O764" i="27"/>
  <c r="S764" i="27"/>
  <c r="O765" i="27"/>
  <c r="O766" i="27"/>
  <c r="O767" i="27"/>
  <c r="S767" i="27"/>
  <c r="O768" i="27"/>
  <c r="S768" i="27"/>
  <c r="O769" i="27"/>
  <c r="S769" i="27"/>
  <c r="O770" i="27"/>
  <c r="O771" i="27"/>
  <c r="O772" i="27"/>
  <c r="S772" i="27"/>
  <c r="O773" i="27"/>
  <c r="S773" i="27"/>
  <c r="O774" i="27"/>
  <c r="S774" i="27"/>
  <c r="O775" i="27"/>
  <c r="O776" i="27"/>
  <c r="O777" i="27"/>
  <c r="S777" i="27"/>
  <c r="O778" i="27"/>
  <c r="S778" i="27"/>
  <c r="O779" i="27"/>
  <c r="S779" i="27"/>
  <c r="O780" i="27"/>
  <c r="O781" i="27"/>
  <c r="O782" i="27"/>
  <c r="S782" i="27"/>
  <c r="O783" i="27"/>
  <c r="S783" i="27"/>
  <c r="O784" i="27"/>
  <c r="S784" i="27"/>
  <c r="O785" i="27"/>
  <c r="O786" i="27"/>
  <c r="O787" i="27"/>
  <c r="S787" i="27"/>
  <c r="O788" i="27"/>
  <c r="S788" i="27"/>
  <c r="O789" i="27"/>
  <c r="S789" i="27"/>
  <c r="O790" i="27"/>
  <c r="O791" i="27"/>
  <c r="O792" i="27"/>
  <c r="S792" i="27"/>
  <c r="O793" i="27"/>
  <c r="S793" i="27"/>
  <c r="O794" i="27"/>
  <c r="S794" i="27"/>
  <c r="O795" i="27"/>
  <c r="O796" i="27"/>
  <c r="O797" i="27"/>
  <c r="S797" i="27"/>
  <c r="O798" i="27"/>
  <c r="S798" i="27"/>
  <c r="O799" i="27"/>
  <c r="S799" i="27"/>
  <c r="O800" i="27"/>
  <c r="O801" i="27"/>
  <c r="O802" i="27"/>
  <c r="S802" i="27"/>
  <c r="O803" i="27"/>
  <c r="S803" i="27"/>
  <c r="O804" i="27"/>
  <c r="S804" i="27"/>
  <c r="O805" i="27"/>
  <c r="O806" i="27"/>
  <c r="O807" i="27"/>
  <c r="S807" i="27"/>
  <c r="O808" i="27"/>
  <c r="S808" i="27"/>
  <c r="O809" i="27"/>
  <c r="S809" i="27"/>
  <c r="O810" i="27"/>
  <c r="O811" i="27"/>
  <c r="O812" i="27"/>
  <c r="S812" i="27"/>
  <c r="O813" i="27"/>
  <c r="S813" i="27"/>
  <c r="O814" i="27"/>
  <c r="S814" i="27"/>
  <c r="O815" i="27"/>
  <c r="O816" i="27"/>
  <c r="O817" i="27"/>
  <c r="S817" i="27"/>
  <c r="O818" i="27"/>
  <c r="S818" i="27"/>
  <c r="O819" i="27"/>
  <c r="S819" i="27"/>
  <c r="O820" i="27"/>
  <c r="O821" i="27"/>
  <c r="O822" i="27"/>
  <c r="S822" i="27"/>
  <c r="O823" i="27"/>
  <c r="S823" i="27"/>
  <c r="O824" i="27"/>
  <c r="S824" i="27"/>
  <c r="O825" i="27"/>
  <c r="O826" i="27"/>
  <c r="O827" i="27"/>
  <c r="S827" i="27"/>
  <c r="O828" i="27"/>
  <c r="S828" i="27"/>
  <c r="O829" i="27"/>
  <c r="S829" i="27"/>
  <c r="O830" i="27"/>
  <c r="O831" i="27"/>
  <c r="O832" i="27"/>
  <c r="S832" i="27"/>
  <c r="O833" i="27"/>
  <c r="S833" i="27"/>
  <c r="O834" i="27"/>
  <c r="S834" i="27"/>
  <c r="O835" i="27"/>
  <c r="O836" i="27"/>
  <c r="O837" i="27"/>
  <c r="S837" i="27"/>
  <c r="O838" i="27"/>
  <c r="S838" i="27"/>
  <c r="O839" i="27"/>
  <c r="S839" i="27"/>
  <c r="O840" i="27"/>
  <c r="O841" i="27"/>
  <c r="O842" i="27"/>
  <c r="S842" i="27"/>
  <c r="O843" i="27"/>
  <c r="S843" i="27"/>
  <c r="O844" i="27"/>
  <c r="S844" i="27"/>
  <c r="O845" i="27"/>
  <c r="O846" i="27"/>
  <c r="O847" i="27"/>
  <c r="S847" i="27"/>
  <c r="O848" i="27"/>
  <c r="S848" i="27"/>
  <c r="O849" i="27"/>
  <c r="S849" i="27"/>
  <c r="O850" i="27"/>
  <c r="O851" i="27"/>
  <c r="O852" i="27"/>
  <c r="S852" i="27"/>
  <c r="O853" i="27"/>
  <c r="S853" i="27"/>
  <c r="O854" i="27"/>
  <c r="S854" i="27"/>
  <c r="O855" i="27"/>
  <c r="O856" i="27"/>
  <c r="O857" i="27"/>
  <c r="S857" i="27"/>
  <c r="O858" i="27"/>
  <c r="S858" i="27"/>
  <c r="O859" i="27"/>
  <c r="S859" i="27"/>
  <c r="O860" i="27"/>
  <c r="O861" i="27"/>
  <c r="O862" i="27"/>
  <c r="S862" i="27"/>
  <c r="O863" i="27"/>
  <c r="S863" i="27"/>
  <c r="O864" i="27"/>
  <c r="S864" i="27"/>
  <c r="O865" i="27"/>
  <c r="O866" i="27"/>
  <c r="O867" i="27"/>
  <c r="S867" i="27"/>
  <c r="O868" i="27"/>
  <c r="S868" i="27"/>
  <c r="O869" i="27"/>
  <c r="S869" i="27"/>
  <c r="O870" i="27"/>
  <c r="O871" i="27"/>
  <c r="O872" i="27"/>
  <c r="S872" i="27"/>
  <c r="O873" i="27"/>
  <c r="S873" i="27"/>
  <c r="O874" i="27"/>
  <c r="S874" i="27"/>
  <c r="O875" i="27"/>
  <c r="O876" i="27"/>
  <c r="O877" i="27"/>
  <c r="S877" i="27"/>
  <c r="O878" i="27"/>
  <c r="S878" i="27"/>
  <c r="O879" i="27"/>
  <c r="S879" i="27"/>
  <c r="O880" i="27"/>
  <c r="O881" i="27"/>
  <c r="O882" i="27"/>
  <c r="S882" i="27"/>
  <c r="O883" i="27"/>
  <c r="S883" i="27"/>
  <c r="O884" i="27"/>
  <c r="S884" i="27"/>
  <c r="O885" i="27"/>
  <c r="O886" i="27"/>
  <c r="O887" i="27"/>
  <c r="S887" i="27"/>
  <c r="O888" i="27"/>
  <c r="S888" i="27"/>
  <c r="O889" i="27"/>
  <c r="S889" i="27"/>
  <c r="O890" i="27"/>
  <c r="O891" i="27"/>
  <c r="O892" i="27"/>
  <c r="S892" i="27"/>
  <c r="O893" i="27"/>
  <c r="S893" i="27"/>
  <c r="O894" i="27"/>
  <c r="S894" i="27"/>
  <c r="O895" i="27"/>
  <c r="O896" i="27"/>
  <c r="O897" i="27"/>
  <c r="S897" i="27"/>
  <c r="O898" i="27"/>
  <c r="S898" i="27"/>
  <c r="O899" i="27"/>
  <c r="S899" i="27"/>
  <c r="O900" i="27"/>
  <c r="O901" i="27"/>
  <c r="O902" i="27"/>
  <c r="S902" i="27"/>
  <c r="O903" i="27"/>
  <c r="S903" i="27"/>
  <c r="O904" i="27"/>
  <c r="S904" i="27"/>
  <c r="O905" i="27"/>
  <c r="O906" i="27"/>
  <c r="O907" i="27"/>
  <c r="S907" i="27"/>
  <c r="O908" i="27"/>
  <c r="S908" i="27"/>
  <c r="O909" i="27"/>
  <c r="S909" i="27"/>
  <c r="O910" i="27"/>
  <c r="O911" i="27"/>
  <c r="O912" i="27"/>
  <c r="S912" i="27"/>
  <c r="O913" i="27"/>
  <c r="S913" i="27"/>
  <c r="O914" i="27"/>
  <c r="S914" i="27"/>
  <c r="O915" i="27"/>
  <c r="O916" i="27"/>
  <c r="O917" i="27"/>
  <c r="S917" i="27"/>
  <c r="O918" i="27"/>
  <c r="S918" i="27"/>
  <c r="O919" i="27"/>
  <c r="S919" i="27"/>
  <c r="O920" i="27"/>
  <c r="O921" i="27"/>
  <c r="O922" i="27"/>
  <c r="S922" i="27"/>
  <c r="O923" i="27"/>
  <c r="S923" i="27"/>
  <c r="O924" i="27"/>
  <c r="S924" i="27"/>
  <c r="O925" i="27"/>
  <c r="O926" i="27"/>
  <c r="O927" i="27"/>
  <c r="S927" i="27"/>
  <c r="O928" i="27"/>
  <c r="S928" i="27"/>
  <c r="O929" i="27"/>
  <c r="S929" i="27"/>
  <c r="O930" i="27"/>
  <c r="O931" i="27"/>
  <c r="O932" i="27"/>
  <c r="S932" i="27"/>
  <c r="O933" i="27"/>
  <c r="S933" i="27"/>
  <c r="O934" i="27"/>
  <c r="S934" i="27"/>
  <c r="O935" i="27"/>
  <c r="O936" i="27"/>
  <c r="O937" i="27"/>
  <c r="S937" i="27"/>
  <c r="O938" i="27"/>
  <c r="S938" i="27"/>
  <c r="O939" i="27"/>
  <c r="S939" i="27"/>
  <c r="O940" i="27"/>
  <c r="O941" i="27"/>
  <c r="O942" i="27"/>
  <c r="S942" i="27"/>
  <c r="O943" i="27"/>
  <c r="S943" i="27"/>
  <c r="O944" i="27"/>
  <c r="S944" i="27"/>
  <c r="O945" i="27"/>
  <c r="O946" i="27"/>
  <c r="O947" i="27"/>
  <c r="S947" i="27"/>
  <c r="O948" i="27"/>
  <c r="S948" i="27"/>
  <c r="O949" i="27"/>
  <c r="S949" i="27"/>
  <c r="O950" i="27"/>
  <c r="O951" i="27"/>
  <c r="O952" i="27"/>
  <c r="S952" i="27"/>
  <c r="O953" i="27"/>
  <c r="S953" i="27"/>
  <c r="O954" i="27"/>
  <c r="S954" i="27"/>
  <c r="O955" i="27"/>
  <c r="O956" i="27"/>
  <c r="O957" i="27"/>
  <c r="S957" i="27"/>
  <c r="O958" i="27"/>
  <c r="S958" i="27"/>
  <c r="O959" i="27"/>
  <c r="S959" i="27"/>
  <c r="O960" i="27"/>
  <c r="O961" i="27"/>
  <c r="O962" i="27"/>
  <c r="S962" i="27"/>
  <c r="O963" i="27"/>
  <c r="S963" i="27"/>
  <c r="O964" i="27"/>
  <c r="S964" i="27"/>
  <c r="O965" i="27"/>
  <c r="O966" i="27"/>
  <c r="O967" i="27"/>
  <c r="S967" i="27"/>
  <c r="O968" i="27"/>
  <c r="S968" i="27"/>
  <c r="O969" i="27"/>
  <c r="S969" i="27"/>
  <c r="O970" i="27"/>
  <c r="O971" i="27"/>
  <c r="O972" i="27"/>
  <c r="S972" i="27"/>
  <c r="O973" i="27"/>
  <c r="S973" i="27"/>
  <c r="O974" i="27"/>
  <c r="S974" i="27"/>
  <c r="O975" i="27"/>
  <c r="O976" i="27"/>
  <c r="O977" i="27"/>
  <c r="S977" i="27"/>
  <c r="O978" i="27"/>
  <c r="S978" i="27"/>
  <c r="O979" i="27"/>
  <c r="S979" i="27"/>
  <c r="O980" i="27"/>
  <c r="O981" i="27"/>
  <c r="O982" i="27"/>
  <c r="S982" i="27"/>
  <c r="O983" i="27"/>
  <c r="S983" i="27"/>
  <c r="O984" i="27"/>
  <c r="S984" i="27"/>
  <c r="O985" i="27"/>
  <c r="O986" i="27"/>
  <c r="O987" i="27"/>
  <c r="S987" i="27"/>
  <c r="O988" i="27"/>
  <c r="S988" i="27"/>
  <c r="O989" i="27"/>
  <c r="S989" i="27"/>
  <c r="O990" i="27"/>
  <c r="O991" i="27"/>
  <c r="O992" i="27"/>
  <c r="S992" i="27"/>
  <c r="O993" i="27"/>
  <c r="S993" i="27"/>
  <c r="O994" i="27"/>
  <c r="S994" i="27"/>
  <c r="O995" i="27"/>
  <c r="O996" i="27"/>
  <c r="O997" i="27"/>
  <c r="S997" i="27"/>
  <c r="O998" i="27"/>
  <c r="O999" i="27"/>
  <c r="O1000" i="27"/>
  <c r="O1001" i="27"/>
  <c r="O1002" i="27"/>
  <c r="O1003" i="27"/>
  <c r="O1004" i="27"/>
  <c r="O1005" i="27"/>
  <c r="O1006" i="27"/>
  <c r="O1007" i="27"/>
  <c r="O12" i="27"/>
  <c r="O11" i="27"/>
  <c r="O10" i="27"/>
  <c r="O8" i="27"/>
  <c r="AF1006" i="27"/>
  <c r="AA1006" i="27"/>
  <c r="W1006" i="27"/>
  <c r="L1006" i="27"/>
  <c r="AF1005" i="27"/>
  <c r="AA1005" i="27"/>
  <c r="W1005" i="27"/>
  <c r="M1005" i="27"/>
  <c r="M1003" i="27" s="1"/>
  <c r="L1005" i="27"/>
  <c r="AF1004" i="27"/>
  <c r="AA1004" i="27"/>
  <c r="W1004" i="27"/>
  <c r="L1004" i="27"/>
  <c r="S1004" i="27" s="1"/>
  <c r="AF1003" i="27"/>
  <c r="AG1005" i="27" s="1"/>
  <c r="AG1003" i="27" s="1"/>
  <c r="AA1003" i="27"/>
  <c r="W1003" i="27"/>
  <c r="L1003" i="27"/>
  <c r="S1003" i="27" s="1"/>
  <c r="AF1001" i="27"/>
  <c r="AA1001" i="27"/>
  <c r="W1001" i="27"/>
  <c r="L1001" i="27"/>
  <c r="AF1000" i="27"/>
  <c r="AA1000" i="27"/>
  <c r="W1000" i="27"/>
  <c r="M1000" i="27"/>
  <c r="M998" i="27" s="1"/>
  <c r="L1000" i="27"/>
  <c r="AF999" i="27"/>
  <c r="AA999" i="27"/>
  <c r="W999" i="27"/>
  <c r="L999" i="27"/>
  <c r="S999" i="27" s="1"/>
  <c r="T1000" i="27" s="1" a="1"/>
  <c r="T1000" i="27" s="1"/>
  <c r="AF998" i="27"/>
  <c r="AA998" i="27"/>
  <c r="W998" i="27"/>
  <c r="L998" i="27"/>
  <c r="S998" i="27" s="1"/>
  <c r="AF996" i="27"/>
  <c r="AA996" i="27"/>
  <c r="W996" i="27"/>
  <c r="L996" i="27"/>
  <c r="AF995" i="27"/>
  <c r="AA995" i="27"/>
  <c r="W995" i="27"/>
  <c r="M995" i="27"/>
  <c r="L995" i="27"/>
  <c r="AF994" i="27"/>
  <c r="AA994" i="27"/>
  <c r="W994" i="27"/>
  <c r="L994" i="27"/>
  <c r="AF993" i="27"/>
  <c r="AA993" i="27"/>
  <c r="W993" i="27"/>
  <c r="L993" i="27"/>
  <c r="AF991" i="27"/>
  <c r="AA991" i="27"/>
  <c r="W991" i="27"/>
  <c r="L991" i="27"/>
  <c r="AF990" i="27"/>
  <c r="AA990" i="27"/>
  <c r="W990" i="27"/>
  <c r="M990" i="27"/>
  <c r="L990" i="27"/>
  <c r="AF989" i="27"/>
  <c r="AA989" i="27"/>
  <c r="W989" i="27"/>
  <c r="L989" i="27"/>
  <c r="AF988" i="27"/>
  <c r="AA988" i="27"/>
  <c r="W988" i="27"/>
  <c r="L988" i="27"/>
  <c r="AF986" i="27"/>
  <c r="AA986" i="27"/>
  <c r="W986" i="27"/>
  <c r="L986" i="27"/>
  <c r="AF985" i="27"/>
  <c r="AA985" i="27"/>
  <c r="W985" i="27"/>
  <c r="M985" i="27"/>
  <c r="L985" i="27"/>
  <c r="AF984" i="27"/>
  <c r="AA984" i="27"/>
  <c r="W984" i="27"/>
  <c r="L984" i="27"/>
  <c r="AF983" i="27"/>
  <c r="AA983" i="27"/>
  <c r="W983" i="27"/>
  <c r="L983" i="27"/>
  <c r="AF981" i="27"/>
  <c r="AA981" i="27"/>
  <c r="W981" i="27"/>
  <c r="L981" i="27"/>
  <c r="AF980" i="27"/>
  <c r="AA980" i="27"/>
  <c r="W980" i="27"/>
  <c r="M980" i="27"/>
  <c r="L980" i="27"/>
  <c r="AF979" i="27"/>
  <c r="AA979" i="27"/>
  <c r="W979" i="27"/>
  <c r="L979" i="27"/>
  <c r="AF978" i="27"/>
  <c r="AA978" i="27"/>
  <c r="W978" i="27"/>
  <c r="L978" i="27"/>
  <c r="AF976" i="27"/>
  <c r="AA976" i="27"/>
  <c r="W976" i="27"/>
  <c r="L976" i="27"/>
  <c r="AF975" i="27"/>
  <c r="AA975" i="27"/>
  <c r="W975" i="27"/>
  <c r="M975" i="27"/>
  <c r="L975" i="27"/>
  <c r="AF974" i="27"/>
  <c r="AA974" i="27"/>
  <c r="W974" i="27"/>
  <c r="L974" i="27"/>
  <c r="AF973" i="27"/>
  <c r="AA973" i="27"/>
  <c r="W973" i="27"/>
  <c r="L973" i="27"/>
  <c r="AF971" i="27"/>
  <c r="AA971" i="27"/>
  <c r="W971" i="27"/>
  <c r="L971" i="27"/>
  <c r="AF970" i="27"/>
  <c r="AA970" i="27"/>
  <c r="W970" i="27"/>
  <c r="M970" i="27"/>
  <c r="L970" i="27"/>
  <c r="AF969" i="27"/>
  <c r="AA969" i="27"/>
  <c r="W969" i="27"/>
  <c r="L969" i="27"/>
  <c r="AF968" i="27"/>
  <c r="AA968" i="27"/>
  <c r="W968" i="27"/>
  <c r="L968" i="27"/>
  <c r="AF966" i="27"/>
  <c r="AA966" i="27"/>
  <c r="W966" i="27"/>
  <c r="L966" i="27"/>
  <c r="AF965" i="27"/>
  <c r="AA965" i="27"/>
  <c r="W965" i="27"/>
  <c r="M965" i="27"/>
  <c r="L965" i="27"/>
  <c r="AF964" i="27"/>
  <c r="AA964" i="27"/>
  <c r="W964" i="27"/>
  <c r="L964" i="27"/>
  <c r="AF963" i="27"/>
  <c r="AA963" i="27"/>
  <c r="W963" i="27"/>
  <c r="L963" i="27"/>
  <c r="AF961" i="27"/>
  <c r="AA961" i="27"/>
  <c r="W961" i="27"/>
  <c r="L961" i="27"/>
  <c r="AF960" i="27"/>
  <c r="AA960" i="27"/>
  <c r="W960" i="27"/>
  <c r="M960" i="27"/>
  <c r="L960" i="27"/>
  <c r="AF959" i="27"/>
  <c r="AA959" i="27"/>
  <c r="W959" i="27"/>
  <c r="L959" i="27"/>
  <c r="AF958" i="27"/>
  <c r="AA958" i="27"/>
  <c r="W958" i="27"/>
  <c r="L958" i="27"/>
  <c r="AF956" i="27"/>
  <c r="AA956" i="27"/>
  <c r="W956" i="27"/>
  <c r="L956" i="27"/>
  <c r="AF955" i="27"/>
  <c r="AA955" i="27"/>
  <c r="W955" i="27"/>
  <c r="M955" i="27"/>
  <c r="L955" i="27"/>
  <c r="AF954" i="27"/>
  <c r="AA954" i="27"/>
  <c r="W954" i="27"/>
  <c r="L954" i="27"/>
  <c r="AF953" i="27"/>
  <c r="AA953" i="27"/>
  <c r="W953" i="27"/>
  <c r="L953" i="27"/>
  <c r="AF951" i="27"/>
  <c r="AA951" i="27"/>
  <c r="W951" i="27"/>
  <c r="L951" i="27"/>
  <c r="AF950" i="27"/>
  <c r="AA950" i="27"/>
  <c r="W950" i="27"/>
  <c r="M950" i="27"/>
  <c r="L950" i="27"/>
  <c r="AF949" i="27"/>
  <c r="AA949" i="27"/>
  <c r="W949" i="27"/>
  <c r="L949" i="27"/>
  <c r="AF948" i="27"/>
  <c r="AA948" i="27"/>
  <c r="W948" i="27"/>
  <c r="L948" i="27"/>
  <c r="AF946" i="27"/>
  <c r="AA946" i="27"/>
  <c r="W946" i="27"/>
  <c r="L946" i="27"/>
  <c r="AF945" i="27"/>
  <c r="AA945" i="27"/>
  <c r="W945" i="27"/>
  <c r="M945" i="27"/>
  <c r="L945" i="27"/>
  <c r="AF944" i="27"/>
  <c r="AA944" i="27"/>
  <c r="W944" i="27"/>
  <c r="L944" i="27"/>
  <c r="AF943" i="27"/>
  <c r="AA943" i="27"/>
  <c r="W943" i="27"/>
  <c r="L943" i="27"/>
  <c r="AF941" i="27"/>
  <c r="AA941" i="27"/>
  <c r="W941" i="27"/>
  <c r="L941" i="27"/>
  <c r="AF940" i="27"/>
  <c r="AA940" i="27"/>
  <c r="W940" i="27"/>
  <c r="M940" i="27"/>
  <c r="L940" i="27"/>
  <c r="AF939" i="27"/>
  <c r="AA939" i="27"/>
  <c r="W939" i="27"/>
  <c r="L939" i="27"/>
  <c r="AF938" i="27"/>
  <c r="AA938" i="27"/>
  <c r="W938" i="27"/>
  <c r="L938" i="27"/>
  <c r="AF936" i="27"/>
  <c r="AA936" i="27"/>
  <c r="W936" i="27"/>
  <c r="L936" i="27"/>
  <c r="AF935" i="27"/>
  <c r="AA935" i="27"/>
  <c r="W935" i="27"/>
  <c r="M935" i="27"/>
  <c r="L935" i="27"/>
  <c r="AF934" i="27"/>
  <c r="AA934" i="27"/>
  <c r="W934" i="27"/>
  <c r="L934" i="27"/>
  <c r="AF933" i="27"/>
  <c r="AA933" i="27"/>
  <c r="W933" i="27"/>
  <c r="L933" i="27"/>
  <c r="AF931" i="27"/>
  <c r="AA931" i="27"/>
  <c r="W931" i="27"/>
  <c r="L931" i="27"/>
  <c r="AF930" i="27"/>
  <c r="AA930" i="27"/>
  <c r="W930" i="27"/>
  <c r="M930" i="27"/>
  <c r="L930" i="27"/>
  <c r="AF929" i="27"/>
  <c r="AA929" i="27"/>
  <c r="W929" i="27"/>
  <c r="L929" i="27"/>
  <c r="AF928" i="27"/>
  <c r="AA928" i="27"/>
  <c r="W928" i="27"/>
  <c r="L928" i="27"/>
  <c r="AF926" i="27"/>
  <c r="AA926" i="27"/>
  <c r="W926" i="27"/>
  <c r="L926" i="27"/>
  <c r="AF925" i="27"/>
  <c r="AA925" i="27"/>
  <c r="W925" i="27"/>
  <c r="M925" i="27"/>
  <c r="L925" i="27"/>
  <c r="AF924" i="27"/>
  <c r="AA924" i="27"/>
  <c r="W924" i="27"/>
  <c r="L924" i="27"/>
  <c r="AF923" i="27"/>
  <c r="AA923" i="27"/>
  <c r="W923" i="27"/>
  <c r="L923" i="27"/>
  <c r="AF921" i="27"/>
  <c r="AA921" i="27"/>
  <c r="W921" i="27"/>
  <c r="L921" i="27"/>
  <c r="AF920" i="27"/>
  <c r="AA920" i="27"/>
  <c r="W920" i="27"/>
  <c r="M920" i="27"/>
  <c r="L920" i="27"/>
  <c r="AF919" i="27"/>
  <c r="AA919" i="27"/>
  <c r="W919" i="27"/>
  <c r="L919" i="27"/>
  <c r="AF918" i="27"/>
  <c r="AA918" i="27"/>
  <c r="W918" i="27"/>
  <c r="L918" i="27"/>
  <c r="AF916" i="27"/>
  <c r="AA916" i="27"/>
  <c r="W916" i="27"/>
  <c r="L916" i="27"/>
  <c r="AF915" i="27"/>
  <c r="AA915" i="27"/>
  <c r="W915" i="27"/>
  <c r="M915" i="27"/>
  <c r="L915" i="27"/>
  <c r="AF914" i="27"/>
  <c r="AA914" i="27"/>
  <c r="W914" i="27"/>
  <c r="L914" i="27"/>
  <c r="AF913" i="27"/>
  <c r="AA913" i="27"/>
  <c r="W913" i="27"/>
  <c r="L913" i="27"/>
  <c r="AF911" i="27"/>
  <c r="AA911" i="27"/>
  <c r="W911" i="27"/>
  <c r="L911" i="27"/>
  <c r="AF910" i="27"/>
  <c r="AA910" i="27"/>
  <c r="W910" i="27"/>
  <c r="M910" i="27"/>
  <c r="L910" i="27"/>
  <c r="AF909" i="27"/>
  <c r="AA909" i="27"/>
  <c r="W909" i="27"/>
  <c r="L909" i="27"/>
  <c r="AF908" i="27"/>
  <c r="AA908" i="27"/>
  <c r="W908" i="27"/>
  <c r="L908" i="27"/>
  <c r="AF906" i="27"/>
  <c r="AA906" i="27"/>
  <c r="W906" i="27"/>
  <c r="L906" i="27"/>
  <c r="AF905" i="27"/>
  <c r="AA905" i="27"/>
  <c r="W905" i="27"/>
  <c r="M905" i="27"/>
  <c r="L905" i="27"/>
  <c r="AF904" i="27"/>
  <c r="AA904" i="27"/>
  <c r="W904" i="27"/>
  <c r="L904" i="27"/>
  <c r="AF903" i="27"/>
  <c r="AA903" i="27"/>
  <c r="W903" i="27"/>
  <c r="L903" i="27"/>
  <c r="AF901" i="27"/>
  <c r="AA901" i="27"/>
  <c r="W901" i="27"/>
  <c r="L901" i="27"/>
  <c r="AF900" i="27"/>
  <c r="AA900" i="27"/>
  <c r="W900" i="27"/>
  <c r="M900" i="27"/>
  <c r="L900" i="27"/>
  <c r="AF899" i="27"/>
  <c r="AA899" i="27"/>
  <c r="W899" i="27"/>
  <c r="L899" i="27"/>
  <c r="AF898" i="27"/>
  <c r="AA898" i="27"/>
  <c r="W898" i="27"/>
  <c r="L898" i="27"/>
  <c r="AF896" i="27"/>
  <c r="AA896" i="27"/>
  <c r="W896" i="27"/>
  <c r="L896" i="27"/>
  <c r="AF895" i="27"/>
  <c r="AA895" i="27"/>
  <c r="W895" i="27"/>
  <c r="M895" i="27"/>
  <c r="L895" i="27"/>
  <c r="AF894" i="27"/>
  <c r="AA894" i="27"/>
  <c r="W894" i="27"/>
  <c r="L894" i="27"/>
  <c r="AF893" i="27"/>
  <c r="AA893" i="27"/>
  <c r="W893" i="27"/>
  <c r="L893" i="27"/>
  <c r="AF891" i="27"/>
  <c r="AA891" i="27"/>
  <c r="W891" i="27"/>
  <c r="L891" i="27"/>
  <c r="AF890" i="27"/>
  <c r="AA890" i="27"/>
  <c r="W890" i="27"/>
  <c r="M890" i="27"/>
  <c r="L890" i="27"/>
  <c r="AF889" i="27"/>
  <c r="AA889" i="27"/>
  <c r="W889" i="27"/>
  <c r="L889" i="27"/>
  <c r="AF888" i="27"/>
  <c r="AA888" i="27"/>
  <c r="W888" i="27"/>
  <c r="L888" i="27"/>
  <c r="AF886" i="27"/>
  <c r="AA886" i="27"/>
  <c r="W886" i="27"/>
  <c r="L886" i="27"/>
  <c r="AF885" i="27"/>
  <c r="AA885" i="27"/>
  <c r="W885" i="27"/>
  <c r="M885" i="27"/>
  <c r="L885" i="27"/>
  <c r="AF884" i="27"/>
  <c r="AA884" i="27"/>
  <c r="W884" i="27"/>
  <c r="L884" i="27"/>
  <c r="AF883" i="27"/>
  <c r="AA883" i="27"/>
  <c r="W883" i="27"/>
  <c r="L883" i="27"/>
  <c r="AF881" i="27"/>
  <c r="AA881" i="27"/>
  <c r="W881" i="27"/>
  <c r="L881" i="27"/>
  <c r="AF880" i="27"/>
  <c r="AA880" i="27"/>
  <c r="W880" i="27"/>
  <c r="M880" i="27"/>
  <c r="L880" i="27"/>
  <c r="AF879" i="27"/>
  <c r="AA879" i="27"/>
  <c r="W879" i="27"/>
  <c r="L879" i="27"/>
  <c r="AF878" i="27"/>
  <c r="AA878" i="27"/>
  <c r="W878" i="27"/>
  <c r="L878" i="27"/>
  <c r="AF876" i="27"/>
  <c r="AA876" i="27"/>
  <c r="W876" i="27"/>
  <c r="L876" i="27"/>
  <c r="AF875" i="27"/>
  <c r="AA875" i="27"/>
  <c r="W875" i="27"/>
  <c r="M875" i="27"/>
  <c r="L875" i="27"/>
  <c r="AF874" i="27"/>
  <c r="AA874" i="27"/>
  <c r="W874" i="27"/>
  <c r="L874" i="27"/>
  <c r="AF873" i="27"/>
  <c r="AA873" i="27"/>
  <c r="W873" i="27"/>
  <c r="L873" i="27"/>
  <c r="AF871" i="27"/>
  <c r="AA871" i="27"/>
  <c r="W871" i="27"/>
  <c r="L871" i="27"/>
  <c r="AF870" i="27"/>
  <c r="AA870" i="27"/>
  <c r="W870" i="27"/>
  <c r="M870" i="27"/>
  <c r="L870" i="27"/>
  <c r="AF869" i="27"/>
  <c r="AA869" i="27"/>
  <c r="W869" i="27"/>
  <c r="L869" i="27"/>
  <c r="AF868" i="27"/>
  <c r="AA868" i="27"/>
  <c r="W868" i="27"/>
  <c r="L868" i="27"/>
  <c r="AF866" i="27"/>
  <c r="AA866" i="27"/>
  <c r="W866" i="27"/>
  <c r="L866" i="27"/>
  <c r="AF865" i="27"/>
  <c r="AA865" i="27"/>
  <c r="W865" i="27"/>
  <c r="M865" i="27"/>
  <c r="L865" i="27"/>
  <c r="AF864" i="27"/>
  <c r="AA864" i="27"/>
  <c r="W864" i="27"/>
  <c r="L864" i="27"/>
  <c r="AF863" i="27"/>
  <c r="AA863" i="27"/>
  <c r="W863" i="27"/>
  <c r="L863" i="27"/>
  <c r="AF861" i="27"/>
  <c r="AA861" i="27"/>
  <c r="W861" i="27"/>
  <c r="L861" i="27"/>
  <c r="AF860" i="27"/>
  <c r="AA860" i="27"/>
  <c r="W860" i="27"/>
  <c r="M860" i="27"/>
  <c r="L860" i="27"/>
  <c r="AF859" i="27"/>
  <c r="AA859" i="27"/>
  <c r="W859" i="27"/>
  <c r="L859" i="27"/>
  <c r="AF858" i="27"/>
  <c r="AA858" i="27"/>
  <c r="W858" i="27"/>
  <c r="L858" i="27"/>
  <c r="AF856" i="27"/>
  <c r="AA856" i="27"/>
  <c r="W856" i="27"/>
  <c r="L856" i="27"/>
  <c r="AF855" i="27"/>
  <c r="AA855" i="27"/>
  <c r="W855" i="27"/>
  <c r="M855" i="27"/>
  <c r="L855" i="27"/>
  <c r="AF854" i="27"/>
  <c r="AA854" i="27"/>
  <c r="W854" i="27"/>
  <c r="L854" i="27"/>
  <c r="AF853" i="27"/>
  <c r="AA853" i="27"/>
  <c r="W853" i="27"/>
  <c r="L853" i="27"/>
  <c r="AF851" i="27"/>
  <c r="AA851" i="27"/>
  <c r="W851" i="27"/>
  <c r="L851" i="27"/>
  <c r="AF850" i="27"/>
  <c r="AA850" i="27"/>
  <c r="W850" i="27"/>
  <c r="M850" i="27"/>
  <c r="L850" i="27"/>
  <c r="AF849" i="27"/>
  <c r="AA849" i="27"/>
  <c r="W849" i="27"/>
  <c r="L849" i="27"/>
  <c r="AF848" i="27"/>
  <c r="AA848" i="27"/>
  <c r="W848" i="27"/>
  <c r="L848" i="27"/>
  <c r="AF846" i="27"/>
  <c r="AA846" i="27"/>
  <c r="W846" i="27"/>
  <c r="L846" i="27"/>
  <c r="AF845" i="27"/>
  <c r="AA845" i="27"/>
  <c r="W845" i="27"/>
  <c r="M845" i="27"/>
  <c r="L845" i="27"/>
  <c r="AF844" i="27"/>
  <c r="AA844" i="27"/>
  <c r="W844" i="27"/>
  <c r="L844" i="27"/>
  <c r="AF843" i="27"/>
  <c r="AA843" i="27"/>
  <c r="W843" i="27"/>
  <c r="L843" i="27"/>
  <c r="AF841" i="27"/>
  <c r="AA841" i="27"/>
  <c r="W841" i="27"/>
  <c r="L841" i="27"/>
  <c r="AF840" i="27"/>
  <c r="AA840" i="27"/>
  <c r="W840" i="27"/>
  <c r="M840" i="27"/>
  <c r="L840" i="27"/>
  <c r="AF839" i="27"/>
  <c r="AA839" i="27"/>
  <c r="W839" i="27"/>
  <c r="L839" i="27"/>
  <c r="AF838" i="27"/>
  <c r="AA838" i="27"/>
  <c r="W838" i="27"/>
  <c r="L838" i="27"/>
  <c r="AF836" i="27"/>
  <c r="AA836" i="27"/>
  <c r="W836" i="27"/>
  <c r="L836" i="27"/>
  <c r="AF835" i="27"/>
  <c r="AA835" i="27"/>
  <c r="W835" i="27"/>
  <c r="M835" i="27"/>
  <c r="L835" i="27"/>
  <c r="AF834" i="27"/>
  <c r="AA834" i="27"/>
  <c r="W834" i="27"/>
  <c r="L834" i="27"/>
  <c r="AF833" i="27"/>
  <c r="AA833" i="27"/>
  <c r="W833" i="27"/>
  <c r="L833" i="27"/>
  <c r="AF831" i="27"/>
  <c r="AA831" i="27"/>
  <c r="W831" i="27"/>
  <c r="L831" i="27"/>
  <c r="AF830" i="27"/>
  <c r="AA830" i="27"/>
  <c r="W830" i="27"/>
  <c r="M830" i="27"/>
  <c r="L830" i="27"/>
  <c r="AF829" i="27"/>
  <c r="AA829" i="27"/>
  <c r="W829" i="27"/>
  <c r="L829" i="27"/>
  <c r="AF828" i="27"/>
  <c r="AA828" i="27"/>
  <c r="W828" i="27"/>
  <c r="L828" i="27"/>
  <c r="AF826" i="27"/>
  <c r="AA826" i="27"/>
  <c r="W826" i="27"/>
  <c r="L826" i="27"/>
  <c r="AF825" i="27"/>
  <c r="AA825" i="27"/>
  <c r="W825" i="27"/>
  <c r="M825" i="27"/>
  <c r="L825" i="27"/>
  <c r="AF824" i="27"/>
  <c r="AA824" i="27"/>
  <c r="W824" i="27"/>
  <c r="L824" i="27"/>
  <c r="AF823" i="27"/>
  <c r="AA823" i="27"/>
  <c r="W823" i="27"/>
  <c r="L823" i="27"/>
  <c r="AF821" i="27"/>
  <c r="AA821" i="27"/>
  <c r="W821" i="27"/>
  <c r="L821" i="27"/>
  <c r="AF820" i="27"/>
  <c r="AA820" i="27"/>
  <c r="W820" i="27"/>
  <c r="M820" i="27"/>
  <c r="L820" i="27"/>
  <c r="AF819" i="27"/>
  <c r="AA819" i="27"/>
  <c r="W819" i="27"/>
  <c r="L819" i="27"/>
  <c r="AF818" i="27"/>
  <c r="AA818" i="27"/>
  <c r="W818" i="27"/>
  <c r="L818" i="27"/>
  <c r="AF816" i="27"/>
  <c r="AA816" i="27"/>
  <c r="W816" i="27"/>
  <c r="L816" i="27"/>
  <c r="AF815" i="27"/>
  <c r="AA815" i="27"/>
  <c r="W815" i="27"/>
  <c r="M815" i="27"/>
  <c r="L815" i="27"/>
  <c r="AF814" i="27"/>
  <c r="AA814" i="27"/>
  <c r="W814" i="27"/>
  <c r="L814" i="27"/>
  <c r="AF813" i="27"/>
  <c r="AA813" i="27"/>
  <c r="W813" i="27"/>
  <c r="L813" i="27"/>
  <c r="AF811" i="27"/>
  <c r="AA811" i="27"/>
  <c r="W811" i="27"/>
  <c r="L811" i="27"/>
  <c r="AF810" i="27"/>
  <c r="AA810" i="27"/>
  <c r="W810" i="27"/>
  <c r="M810" i="27"/>
  <c r="L810" i="27"/>
  <c r="AF809" i="27"/>
  <c r="AA809" i="27"/>
  <c r="W809" i="27"/>
  <c r="L809" i="27"/>
  <c r="AF808" i="27"/>
  <c r="AA808" i="27"/>
  <c r="W808" i="27"/>
  <c r="L808" i="27"/>
  <c r="AF806" i="27"/>
  <c r="AA806" i="27"/>
  <c r="W806" i="27"/>
  <c r="L806" i="27"/>
  <c r="AF805" i="27"/>
  <c r="AA805" i="27"/>
  <c r="W805" i="27"/>
  <c r="M805" i="27"/>
  <c r="L805" i="27"/>
  <c r="AF804" i="27"/>
  <c r="AA804" i="27"/>
  <c r="W804" i="27"/>
  <c r="L804" i="27"/>
  <c r="AF803" i="27"/>
  <c r="AA803" i="27"/>
  <c r="W803" i="27"/>
  <c r="L803" i="27"/>
  <c r="AF801" i="27"/>
  <c r="AA801" i="27"/>
  <c r="W801" i="27"/>
  <c r="L801" i="27"/>
  <c r="AF800" i="27"/>
  <c r="AA800" i="27"/>
  <c r="W800" i="27"/>
  <c r="M800" i="27"/>
  <c r="L800" i="27"/>
  <c r="AF799" i="27"/>
  <c r="AA799" i="27"/>
  <c r="W799" i="27"/>
  <c r="L799" i="27"/>
  <c r="AF798" i="27"/>
  <c r="AA798" i="27"/>
  <c r="W798" i="27"/>
  <c r="L798" i="27"/>
  <c r="AF796" i="27"/>
  <c r="AA796" i="27"/>
  <c r="W796" i="27"/>
  <c r="L796" i="27"/>
  <c r="AF795" i="27"/>
  <c r="AA795" i="27"/>
  <c r="W795" i="27"/>
  <c r="M795" i="27"/>
  <c r="L795" i="27"/>
  <c r="AF794" i="27"/>
  <c r="AA794" i="27"/>
  <c r="W794" i="27"/>
  <c r="L794" i="27"/>
  <c r="AF793" i="27"/>
  <c r="AA793" i="27"/>
  <c r="W793" i="27"/>
  <c r="L793" i="27"/>
  <c r="AF791" i="27"/>
  <c r="AA791" i="27"/>
  <c r="W791" i="27"/>
  <c r="L791" i="27"/>
  <c r="AF790" i="27"/>
  <c r="AA790" i="27"/>
  <c r="W790" i="27"/>
  <c r="M790" i="27"/>
  <c r="L790" i="27"/>
  <c r="AF789" i="27"/>
  <c r="AA789" i="27"/>
  <c r="W789" i="27"/>
  <c r="L789" i="27"/>
  <c r="AF788" i="27"/>
  <c r="AA788" i="27"/>
  <c r="W788" i="27"/>
  <c r="L788" i="27"/>
  <c r="AF786" i="27"/>
  <c r="AA786" i="27"/>
  <c r="W786" i="27"/>
  <c r="L786" i="27"/>
  <c r="AF785" i="27"/>
  <c r="AA785" i="27"/>
  <c r="W785" i="27"/>
  <c r="M785" i="27"/>
  <c r="L785" i="27"/>
  <c r="AF784" i="27"/>
  <c r="AA784" i="27"/>
  <c r="W784" i="27"/>
  <c r="L784" i="27"/>
  <c r="AF783" i="27"/>
  <c r="AA783" i="27"/>
  <c r="W783" i="27"/>
  <c r="L783" i="27"/>
  <c r="AF781" i="27"/>
  <c r="AA781" i="27"/>
  <c r="W781" i="27"/>
  <c r="L781" i="27"/>
  <c r="AF780" i="27"/>
  <c r="AA780" i="27"/>
  <c r="W780" i="27"/>
  <c r="M780" i="27"/>
  <c r="L780" i="27"/>
  <c r="AF779" i="27"/>
  <c r="AA779" i="27"/>
  <c r="W779" i="27"/>
  <c r="L779" i="27"/>
  <c r="AF778" i="27"/>
  <c r="AA778" i="27"/>
  <c r="W778" i="27"/>
  <c r="L778" i="27"/>
  <c r="AF776" i="27"/>
  <c r="AA776" i="27"/>
  <c r="W776" i="27"/>
  <c r="L776" i="27"/>
  <c r="AF775" i="27"/>
  <c r="AA775" i="27"/>
  <c r="W775" i="27"/>
  <c r="M775" i="27"/>
  <c r="L775" i="27"/>
  <c r="AF774" i="27"/>
  <c r="AA774" i="27"/>
  <c r="W774" i="27"/>
  <c r="L774" i="27"/>
  <c r="AF773" i="27"/>
  <c r="AA773" i="27"/>
  <c r="W773" i="27"/>
  <c r="L773" i="27"/>
  <c r="AF771" i="27"/>
  <c r="AA771" i="27"/>
  <c r="W771" i="27"/>
  <c r="L771" i="27"/>
  <c r="AF770" i="27"/>
  <c r="AA770" i="27"/>
  <c r="W770" i="27"/>
  <c r="M770" i="27"/>
  <c r="L770" i="27"/>
  <c r="AF769" i="27"/>
  <c r="AA769" i="27"/>
  <c r="W769" i="27"/>
  <c r="L769" i="27"/>
  <c r="AF768" i="27"/>
  <c r="AA768" i="27"/>
  <c r="W768" i="27"/>
  <c r="L768" i="27"/>
  <c r="AF766" i="27"/>
  <c r="AA766" i="27"/>
  <c r="W766" i="27"/>
  <c r="L766" i="27"/>
  <c r="AF765" i="27"/>
  <c r="AA765" i="27"/>
  <c r="W765" i="27"/>
  <c r="M765" i="27"/>
  <c r="L765" i="27"/>
  <c r="AF764" i="27"/>
  <c r="AA764" i="27"/>
  <c r="W764" i="27"/>
  <c r="L764" i="27"/>
  <c r="AF763" i="27"/>
  <c r="AA763" i="27"/>
  <c r="W763" i="27"/>
  <c r="L763" i="27"/>
  <c r="AF761" i="27"/>
  <c r="AA761" i="27"/>
  <c r="W761" i="27"/>
  <c r="L761" i="27"/>
  <c r="AF760" i="27"/>
  <c r="AA760" i="27"/>
  <c r="W760" i="27"/>
  <c r="M760" i="27"/>
  <c r="L760" i="27"/>
  <c r="AF759" i="27"/>
  <c r="AA759" i="27"/>
  <c r="W759" i="27"/>
  <c r="L759" i="27"/>
  <c r="AF758" i="27"/>
  <c r="AA758" i="27"/>
  <c r="W758" i="27"/>
  <c r="L758" i="27"/>
  <c r="AF756" i="27"/>
  <c r="AA756" i="27"/>
  <c r="W756" i="27"/>
  <c r="L756" i="27"/>
  <c r="AF755" i="27"/>
  <c r="AA755" i="27"/>
  <c r="W755" i="27"/>
  <c r="M755" i="27"/>
  <c r="L755" i="27"/>
  <c r="AF754" i="27"/>
  <c r="AA754" i="27"/>
  <c r="W754" i="27"/>
  <c r="L754" i="27"/>
  <c r="AF753" i="27"/>
  <c r="AA753" i="27"/>
  <c r="W753" i="27"/>
  <c r="L753" i="27"/>
  <c r="AF751" i="27"/>
  <c r="AA751" i="27"/>
  <c r="W751" i="27"/>
  <c r="L751" i="27"/>
  <c r="AF750" i="27"/>
  <c r="AA750" i="27"/>
  <c r="W750" i="27"/>
  <c r="M750" i="27"/>
  <c r="L750" i="27"/>
  <c r="AF749" i="27"/>
  <c r="AA749" i="27"/>
  <c r="W749" i="27"/>
  <c r="L749" i="27"/>
  <c r="AF748" i="27"/>
  <c r="AA748" i="27"/>
  <c r="W748" i="27"/>
  <c r="L748" i="27"/>
  <c r="AF746" i="27"/>
  <c r="AA746" i="27"/>
  <c r="W746" i="27"/>
  <c r="L746" i="27"/>
  <c r="AF745" i="27"/>
  <c r="AA745" i="27"/>
  <c r="W745" i="27"/>
  <c r="M745" i="27"/>
  <c r="L745" i="27"/>
  <c r="AF744" i="27"/>
  <c r="AA744" i="27"/>
  <c r="W744" i="27"/>
  <c r="L744" i="27"/>
  <c r="AF743" i="27"/>
  <c r="AA743" i="27"/>
  <c r="W743" i="27"/>
  <c r="L743" i="27"/>
  <c r="AF741" i="27"/>
  <c r="AA741" i="27"/>
  <c r="W741" i="27"/>
  <c r="L741" i="27"/>
  <c r="AF740" i="27"/>
  <c r="AA740" i="27"/>
  <c r="W740" i="27"/>
  <c r="M740" i="27"/>
  <c r="L740" i="27"/>
  <c r="AF739" i="27"/>
  <c r="AA739" i="27"/>
  <c r="W739" i="27"/>
  <c r="L739" i="27"/>
  <c r="AF738" i="27"/>
  <c r="AA738" i="27"/>
  <c r="W738" i="27"/>
  <c r="L738" i="27"/>
  <c r="AF736" i="27"/>
  <c r="AA736" i="27"/>
  <c r="W736" i="27"/>
  <c r="L736" i="27"/>
  <c r="AF735" i="27"/>
  <c r="AA735" i="27"/>
  <c r="W735" i="27"/>
  <c r="M735" i="27"/>
  <c r="L735" i="27"/>
  <c r="AF734" i="27"/>
  <c r="AA734" i="27"/>
  <c r="W734" i="27"/>
  <c r="L734" i="27"/>
  <c r="AF733" i="27"/>
  <c r="AA733" i="27"/>
  <c r="W733" i="27"/>
  <c r="L733" i="27"/>
  <c r="AF731" i="27"/>
  <c r="AA731" i="27"/>
  <c r="W731" i="27"/>
  <c r="L731" i="27"/>
  <c r="AF730" i="27"/>
  <c r="AA730" i="27"/>
  <c r="W730" i="27"/>
  <c r="M730" i="27"/>
  <c r="L730" i="27"/>
  <c r="AF729" i="27"/>
  <c r="AA729" i="27"/>
  <c r="W729" i="27"/>
  <c r="L729" i="27"/>
  <c r="AF728" i="27"/>
  <c r="AA728" i="27"/>
  <c r="W728" i="27"/>
  <c r="L728" i="27"/>
  <c r="AF726" i="27"/>
  <c r="AA726" i="27"/>
  <c r="W726" i="27"/>
  <c r="L726" i="27"/>
  <c r="AF725" i="27"/>
  <c r="AA725" i="27"/>
  <c r="W725" i="27"/>
  <c r="M725" i="27"/>
  <c r="L725" i="27"/>
  <c r="AF724" i="27"/>
  <c r="AA724" i="27"/>
  <c r="W724" i="27"/>
  <c r="L724" i="27"/>
  <c r="AF723" i="27"/>
  <c r="AA723" i="27"/>
  <c r="W723" i="27"/>
  <c r="L723" i="27"/>
  <c r="AF721" i="27"/>
  <c r="AA721" i="27"/>
  <c r="W721" i="27"/>
  <c r="L721" i="27"/>
  <c r="AF720" i="27"/>
  <c r="AA720" i="27"/>
  <c r="W720" i="27"/>
  <c r="M720" i="27"/>
  <c r="L720" i="27"/>
  <c r="AF719" i="27"/>
  <c r="AA719" i="27"/>
  <c r="W719" i="27"/>
  <c r="L719" i="27"/>
  <c r="AF718" i="27"/>
  <c r="AA718" i="27"/>
  <c r="W718" i="27"/>
  <c r="L718" i="27"/>
  <c r="AF716" i="27"/>
  <c r="AA716" i="27"/>
  <c r="W716" i="27"/>
  <c r="L716" i="27"/>
  <c r="AF715" i="27"/>
  <c r="AA715" i="27"/>
  <c r="W715" i="27"/>
  <c r="M715" i="27"/>
  <c r="L715" i="27"/>
  <c r="AF714" i="27"/>
  <c r="AA714" i="27"/>
  <c r="W714" i="27"/>
  <c r="L714" i="27"/>
  <c r="AF713" i="27"/>
  <c r="AA713" i="27"/>
  <c r="W713" i="27"/>
  <c r="L713" i="27"/>
  <c r="AF711" i="27"/>
  <c r="AA711" i="27"/>
  <c r="W711" i="27"/>
  <c r="L711" i="27"/>
  <c r="AF710" i="27"/>
  <c r="AA710" i="27"/>
  <c r="W710" i="27"/>
  <c r="M710" i="27"/>
  <c r="L710" i="27"/>
  <c r="AF709" i="27"/>
  <c r="AA709" i="27"/>
  <c r="W709" i="27"/>
  <c r="L709" i="27"/>
  <c r="AF708" i="27"/>
  <c r="AA708" i="27"/>
  <c r="W708" i="27"/>
  <c r="L708" i="27"/>
  <c r="AF706" i="27"/>
  <c r="AA706" i="27"/>
  <c r="W706" i="27"/>
  <c r="L706" i="27"/>
  <c r="AF705" i="27"/>
  <c r="AA705" i="27"/>
  <c r="W705" i="27"/>
  <c r="M705" i="27"/>
  <c r="L705" i="27"/>
  <c r="AF704" i="27"/>
  <c r="AA704" i="27"/>
  <c r="W704" i="27"/>
  <c r="L704" i="27"/>
  <c r="AF703" i="27"/>
  <c r="AA703" i="27"/>
  <c r="W703" i="27"/>
  <c r="L703" i="27"/>
  <c r="AF701" i="27"/>
  <c r="AA701" i="27"/>
  <c r="W701" i="27"/>
  <c r="L701" i="27"/>
  <c r="AF700" i="27"/>
  <c r="AA700" i="27"/>
  <c r="W700" i="27"/>
  <c r="M700" i="27"/>
  <c r="L700" i="27"/>
  <c r="AF699" i="27"/>
  <c r="AA699" i="27"/>
  <c r="W699" i="27"/>
  <c r="L699" i="27"/>
  <c r="AF698" i="27"/>
  <c r="AA698" i="27"/>
  <c r="W698" i="27"/>
  <c r="L698" i="27"/>
  <c r="AF696" i="27"/>
  <c r="AA696" i="27"/>
  <c r="W696" i="27"/>
  <c r="L696" i="27"/>
  <c r="AF695" i="27"/>
  <c r="AA695" i="27"/>
  <c r="W695" i="27"/>
  <c r="M695" i="27"/>
  <c r="L695" i="27"/>
  <c r="AF694" i="27"/>
  <c r="AA694" i="27"/>
  <c r="W694" i="27"/>
  <c r="L694" i="27"/>
  <c r="AF693" i="27"/>
  <c r="AA693" i="27"/>
  <c r="W693" i="27"/>
  <c r="L693" i="27"/>
  <c r="AF691" i="27"/>
  <c r="AA691" i="27"/>
  <c r="W691" i="27"/>
  <c r="L691" i="27"/>
  <c r="AF690" i="27"/>
  <c r="AA690" i="27"/>
  <c r="W690" i="27"/>
  <c r="M690" i="27"/>
  <c r="L690" i="27"/>
  <c r="AF689" i="27"/>
  <c r="AA689" i="27"/>
  <c r="W689" i="27"/>
  <c r="L689" i="27"/>
  <c r="AF688" i="27"/>
  <c r="AA688" i="27"/>
  <c r="W688" i="27"/>
  <c r="L688" i="27"/>
  <c r="AF686" i="27"/>
  <c r="AA686" i="27"/>
  <c r="W686" i="27"/>
  <c r="L686" i="27"/>
  <c r="AF685" i="27"/>
  <c r="AA685" i="27"/>
  <c r="W685" i="27"/>
  <c r="M685" i="27"/>
  <c r="L685" i="27"/>
  <c r="AF684" i="27"/>
  <c r="AA684" i="27"/>
  <c r="W684" i="27"/>
  <c r="L684" i="27"/>
  <c r="AF683" i="27"/>
  <c r="AA683" i="27"/>
  <c r="W683" i="27"/>
  <c r="L683" i="27"/>
  <c r="AF681" i="27"/>
  <c r="AA681" i="27"/>
  <c r="W681" i="27"/>
  <c r="L681" i="27"/>
  <c r="AF680" i="27"/>
  <c r="AA680" i="27"/>
  <c r="W680" i="27"/>
  <c r="M680" i="27"/>
  <c r="L680" i="27"/>
  <c r="AF679" i="27"/>
  <c r="AA679" i="27"/>
  <c r="W679" i="27"/>
  <c r="L679" i="27"/>
  <c r="AF678" i="27"/>
  <c r="AA678" i="27"/>
  <c r="W678" i="27"/>
  <c r="L678" i="27"/>
  <c r="AF676" i="27"/>
  <c r="AA676" i="27"/>
  <c r="W676" i="27"/>
  <c r="L676" i="27"/>
  <c r="AF675" i="27"/>
  <c r="AA675" i="27"/>
  <c r="W675" i="27"/>
  <c r="M675" i="27"/>
  <c r="L675" i="27"/>
  <c r="AF674" i="27"/>
  <c r="AA674" i="27"/>
  <c r="W674" i="27"/>
  <c r="L674" i="27"/>
  <c r="AF673" i="27"/>
  <c r="AA673" i="27"/>
  <c r="W673" i="27"/>
  <c r="L673" i="27"/>
  <c r="AF671" i="27"/>
  <c r="AA671" i="27"/>
  <c r="W671" i="27"/>
  <c r="L671" i="27"/>
  <c r="AF670" i="27"/>
  <c r="AA670" i="27"/>
  <c r="W670" i="27"/>
  <c r="M670" i="27"/>
  <c r="L670" i="27"/>
  <c r="AF669" i="27"/>
  <c r="AA669" i="27"/>
  <c r="W669" i="27"/>
  <c r="L669" i="27"/>
  <c r="AF668" i="27"/>
  <c r="AA668" i="27"/>
  <c r="W668" i="27"/>
  <c r="L668" i="27"/>
  <c r="AF666" i="27"/>
  <c r="AA666" i="27"/>
  <c r="W666" i="27"/>
  <c r="L666" i="27"/>
  <c r="AF665" i="27"/>
  <c r="AA665" i="27"/>
  <c r="W665" i="27"/>
  <c r="M665" i="27"/>
  <c r="L665" i="27"/>
  <c r="AF664" i="27"/>
  <c r="AA664" i="27"/>
  <c r="W664" i="27"/>
  <c r="L664" i="27"/>
  <c r="AF663" i="27"/>
  <c r="AA663" i="27"/>
  <c r="W663" i="27"/>
  <c r="L663" i="27"/>
  <c r="AF661" i="27"/>
  <c r="AA661" i="27"/>
  <c r="W661" i="27"/>
  <c r="L661" i="27"/>
  <c r="AF660" i="27"/>
  <c r="AA660" i="27"/>
  <c r="W660" i="27"/>
  <c r="M660" i="27"/>
  <c r="L660" i="27"/>
  <c r="AF659" i="27"/>
  <c r="AA659" i="27"/>
  <c r="W659" i="27"/>
  <c r="L659" i="27"/>
  <c r="AF658" i="27"/>
  <c r="AA658" i="27"/>
  <c r="W658" i="27"/>
  <c r="L658" i="27"/>
  <c r="AF656" i="27"/>
  <c r="AA656" i="27"/>
  <c r="W656" i="27"/>
  <c r="L656" i="27"/>
  <c r="AF655" i="27"/>
  <c r="AA655" i="27"/>
  <c r="W655" i="27"/>
  <c r="M655" i="27"/>
  <c r="L655" i="27"/>
  <c r="AF654" i="27"/>
  <c r="AA654" i="27"/>
  <c r="W654" i="27"/>
  <c r="L654" i="27"/>
  <c r="AF653" i="27"/>
  <c r="AA653" i="27"/>
  <c r="W653" i="27"/>
  <c r="L653" i="27"/>
  <c r="AF651" i="27"/>
  <c r="AA651" i="27"/>
  <c r="W651" i="27"/>
  <c r="L651" i="27"/>
  <c r="AF650" i="27"/>
  <c r="AA650" i="27"/>
  <c r="W650" i="27"/>
  <c r="M650" i="27"/>
  <c r="L650" i="27"/>
  <c r="AF649" i="27"/>
  <c r="AA649" i="27"/>
  <c r="W649" i="27"/>
  <c r="L649" i="27"/>
  <c r="AF648" i="27"/>
  <c r="AA648" i="27"/>
  <c r="W648" i="27"/>
  <c r="L648" i="27"/>
  <c r="AF646" i="27"/>
  <c r="AA646" i="27"/>
  <c r="W646" i="27"/>
  <c r="L646" i="27"/>
  <c r="AF645" i="27"/>
  <c r="AA645" i="27"/>
  <c r="W645" i="27"/>
  <c r="M645" i="27"/>
  <c r="L645" i="27"/>
  <c r="AF644" i="27"/>
  <c r="AA644" i="27"/>
  <c r="W644" i="27"/>
  <c r="L644" i="27"/>
  <c r="AF643" i="27"/>
  <c r="AA643" i="27"/>
  <c r="W643" i="27"/>
  <c r="L643" i="27"/>
  <c r="AF641" i="27"/>
  <c r="AA641" i="27"/>
  <c r="W641" i="27"/>
  <c r="L641" i="27"/>
  <c r="AF640" i="27"/>
  <c r="AA640" i="27"/>
  <c r="W640" i="27"/>
  <c r="M640" i="27"/>
  <c r="L640" i="27"/>
  <c r="AF639" i="27"/>
  <c r="AA639" i="27"/>
  <c r="W639" i="27"/>
  <c r="L639" i="27"/>
  <c r="AF638" i="27"/>
  <c r="AA638" i="27"/>
  <c r="W638" i="27"/>
  <c r="L638" i="27"/>
  <c r="AF636" i="27"/>
  <c r="AA636" i="27"/>
  <c r="W636" i="27"/>
  <c r="L636" i="27"/>
  <c r="AF635" i="27"/>
  <c r="AA635" i="27"/>
  <c r="W635" i="27"/>
  <c r="M635" i="27"/>
  <c r="L635" i="27"/>
  <c r="AF634" i="27"/>
  <c r="AA634" i="27"/>
  <c r="W634" i="27"/>
  <c r="L634" i="27"/>
  <c r="AF633" i="27"/>
  <c r="AA633" i="27"/>
  <c r="W633" i="27"/>
  <c r="L633" i="27"/>
  <c r="AF631" i="27"/>
  <c r="AA631" i="27"/>
  <c r="W631" i="27"/>
  <c r="L631" i="27"/>
  <c r="AF630" i="27"/>
  <c r="AA630" i="27"/>
  <c r="W630" i="27"/>
  <c r="M630" i="27"/>
  <c r="L630" i="27"/>
  <c r="AF629" i="27"/>
  <c r="AA629" i="27"/>
  <c r="W629" i="27"/>
  <c r="L629" i="27"/>
  <c r="AF628" i="27"/>
  <c r="AA628" i="27"/>
  <c r="W628" i="27"/>
  <c r="L628" i="27"/>
  <c r="AF626" i="27"/>
  <c r="AA626" i="27"/>
  <c r="W626" i="27"/>
  <c r="L626" i="27"/>
  <c r="AF625" i="27"/>
  <c r="AA625" i="27"/>
  <c r="W625" i="27"/>
  <c r="M625" i="27"/>
  <c r="L625" i="27"/>
  <c r="AF624" i="27"/>
  <c r="AA624" i="27"/>
  <c r="W624" i="27"/>
  <c r="L624" i="27"/>
  <c r="AF623" i="27"/>
  <c r="AA623" i="27"/>
  <c r="W623" i="27"/>
  <c r="L623" i="27"/>
  <c r="AF621" i="27"/>
  <c r="AA621" i="27"/>
  <c r="W621" i="27"/>
  <c r="L621" i="27"/>
  <c r="AF620" i="27"/>
  <c r="AA620" i="27"/>
  <c r="W620" i="27"/>
  <c r="M620" i="27"/>
  <c r="L620" i="27"/>
  <c r="AF619" i="27"/>
  <c r="AA619" i="27"/>
  <c r="W619" i="27"/>
  <c r="L619" i="27"/>
  <c r="AF618" i="27"/>
  <c r="AA618" i="27"/>
  <c r="W618" i="27"/>
  <c r="L618" i="27"/>
  <c r="AF616" i="27"/>
  <c r="AA616" i="27"/>
  <c r="W616" i="27"/>
  <c r="L616" i="27"/>
  <c r="AF615" i="27"/>
  <c r="AA615" i="27"/>
  <c r="W615" i="27"/>
  <c r="M615" i="27"/>
  <c r="L615" i="27"/>
  <c r="AF614" i="27"/>
  <c r="AA614" i="27"/>
  <c r="W614" i="27"/>
  <c r="L614" i="27"/>
  <c r="AF613" i="27"/>
  <c r="AA613" i="27"/>
  <c r="W613" i="27"/>
  <c r="L613" i="27"/>
  <c r="AF611" i="27"/>
  <c r="AA611" i="27"/>
  <c r="W611" i="27"/>
  <c r="L611" i="27"/>
  <c r="AF610" i="27"/>
  <c r="AA610" i="27"/>
  <c r="W610" i="27"/>
  <c r="M610" i="27"/>
  <c r="L610" i="27"/>
  <c r="AF609" i="27"/>
  <c r="AA609" i="27"/>
  <c r="W609" i="27"/>
  <c r="L609" i="27"/>
  <c r="AF608" i="27"/>
  <c r="AA608" i="27"/>
  <c r="W608" i="27"/>
  <c r="L608" i="27"/>
  <c r="AF606" i="27"/>
  <c r="AA606" i="27"/>
  <c r="W606" i="27"/>
  <c r="L606" i="27"/>
  <c r="AF605" i="27"/>
  <c r="AA605" i="27"/>
  <c r="W605" i="27"/>
  <c r="M605" i="27"/>
  <c r="L605" i="27"/>
  <c r="AF604" i="27"/>
  <c r="AA604" i="27"/>
  <c r="W604" i="27"/>
  <c r="L604" i="27"/>
  <c r="AF603" i="27"/>
  <c r="AA603" i="27"/>
  <c r="W603" i="27"/>
  <c r="L603" i="27"/>
  <c r="AF601" i="27"/>
  <c r="AA601" i="27"/>
  <c r="W601" i="27"/>
  <c r="L601" i="27"/>
  <c r="AF600" i="27"/>
  <c r="AA600" i="27"/>
  <c r="W600" i="27"/>
  <c r="M600" i="27"/>
  <c r="L600" i="27"/>
  <c r="AF599" i="27"/>
  <c r="AA599" i="27"/>
  <c r="W599" i="27"/>
  <c r="L599" i="27"/>
  <c r="AF598" i="27"/>
  <c r="AA598" i="27"/>
  <c r="W598" i="27"/>
  <c r="L598" i="27"/>
  <c r="AF596" i="27"/>
  <c r="AA596" i="27"/>
  <c r="W596" i="27"/>
  <c r="L596" i="27"/>
  <c r="AF595" i="27"/>
  <c r="AA595" i="27"/>
  <c r="W595" i="27"/>
  <c r="M595" i="27"/>
  <c r="L595" i="27"/>
  <c r="AF594" i="27"/>
  <c r="AA594" i="27"/>
  <c r="W594" i="27"/>
  <c r="L594" i="27"/>
  <c r="AF593" i="27"/>
  <c r="AA593" i="27"/>
  <c r="W593" i="27"/>
  <c r="L593" i="27"/>
  <c r="AF591" i="27"/>
  <c r="AA591" i="27"/>
  <c r="W591" i="27"/>
  <c r="L591" i="27"/>
  <c r="AF590" i="27"/>
  <c r="AA590" i="27"/>
  <c r="W590" i="27"/>
  <c r="M590" i="27"/>
  <c r="L590" i="27"/>
  <c r="AF589" i="27"/>
  <c r="AA589" i="27"/>
  <c r="W589" i="27"/>
  <c r="L589" i="27"/>
  <c r="AF588" i="27"/>
  <c r="AA588" i="27"/>
  <c r="W588" i="27"/>
  <c r="L588" i="27"/>
  <c r="AF586" i="27"/>
  <c r="AA586" i="27"/>
  <c r="W586" i="27"/>
  <c r="L586" i="27"/>
  <c r="AF585" i="27"/>
  <c r="AA585" i="27"/>
  <c r="W585" i="27"/>
  <c r="M585" i="27"/>
  <c r="L585" i="27"/>
  <c r="AF584" i="27"/>
  <c r="AA584" i="27"/>
  <c r="W584" i="27"/>
  <c r="L584" i="27"/>
  <c r="AF583" i="27"/>
  <c r="AA583" i="27"/>
  <c r="W583" i="27"/>
  <c r="L583" i="27"/>
  <c r="AF581" i="27"/>
  <c r="AA581" i="27"/>
  <c r="W581" i="27"/>
  <c r="L581" i="27"/>
  <c r="AF580" i="27"/>
  <c r="AA580" i="27"/>
  <c r="W580" i="27"/>
  <c r="M580" i="27"/>
  <c r="L580" i="27"/>
  <c r="AF579" i="27"/>
  <c r="AA579" i="27"/>
  <c r="W579" i="27"/>
  <c r="L579" i="27"/>
  <c r="AF578" i="27"/>
  <c r="AA578" i="27"/>
  <c r="W578" i="27"/>
  <c r="L578" i="27"/>
  <c r="AF576" i="27"/>
  <c r="AA576" i="27"/>
  <c r="W576" i="27"/>
  <c r="L576" i="27"/>
  <c r="AF575" i="27"/>
  <c r="AA575" i="27"/>
  <c r="W575" i="27"/>
  <c r="M575" i="27"/>
  <c r="L575" i="27"/>
  <c r="AF574" i="27"/>
  <c r="AA574" i="27"/>
  <c r="W574" i="27"/>
  <c r="L574" i="27"/>
  <c r="AF573" i="27"/>
  <c r="AA573" i="27"/>
  <c r="W573" i="27"/>
  <c r="L573" i="27"/>
  <c r="AF571" i="27"/>
  <c r="AA571" i="27"/>
  <c r="W571" i="27"/>
  <c r="L571" i="27"/>
  <c r="AF570" i="27"/>
  <c r="AA570" i="27"/>
  <c r="W570" i="27"/>
  <c r="M570" i="27"/>
  <c r="L570" i="27"/>
  <c r="AF569" i="27"/>
  <c r="AA569" i="27"/>
  <c r="W569" i="27"/>
  <c r="L569" i="27"/>
  <c r="AF568" i="27"/>
  <c r="AA568" i="27"/>
  <c r="W568" i="27"/>
  <c r="L568" i="27"/>
  <c r="AF566" i="27"/>
  <c r="AA566" i="27"/>
  <c r="W566" i="27"/>
  <c r="L566" i="27"/>
  <c r="AF565" i="27"/>
  <c r="AA565" i="27"/>
  <c r="W565" i="27"/>
  <c r="M565" i="27"/>
  <c r="L565" i="27"/>
  <c r="AF564" i="27"/>
  <c r="AA564" i="27"/>
  <c r="W564" i="27"/>
  <c r="L564" i="27"/>
  <c r="AF563" i="27"/>
  <c r="AA563" i="27"/>
  <c r="W563" i="27"/>
  <c r="L563" i="27"/>
  <c r="AF561" i="27"/>
  <c r="AA561" i="27"/>
  <c r="W561" i="27"/>
  <c r="L561" i="27"/>
  <c r="AF560" i="27"/>
  <c r="AA560" i="27"/>
  <c r="W560" i="27"/>
  <c r="M560" i="27"/>
  <c r="L560" i="27"/>
  <c r="AF559" i="27"/>
  <c r="AA559" i="27"/>
  <c r="W559" i="27"/>
  <c r="L559" i="27"/>
  <c r="AF558" i="27"/>
  <c r="AA558" i="27"/>
  <c r="W558" i="27"/>
  <c r="L558" i="27"/>
  <c r="AF556" i="27"/>
  <c r="AA556" i="27"/>
  <c r="W556" i="27"/>
  <c r="L556" i="27"/>
  <c r="AF555" i="27"/>
  <c r="AA555" i="27"/>
  <c r="W555" i="27"/>
  <c r="M555" i="27"/>
  <c r="L555" i="27"/>
  <c r="AF554" i="27"/>
  <c r="AA554" i="27"/>
  <c r="W554" i="27"/>
  <c r="L554" i="27"/>
  <c r="AF553" i="27"/>
  <c r="AA553" i="27"/>
  <c r="W553" i="27"/>
  <c r="L553" i="27"/>
  <c r="AF551" i="27"/>
  <c r="AA551" i="27"/>
  <c r="W551" i="27"/>
  <c r="L551" i="27"/>
  <c r="AF550" i="27"/>
  <c r="AA550" i="27"/>
  <c r="W550" i="27"/>
  <c r="M550" i="27"/>
  <c r="L550" i="27"/>
  <c r="AF549" i="27"/>
  <c r="AA549" i="27"/>
  <c r="W549" i="27"/>
  <c r="L549" i="27"/>
  <c r="AF548" i="27"/>
  <c r="AA548" i="27"/>
  <c r="W548" i="27"/>
  <c r="L548" i="27"/>
  <c r="AF546" i="27"/>
  <c r="AA546" i="27"/>
  <c r="W546" i="27"/>
  <c r="L546" i="27"/>
  <c r="AF545" i="27"/>
  <c r="AA545" i="27"/>
  <c r="W545" i="27"/>
  <c r="M545" i="27"/>
  <c r="L545" i="27"/>
  <c r="AF544" i="27"/>
  <c r="AA544" i="27"/>
  <c r="W544" i="27"/>
  <c r="L544" i="27"/>
  <c r="AF543" i="27"/>
  <c r="AA543" i="27"/>
  <c r="W543" i="27"/>
  <c r="L543" i="27"/>
  <c r="AF541" i="27"/>
  <c r="AA541" i="27"/>
  <c r="W541" i="27"/>
  <c r="L541" i="27"/>
  <c r="AF540" i="27"/>
  <c r="AA540" i="27"/>
  <c r="W540" i="27"/>
  <c r="M540" i="27"/>
  <c r="L540" i="27"/>
  <c r="AF539" i="27"/>
  <c r="AA539" i="27"/>
  <c r="W539" i="27"/>
  <c r="L539" i="27"/>
  <c r="AF538" i="27"/>
  <c r="AA538" i="27"/>
  <c r="W538" i="27"/>
  <c r="L538" i="27"/>
  <c r="AF536" i="27"/>
  <c r="AA536" i="27"/>
  <c r="W536" i="27"/>
  <c r="L536" i="27"/>
  <c r="AF535" i="27"/>
  <c r="AA535" i="27"/>
  <c r="W535" i="27"/>
  <c r="M535" i="27"/>
  <c r="L535" i="27"/>
  <c r="AF534" i="27"/>
  <c r="AA534" i="27"/>
  <c r="W534" i="27"/>
  <c r="L534" i="27"/>
  <c r="AF533" i="27"/>
  <c r="AA533" i="27"/>
  <c r="W533" i="27"/>
  <c r="L533" i="27"/>
  <c r="AF531" i="27"/>
  <c r="AA531" i="27"/>
  <c r="W531" i="27"/>
  <c r="L531" i="27"/>
  <c r="AF530" i="27"/>
  <c r="AA530" i="27"/>
  <c r="W530" i="27"/>
  <c r="M530" i="27"/>
  <c r="L530" i="27"/>
  <c r="AF529" i="27"/>
  <c r="AA529" i="27"/>
  <c r="W529" i="27"/>
  <c r="L529" i="27"/>
  <c r="AF528" i="27"/>
  <c r="AA528" i="27"/>
  <c r="W528" i="27"/>
  <c r="L528" i="27"/>
  <c r="AF526" i="27"/>
  <c r="AA526" i="27"/>
  <c r="W526" i="27"/>
  <c r="L526" i="27"/>
  <c r="AF525" i="27"/>
  <c r="AA525" i="27"/>
  <c r="W525" i="27"/>
  <c r="M525" i="27"/>
  <c r="L525" i="27"/>
  <c r="AF524" i="27"/>
  <c r="AA524" i="27"/>
  <c r="W524" i="27"/>
  <c r="L524" i="27"/>
  <c r="AF523" i="27"/>
  <c r="AA523" i="27"/>
  <c r="W523" i="27"/>
  <c r="L523" i="27"/>
  <c r="AF521" i="27"/>
  <c r="AA521" i="27"/>
  <c r="W521" i="27"/>
  <c r="L521" i="27"/>
  <c r="AF520" i="27"/>
  <c r="AA520" i="27"/>
  <c r="W520" i="27"/>
  <c r="M520" i="27"/>
  <c r="L520" i="27"/>
  <c r="AF519" i="27"/>
  <c r="AA519" i="27"/>
  <c r="W519" i="27"/>
  <c r="L519" i="27"/>
  <c r="AF518" i="27"/>
  <c r="AA518" i="27"/>
  <c r="W518" i="27"/>
  <c r="L518" i="27"/>
  <c r="AF516" i="27"/>
  <c r="AA516" i="27"/>
  <c r="W516" i="27"/>
  <c r="L516" i="27"/>
  <c r="AF515" i="27"/>
  <c r="AA515" i="27"/>
  <c r="W515" i="27"/>
  <c r="M515" i="27"/>
  <c r="L515" i="27"/>
  <c r="AF514" i="27"/>
  <c r="AA514" i="27"/>
  <c r="W514" i="27"/>
  <c r="L514" i="27"/>
  <c r="AF513" i="27"/>
  <c r="AA513" i="27"/>
  <c r="W513" i="27"/>
  <c r="L513" i="27"/>
  <c r="AF511" i="27"/>
  <c r="AA511" i="27"/>
  <c r="W511" i="27"/>
  <c r="L511" i="27"/>
  <c r="AF510" i="27"/>
  <c r="AA510" i="27"/>
  <c r="W510" i="27"/>
  <c r="M510" i="27"/>
  <c r="L510" i="27"/>
  <c r="AF509" i="27"/>
  <c r="AA509" i="27"/>
  <c r="W509" i="27"/>
  <c r="L509" i="27"/>
  <c r="AF508" i="27"/>
  <c r="AA508" i="27"/>
  <c r="W508" i="27"/>
  <c r="L508" i="27"/>
  <c r="AF506" i="27"/>
  <c r="AA506" i="27"/>
  <c r="W506" i="27"/>
  <c r="L506" i="27"/>
  <c r="AF505" i="27"/>
  <c r="AA505" i="27"/>
  <c r="W505" i="27"/>
  <c r="M505" i="27"/>
  <c r="L505" i="27"/>
  <c r="AF504" i="27"/>
  <c r="AA504" i="27"/>
  <c r="W504" i="27"/>
  <c r="L504" i="27"/>
  <c r="AF503" i="27"/>
  <c r="AA503" i="27"/>
  <c r="W503" i="27"/>
  <c r="L503" i="27"/>
  <c r="AF501" i="27"/>
  <c r="AA501" i="27"/>
  <c r="W501" i="27"/>
  <c r="L501" i="27"/>
  <c r="AF500" i="27"/>
  <c r="AA500" i="27"/>
  <c r="W500" i="27"/>
  <c r="M500" i="27"/>
  <c r="L500" i="27"/>
  <c r="AF499" i="27"/>
  <c r="AA499" i="27"/>
  <c r="W499" i="27"/>
  <c r="L499" i="27"/>
  <c r="AF498" i="27"/>
  <c r="AA498" i="27"/>
  <c r="W498" i="27"/>
  <c r="L498" i="27"/>
  <c r="AF496" i="27"/>
  <c r="AA496" i="27"/>
  <c r="W496" i="27"/>
  <c r="L496" i="27"/>
  <c r="AF495" i="27"/>
  <c r="AA495" i="27"/>
  <c r="W495" i="27"/>
  <c r="M495" i="27"/>
  <c r="L495" i="27"/>
  <c r="AF494" i="27"/>
  <c r="AA494" i="27"/>
  <c r="W494" i="27"/>
  <c r="L494" i="27"/>
  <c r="AF493" i="27"/>
  <c r="AA493" i="27"/>
  <c r="W493" i="27"/>
  <c r="L493" i="27"/>
  <c r="AF491" i="27"/>
  <c r="AA491" i="27"/>
  <c r="W491" i="27"/>
  <c r="L491" i="27"/>
  <c r="AF490" i="27"/>
  <c r="AA490" i="27"/>
  <c r="W490" i="27"/>
  <c r="M490" i="27"/>
  <c r="L490" i="27"/>
  <c r="AF489" i="27"/>
  <c r="AA489" i="27"/>
  <c r="W489" i="27"/>
  <c r="L489" i="27"/>
  <c r="AF488" i="27"/>
  <c r="AA488" i="27"/>
  <c r="W488" i="27"/>
  <c r="L488" i="27"/>
  <c r="AF486" i="27"/>
  <c r="AA486" i="27"/>
  <c r="W486" i="27"/>
  <c r="L486" i="27"/>
  <c r="AF485" i="27"/>
  <c r="AA485" i="27"/>
  <c r="W485" i="27"/>
  <c r="M485" i="27"/>
  <c r="L485" i="27"/>
  <c r="AF484" i="27"/>
  <c r="AA484" i="27"/>
  <c r="W484" i="27"/>
  <c r="L484" i="27"/>
  <c r="AF483" i="27"/>
  <c r="AA483" i="27"/>
  <c r="W483" i="27"/>
  <c r="L483" i="27"/>
  <c r="AF481" i="27"/>
  <c r="AA481" i="27"/>
  <c r="W481" i="27"/>
  <c r="L481" i="27"/>
  <c r="AF480" i="27"/>
  <c r="AA480" i="27"/>
  <c r="W480" i="27"/>
  <c r="M480" i="27"/>
  <c r="L480" i="27"/>
  <c r="AF479" i="27"/>
  <c r="AA479" i="27"/>
  <c r="W479" i="27"/>
  <c r="L479" i="27"/>
  <c r="AF478" i="27"/>
  <c r="AA478" i="27"/>
  <c r="W478" i="27"/>
  <c r="L478" i="27"/>
  <c r="AF476" i="27"/>
  <c r="AA476" i="27"/>
  <c r="W476" i="27"/>
  <c r="L476" i="27"/>
  <c r="AF475" i="27"/>
  <c r="AA475" i="27"/>
  <c r="W475" i="27"/>
  <c r="M475" i="27"/>
  <c r="L475" i="27"/>
  <c r="AF474" i="27"/>
  <c r="AA474" i="27"/>
  <c r="W474" i="27"/>
  <c r="L474" i="27"/>
  <c r="AF473" i="27"/>
  <c r="AA473" i="27"/>
  <c r="W473" i="27"/>
  <c r="L473" i="27"/>
  <c r="AF471" i="27"/>
  <c r="AA471" i="27"/>
  <c r="W471" i="27"/>
  <c r="L471" i="27"/>
  <c r="AF470" i="27"/>
  <c r="AA470" i="27"/>
  <c r="W470" i="27"/>
  <c r="M470" i="27"/>
  <c r="L470" i="27"/>
  <c r="AF469" i="27"/>
  <c r="AA469" i="27"/>
  <c r="W469" i="27"/>
  <c r="L469" i="27"/>
  <c r="AF468" i="27"/>
  <c r="AA468" i="27"/>
  <c r="W468" i="27"/>
  <c r="L468" i="27"/>
  <c r="AF466" i="27"/>
  <c r="AA466" i="27"/>
  <c r="W466" i="27"/>
  <c r="L466" i="27"/>
  <c r="AF465" i="27"/>
  <c r="AA465" i="27"/>
  <c r="W465" i="27"/>
  <c r="M465" i="27"/>
  <c r="L465" i="27"/>
  <c r="AF464" i="27"/>
  <c r="AA464" i="27"/>
  <c r="W464" i="27"/>
  <c r="L464" i="27"/>
  <c r="AF463" i="27"/>
  <c r="AA463" i="27"/>
  <c r="W463" i="27"/>
  <c r="L463" i="27"/>
  <c r="AF461" i="27"/>
  <c r="AA461" i="27"/>
  <c r="W461" i="27"/>
  <c r="L461" i="27"/>
  <c r="AF460" i="27"/>
  <c r="AA460" i="27"/>
  <c r="W460" i="27"/>
  <c r="M460" i="27"/>
  <c r="L460" i="27"/>
  <c r="AF459" i="27"/>
  <c r="AA459" i="27"/>
  <c r="W459" i="27"/>
  <c r="L459" i="27"/>
  <c r="AF458" i="27"/>
  <c r="AA458" i="27"/>
  <c r="W458" i="27"/>
  <c r="L458" i="27"/>
  <c r="AF456" i="27"/>
  <c r="AA456" i="27"/>
  <c r="W456" i="27"/>
  <c r="L456" i="27"/>
  <c r="AF455" i="27"/>
  <c r="AA455" i="27"/>
  <c r="W455" i="27"/>
  <c r="M455" i="27"/>
  <c r="L455" i="27"/>
  <c r="AF454" i="27"/>
  <c r="AA454" i="27"/>
  <c r="W454" i="27"/>
  <c r="L454" i="27"/>
  <c r="AF453" i="27"/>
  <c r="AA453" i="27"/>
  <c r="W453" i="27"/>
  <c r="L453" i="27"/>
  <c r="AF451" i="27"/>
  <c r="AA451" i="27"/>
  <c r="W451" i="27"/>
  <c r="L451" i="27"/>
  <c r="AF450" i="27"/>
  <c r="AA450" i="27"/>
  <c r="W450" i="27"/>
  <c r="M450" i="27"/>
  <c r="L450" i="27"/>
  <c r="AF449" i="27"/>
  <c r="AA449" i="27"/>
  <c r="W449" i="27"/>
  <c r="L449" i="27"/>
  <c r="AF448" i="27"/>
  <c r="AA448" i="27"/>
  <c r="W448" i="27"/>
  <c r="L448" i="27"/>
  <c r="AF446" i="27"/>
  <c r="AA446" i="27"/>
  <c r="W446" i="27"/>
  <c r="L446" i="27"/>
  <c r="AF445" i="27"/>
  <c r="AA445" i="27"/>
  <c r="W445" i="27"/>
  <c r="M445" i="27"/>
  <c r="L445" i="27"/>
  <c r="AF444" i="27"/>
  <c r="AA444" i="27"/>
  <c r="W444" i="27"/>
  <c r="L444" i="27"/>
  <c r="AF443" i="27"/>
  <c r="AA443" i="27"/>
  <c r="W443" i="27"/>
  <c r="L443" i="27"/>
  <c r="AF441" i="27"/>
  <c r="AA441" i="27"/>
  <c r="W441" i="27"/>
  <c r="L441" i="27"/>
  <c r="AF440" i="27"/>
  <c r="AA440" i="27"/>
  <c r="W440" i="27"/>
  <c r="M440" i="27"/>
  <c r="L440" i="27"/>
  <c r="AF439" i="27"/>
  <c r="AA439" i="27"/>
  <c r="W439" i="27"/>
  <c r="L439" i="27"/>
  <c r="AF438" i="27"/>
  <c r="AA438" i="27"/>
  <c r="W438" i="27"/>
  <c r="L438" i="27"/>
  <c r="AF436" i="27"/>
  <c r="AA436" i="27"/>
  <c r="W436" i="27"/>
  <c r="L436" i="27"/>
  <c r="AF435" i="27"/>
  <c r="AA435" i="27"/>
  <c r="W435" i="27"/>
  <c r="M435" i="27"/>
  <c r="L435" i="27"/>
  <c r="AF434" i="27"/>
  <c r="AA434" i="27"/>
  <c r="W434" i="27"/>
  <c r="L434" i="27"/>
  <c r="AF433" i="27"/>
  <c r="AA433" i="27"/>
  <c r="W433" i="27"/>
  <c r="L433" i="27"/>
  <c r="AF431" i="27"/>
  <c r="AA431" i="27"/>
  <c r="W431" i="27"/>
  <c r="L431" i="27"/>
  <c r="AF430" i="27"/>
  <c r="AA430" i="27"/>
  <c r="W430" i="27"/>
  <c r="M430" i="27"/>
  <c r="L430" i="27"/>
  <c r="AF429" i="27"/>
  <c r="AA429" i="27"/>
  <c r="W429" i="27"/>
  <c r="L429" i="27"/>
  <c r="AF428" i="27"/>
  <c r="AA428" i="27"/>
  <c r="W428" i="27"/>
  <c r="L428" i="27"/>
  <c r="AF426" i="27"/>
  <c r="AA426" i="27"/>
  <c r="W426" i="27"/>
  <c r="L426" i="27"/>
  <c r="AF425" i="27"/>
  <c r="AA425" i="27"/>
  <c r="W425" i="27"/>
  <c r="M425" i="27"/>
  <c r="L425" i="27"/>
  <c r="AF424" i="27"/>
  <c r="AA424" i="27"/>
  <c r="W424" i="27"/>
  <c r="L424" i="27"/>
  <c r="AF423" i="27"/>
  <c r="AA423" i="27"/>
  <c r="W423" i="27"/>
  <c r="L423" i="27"/>
  <c r="AF421" i="27"/>
  <c r="AA421" i="27"/>
  <c r="W421" i="27"/>
  <c r="L421" i="27"/>
  <c r="AF420" i="27"/>
  <c r="AA420" i="27"/>
  <c r="W420" i="27"/>
  <c r="M420" i="27"/>
  <c r="L420" i="27"/>
  <c r="AF419" i="27"/>
  <c r="AA419" i="27"/>
  <c r="W419" i="27"/>
  <c r="L419" i="27"/>
  <c r="AF418" i="27"/>
  <c r="AA418" i="27"/>
  <c r="W418" i="27"/>
  <c r="L418" i="27"/>
  <c r="AF416" i="27"/>
  <c r="AA416" i="27"/>
  <c r="W416" i="27"/>
  <c r="L416" i="27"/>
  <c r="AF415" i="27"/>
  <c r="AA415" i="27"/>
  <c r="W415" i="27"/>
  <c r="M415" i="27"/>
  <c r="L415" i="27"/>
  <c r="AF414" i="27"/>
  <c r="AA414" i="27"/>
  <c r="W414" i="27"/>
  <c r="L414" i="27"/>
  <c r="AF413" i="27"/>
  <c r="AA413" i="27"/>
  <c r="W413" i="27"/>
  <c r="L413" i="27"/>
  <c r="AF411" i="27"/>
  <c r="AA411" i="27"/>
  <c r="W411" i="27"/>
  <c r="L411" i="27"/>
  <c r="AF410" i="27"/>
  <c r="AA410" i="27"/>
  <c r="W410" i="27"/>
  <c r="M410" i="27"/>
  <c r="L410" i="27"/>
  <c r="AF409" i="27"/>
  <c r="AA409" i="27"/>
  <c r="W409" i="27"/>
  <c r="L409" i="27"/>
  <c r="AF408" i="27"/>
  <c r="AA408" i="27"/>
  <c r="W408" i="27"/>
  <c r="L408" i="27"/>
  <c r="AF406" i="27"/>
  <c r="AA406" i="27"/>
  <c r="W406" i="27"/>
  <c r="L406" i="27"/>
  <c r="AF405" i="27"/>
  <c r="AA405" i="27"/>
  <c r="W405" i="27"/>
  <c r="M405" i="27"/>
  <c r="L405" i="27"/>
  <c r="AF404" i="27"/>
  <c r="AA404" i="27"/>
  <c r="W404" i="27"/>
  <c r="L404" i="27"/>
  <c r="AF403" i="27"/>
  <c r="AA403" i="27"/>
  <c r="W403" i="27"/>
  <c r="L403" i="27"/>
  <c r="AF401" i="27"/>
  <c r="AA401" i="27"/>
  <c r="W401" i="27"/>
  <c r="L401" i="27"/>
  <c r="AF400" i="27"/>
  <c r="AA400" i="27"/>
  <c r="W400" i="27"/>
  <c r="M400" i="27"/>
  <c r="L400" i="27"/>
  <c r="AF399" i="27"/>
  <c r="AA399" i="27"/>
  <c r="W399" i="27"/>
  <c r="L399" i="27"/>
  <c r="AF398" i="27"/>
  <c r="AA398" i="27"/>
  <c r="W398" i="27"/>
  <c r="L398" i="27"/>
  <c r="AF396" i="27"/>
  <c r="AA396" i="27"/>
  <c r="W396" i="27"/>
  <c r="L396" i="27"/>
  <c r="AF395" i="27"/>
  <c r="AA395" i="27"/>
  <c r="W395" i="27"/>
  <c r="M395" i="27"/>
  <c r="L395" i="27"/>
  <c r="AF394" i="27"/>
  <c r="AA394" i="27"/>
  <c r="W394" i="27"/>
  <c r="L394" i="27"/>
  <c r="AF393" i="27"/>
  <c r="AA393" i="27"/>
  <c r="W393" i="27"/>
  <c r="L393" i="27"/>
  <c r="AF391" i="27"/>
  <c r="AA391" i="27"/>
  <c r="W391" i="27"/>
  <c r="L391" i="27"/>
  <c r="AF390" i="27"/>
  <c r="AA390" i="27"/>
  <c r="W390" i="27"/>
  <c r="M390" i="27"/>
  <c r="L390" i="27"/>
  <c r="AF389" i="27"/>
  <c r="AA389" i="27"/>
  <c r="W389" i="27"/>
  <c r="L389" i="27"/>
  <c r="AF388" i="27"/>
  <c r="AA388" i="27"/>
  <c r="W388" i="27"/>
  <c r="L388" i="27"/>
  <c r="AF386" i="27"/>
  <c r="AA386" i="27"/>
  <c r="W386" i="27"/>
  <c r="L386" i="27"/>
  <c r="AF385" i="27"/>
  <c r="AA385" i="27"/>
  <c r="W385" i="27"/>
  <c r="M385" i="27"/>
  <c r="L385" i="27"/>
  <c r="AF384" i="27"/>
  <c r="AA384" i="27"/>
  <c r="W384" i="27"/>
  <c r="L384" i="27"/>
  <c r="AF383" i="27"/>
  <c r="AA383" i="27"/>
  <c r="W383" i="27"/>
  <c r="L383" i="27"/>
  <c r="AF381" i="27"/>
  <c r="AA381" i="27"/>
  <c r="W381" i="27"/>
  <c r="L381" i="27"/>
  <c r="AF380" i="27"/>
  <c r="AA380" i="27"/>
  <c r="W380" i="27"/>
  <c r="M380" i="27"/>
  <c r="L380" i="27"/>
  <c r="AF379" i="27"/>
  <c r="AA379" i="27"/>
  <c r="W379" i="27"/>
  <c r="L379" i="27"/>
  <c r="AF378" i="27"/>
  <c r="AA378" i="27"/>
  <c r="W378" i="27"/>
  <c r="L378" i="27"/>
  <c r="AF376" i="27"/>
  <c r="AA376" i="27"/>
  <c r="W376" i="27"/>
  <c r="L376" i="27"/>
  <c r="AF375" i="27"/>
  <c r="AA375" i="27"/>
  <c r="W375" i="27"/>
  <c r="M375" i="27"/>
  <c r="L375" i="27"/>
  <c r="AF374" i="27"/>
  <c r="AA374" i="27"/>
  <c r="W374" i="27"/>
  <c r="L374" i="27"/>
  <c r="AF373" i="27"/>
  <c r="AA373" i="27"/>
  <c r="W373" i="27"/>
  <c r="L373" i="27"/>
  <c r="AF371" i="27"/>
  <c r="AA371" i="27"/>
  <c r="W371" i="27"/>
  <c r="L371" i="27"/>
  <c r="AF370" i="27"/>
  <c r="AA370" i="27"/>
  <c r="W370" i="27"/>
  <c r="M370" i="27"/>
  <c r="L370" i="27"/>
  <c r="AF369" i="27"/>
  <c r="AA369" i="27"/>
  <c r="W369" i="27"/>
  <c r="L369" i="27"/>
  <c r="AF368" i="27"/>
  <c r="AA368" i="27"/>
  <c r="W368" i="27"/>
  <c r="L368" i="27"/>
  <c r="AF366" i="27"/>
  <c r="AA366" i="27"/>
  <c r="W366" i="27"/>
  <c r="L366" i="27"/>
  <c r="AF365" i="27"/>
  <c r="AA365" i="27"/>
  <c r="W365" i="27"/>
  <c r="M365" i="27"/>
  <c r="L365" i="27"/>
  <c r="AF364" i="27"/>
  <c r="AA364" i="27"/>
  <c r="W364" i="27"/>
  <c r="L364" i="27"/>
  <c r="AF363" i="27"/>
  <c r="AA363" i="27"/>
  <c r="W363" i="27"/>
  <c r="L363" i="27"/>
  <c r="AF361" i="27"/>
  <c r="AA361" i="27"/>
  <c r="W361" i="27"/>
  <c r="L361" i="27"/>
  <c r="AF360" i="27"/>
  <c r="AA360" i="27"/>
  <c r="W360" i="27"/>
  <c r="M360" i="27"/>
  <c r="L360" i="27"/>
  <c r="AF359" i="27"/>
  <c r="AA359" i="27"/>
  <c r="W359" i="27"/>
  <c r="L359" i="27"/>
  <c r="AF358" i="27"/>
  <c r="AA358" i="27"/>
  <c r="W358" i="27"/>
  <c r="L358" i="27"/>
  <c r="AF356" i="27"/>
  <c r="AA356" i="27"/>
  <c r="W356" i="27"/>
  <c r="L356" i="27"/>
  <c r="AF355" i="27"/>
  <c r="AA355" i="27"/>
  <c r="W355" i="27"/>
  <c r="M355" i="27"/>
  <c r="L355" i="27"/>
  <c r="AF354" i="27"/>
  <c r="AA354" i="27"/>
  <c r="W354" i="27"/>
  <c r="L354" i="27"/>
  <c r="AF353" i="27"/>
  <c r="AA353" i="27"/>
  <c r="W353" i="27"/>
  <c r="L353" i="27"/>
  <c r="AF351" i="27"/>
  <c r="AA351" i="27"/>
  <c r="W351" i="27"/>
  <c r="L351" i="27"/>
  <c r="AF350" i="27"/>
  <c r="AA350" i="27"/>
  <c r="W350" i="27"/>
  <c r="M350" i="27"/>
  <c r="L350" i="27"/>
  <c r="AF349" i="27"/>
  <c r="AA349" i="27"/>
  <c r="W349" i="27"/>
  <c r="L349" i="27"/>
  <c r="AF348" i="27"/>
  <c r="AA348" i="27"/>
  <c r="W348" i="27"/>
  <c r="L348" i="27"/>
  <c r="AF346" i="27"/>
  <c r="AA346" i="27"/>
  <c r="W346" i="27"/>
  <c r="L346" i="27"/>
  <c r="AF345" i="27"/>
  <c r="AA345" i="27"/>
  <c r="W345" i="27"/>
  <c r="M345" i="27"/>
  <c r="L345" i="27"/>
  <c r="AF344" i="27"/>
  <c r="AA344" i="27"/>
  <c r="W344" i="27"/>
  <c r="L344" i="27"/>
  <c r="AF343" i="27"/>
  <c r="AA343" i="27"/>
  <c r="W343" i="27"/>
  <c r="L343" i="27"/>
  <c r="AF341" i="27"/>
  <c r="AA341" i="27"/>
  <c r="W341" i="27"/>
  <c r="L341" i="27"/>
  <c r="AF340" i="27"/>
  <c r="AA340" i="27"/>
  <c r="W340" i="27"/>
  <c r="M340" i="27"/>
  <c r="L340" i="27"/>
  <c r="AF339" i="27"/>
  <c r="AA339" i="27"/>
  <c r="W339" i="27"/>
  <c r="L339" i="27"/>
  <c r="AF338" i="27"/>
  <c r="AA338" i="27"/>
  <c r="W338" i="27"/>
  <c r="L338" i="27"/>
  <c r="AF336" i="27"/>
  <c r="AA336" i="27"/>
  <c r="W336" i="27"/>
  <c r="L336" i="27"/>
  <c r="AF335" i="27"/>
  <c r="AA335" i="27"/>
  <c r="W335" i="27"/>
  <c r="M335" i="27"/>
  <c r="L335" i="27"/>
  <c r="AF334" i="27"/>
  <c r="AA334" i="27"/>
  <c r="W334" i="27"/>
  <c r="L334" i="27"/>
  <c r="AF333" i="27"/>
  <c r="AA333" i="27"/>
  <c r="W333" i="27"/>
  <c r="L333" i="27"/>
  <c r="AF331" i="27"/>
  <c r="AA331" i="27"/>
  <c r="W331" i="27"/>
  <c r="L331" i="27"/>
  <c r="AF330" i="27"/>
  <c r="AA330" i="27"/>
  <c r="W330" i="27"/>
  <c r="M330" i="27"/>
  <c r="L330" i="27"/>
  <c r="AF329" i="27"/>
  <c r="AA329" i="27"/>
  <c r="W329" i="27"/>
  <c r="L329" i="27"/>
  <c r="AF328" i="27"/>
  <c r="AA328" i="27"/>
  <c r="W328" i="27"/>
  <c r="L328" i="27"/>
  <c r="AF326" i="27"/>
  <c r="AA326" i="27"/>
  <c r="W326" i="27"/>
  <c r="L326" i="27"/>
  <c r="AF325" i="27"/>
  <c r="AA325" i="27"/>
  <c r="W325" i="27"/>
  <c r="M325" i="27"/>
  <c r="L325" i="27"/>
  <c r="AF324" i="27"/>
  <c r="AA324" i="27"/>
  <c r="W324" i="27"/>
  <c r="L324" i="27"/>
  <c r="AF323" i="27"/>
  <c r="AA323" i="27"/>
  <c r="W323" i="27"/>
  <c r="L323" i="27"/>
  <c r="AF321" i="27"/>
  <c r="AA321" i="27"/>
  <c r="W321" i="27"/>
  <c r="L321" i="27"/>
  <c r="AF320" i="27"/>
  <c r="AA320" i="27"/>
  <c r="W320" i="27"/>
  <c r="M320" i="27"/>
  <c r="L320" i="27"/>
  <c r="AF319" i="27"/>
  <c r="AA319" i="27"/>
  <c r="W319" i="27"/>
  <c r="L319" i="27"/>
  <c r="AF318" i="27"/>
  <c r="AA318" i="27"/>
  <c r="W318" i="27"/>
  <c r="L318" i="27"/>
  <c r="AF316" i="27"/>
  <c r="AA316" i="27"/>
  <c r="W316" i="27"/>
  <c r="L316" i="27"/>
  <c r="AF315" i="27"/>
  <c r="AA315" i="27"/>
  <c r="W315" i="27"/>
  <c r="M315" i="27"/>
  <c r="L315" i="27"/>
  <c r="AF314" i="27"/>
  <c r="AA314" i="27"/>
  <c r="W314" i="27"/>
  <c r="L314" i="27"/>
  <c r="AF313" i="27"/>
  <c r="AA313" i="27"/>
  <c r="W313" i="27"/>
  <c r="L313" i="27"/>
  <c r="AF311" i="27"/>
  <c r="AA311" i="27"/>
  <c r="W311" i="27"/>
  <c r="L311" i="27"/>
  <c r="AF310" i="27"/>
  <c r="AA310" i="27"/>
  <c r="W310" i="27"/>
  <c r="M310" i="27"/>
  <c r="L310" i="27"/>
  <c r="AF309" i="27"/>
  <c r="AA309" i="27"/>
  <c r="W309" i="27"/>
  <c r="L309" i="27"/>
  <c r="AF308" i="27"/>
  <c r="AA308" i="27"/>
  <c r="W308" i="27"/>
  <c r="L308" i="27"/>
  <c r="AF306" i="27"/>
  <c r="AA306" i="27"/>
  <c r="W306" i="27"/>
  <c r="L306" i="27"/>
  <c r="AF305" i="27"/>
  <c r="AA305" i="27"/>
  <c r="W305" i="27"/>
  <c r="M305" i="27"/>
  <c r="L305" i="27"/>
  <c r="AF304" i="27"/>
  <c r="AA304" i="27"/>
  <c r="W304" i="27"/>
  <c r="L304" i="27"/>
  <c r="AF303" i="27"/>
  <c r="AA303" i="27"/>
  <c r="W303" i="27"/>
  <c r="L303" i="27"/>
  <c r="AF301" i="27"/>
  <c r="AA301" i="27"/>
  <c r="W301" i="27"/>
  <c r="L301" i="27"/>
  <c r="AF300" i="27"/>
  <c r="AA300" i="27"/>
  <c r="W300" i="27"/>
  <c r="M300" i="27"/>
  <c r="L300" i="27"/>
  <c r="AF299" i="27"/>
  <c r="AA299" i="27"/>
  <c r="W299" i="27"/>
  <c r="L299" i="27"/>
  <c r="AF298" i="27"/>
  <c r="AA298" i="27"/>
  <c r="W298" i="27"/>
  <c r="L298" i="27"/>
  <c r="AF296" i="27"/>
  <c r="AA296" i="27"/>
  <c r="W296" i="27"/>
  <c r="L296" i="27"/>
  <c r="AF295" i="27"/>
  <c r="AA295" i="27"/>
  <c r="W295" i="27"/>
  <c r="M295" i="27"/>
  <c r="L295" i="27"/>
  <c r="AF294" i="27"/>
  <c r="AA294" i="27"/>
  <c r="W294" i="27"/>
  <c r="L294" i="27"/>
  <c r="AF293" i="27"/>
  <c r="AA293" i="27"/>
  <c r="W293" i="27"/>
  <c r="L293" i="27"/>
  <c r="AF291" i="27"/>
  <c r="AA291" i="27"/>
  <c r="W291" i="27"/>
  <c r="L291" i="27"/>
  <c r="AF290" i="27"/>
  <c r="AA290" i="27"/>
  <c r="W290" i="27"/>
  <c r="M290" i="27"/>
  <c r="L290" i="27"/>
  <c r="AF289" i="27"/>
  <c r="AA289" i="27"/>
  <c r="W289" i="27"/>
  <c r="L289" i="27"/>
  <c r="AF288" i="27"/>
  <c r="AA288" i="27"/>
  <c r="W288" i="27"/>
  <c r="L288" i="27"/>
  <c r="AF286" i="27"/>
  <c r="AA286" i="27"/>
  <c r="W286" i="27"/>
  <c r="L286" i="27"/>
  <c r="AF285" i="27"/>
  <c r="AA285" i="27"/>
  <c r="W285" i="27"/>
  <c r="M285" i="27"/>
  <c r="L285" i="27"/>
  <c r="AF284" i="27"/>
  <c r="AA284" i="27"/>
  <c r="W284" i="27"/>
  <c r="L284" i="27"/>
  <c r="AF283" i="27"/>
  <c r="AA283" i="27"/>
  <c r="W283" i="27"/>
  <c r="L283" i="27"/>
  <c r="AF281" i="27"/>
  <c r="AA281" i="27"/>
  <c r="W281" i="27"/>
  <c r="L281" i="27"/>
  <c r="AF280" i="27"/>
  <c r="AA280" i="27"/>
  <c r="W280" i="27"/>
  <c r="M280" i="27"/>
  <c r="L280" i="27"/>
  <c r="AF279" i="27"/>
  <c r="AA279" i="27"/>
  <c r="W279" i="27"/>
  <c r="L279" i="27"/>
  <c r="AF278" i="27"/>
  <c r="AA278" i="27"/>
  <c r="W278" i="27"/>
  <c r="L278" i="27"/>
  <c r="AF276" i="27"/>
  <c r="AA276" i="27"/>
  <c r="W276" i="27"/>
  <c r="L276" i="27"/>
  <c r="AF275" i="27"/>
  <c r="AA275" i="27"/>
  <c r="W275" i="27"/>
  <c r="M275" i="27"/>
  <c r="L275" i="27"/>
  <c r="AF274" i="27"/>
  <c r="AA274" i="27"/>
  <c r="W274" i="27"/>
  <c r="L274" i="27"/>
  <c r="AF273" i="27"/>
  <c r="AA273" i="27"/>
  <c r="W273" i="27"/>
  <c r="L273" i="27"/>
  <c r="AF271" i="27"/>
  <c r="AA271" i="27"/>
  <c r="W271" i="27"/>
  <c r="L271" i="27"/>
  <c r="AF270" i="27"/>
  <c r="AA270" i="27"/>
  <c r="W270" i="27"/>
  <c r="M270" i="27"/>
  <c r="L270" i="27"/>
  <c r="AF269" i="27"/>
  <c r="AA269" i="27"/>
  <c r="W269" i="27"/>
  <c r="L269" i="27"/>
  <c r="AF268" i="27"/>
  <c r="AA268" i="27"/>
  <c r="W268" i="27"/>
  <c r="L268" i="27"/>
  <c r="AF266" i="27"/>
  <c r="AA266" i="27"/>
  <c r="W266" i="27"/>
  <c r="L266" i="27"/>
  <c r="AF265" i="27"/>
  <c r="AA265" i="27"/>
  <c r="W265" i="27"/>
  <c r="M265" i="27"/>
  <c r="L265" i="27"/>
  <c r="AF264" i="27"/>
  <c r="AA264" i="27"/>
  <c r="W264" i="27"/>
  <c r="L264" i="27"/>
  <c r="AF263" i="27"/>
  <c r="AA263" i="27"/>
  <c r="W263" i="27"/>
  <c r="L263" i="27"/>
  <c r="AF261" i="27"/>
  <c r="AA261" i="27"/>
  <c r="W261" i="27"/>
  <c r="L261" i="27"/>
  <c r="AF260" i="27"/>
  <c r="AA260" i="27"/>
  <c r="W260" i="27"/>
  <c r="M260" i="27"/>
  <c r="L260" i="27"/>
  <c r="AF259" i="27"/>
  <c r="AA259" i="27"/>
  <c r="W259" i="27"/>
  <c r="L259" i="27"/>
  <c r="AF258" i="27"/>
  <c r="AA258" i="27"/>
  <c r="W258" i="27"/>
  <c r="L258" i="27"/>
  <c r="AF256" i="27"/>
  <c r="AA256" i="27"/>
  <c r="W256" i="27"/>
  <c r="L256" i="27"/>
  <c r="AF255" i="27"/>
  <c r="AA255" i="27"/>
  <c r="W255" i="27"/>
  <c r="M255" i="27"/>
  <c r="L255" i="27"/>
  <c r="AF254" i="27"/>
  <c r="AA254" i="27"/>
  <c r="W254" i="27"/>
  <c r="L254" i="27"/>
  <c r="AF253" i="27"/>
  <c r="AA253" i="27"/>
  <c r="W253" i="27"/>
  <c r="L253" i="27"/>
  <c r="AF251" i="27"/>
  <c r="AA251" i="27"/>
  <c r="W251" i="27"/>
  <c r="L251" i="27"/>
  <c r="AF250" i="27"/>
  <c r="AA250" i="27"/>
  <c r="W250" i="27"/>
  <c r="M250" i="27"/>
  <c r="L250" i="27"/>
  <c r="AF249" i="27"/>
  <c r="AA249" i="27"/>
  <c r="W249" i="27"/>
  <c r="L249" i="27"/>
  <c r="AF248" i="27"/>
  <c r="AA248" i="27"/>
  <c r="W248" i="27"/>
  <c r="L248" i="27"/>
  <c r="AF246" i="27"/>
  <c r="AA246" i="27"/>
  <c r="W246" i="27"/>
  <c r="L246" i="27"/>
  <c r="AF245" i="27"/>
  <c r="AA245" i="27"/>
  <c r="W245" i="27"/>
  <c r="M245" i="27"/>
  <c r="L245" i="27"/>
  <c r="AF244" i="27"/>
  <c r="AA244" i="27"/>
  <c r="W244" i="27"/>
  <c r="L244" i="27"/>
  <c r="AF243" i="27"/>
  <c r="AA243" i="27"/>
  <c r="W243" i="27"/>
  <c r="L243" i="27"/>
  <c r="AF241" i="27"/>
  <c r="AA241" i="27"/>
  <c r="W241" i="27"/>
  <c r="L241" i="27"/>
  <c r="AF240" i="27"/>
  <c r="AA240" i="27"/>
  <c r="W240" i="27"/>
  <c r="M240" i="27"/>
  <c r="L240" i="27"/>
  <c r="AF239" i="27"/>
  <c r="AA239" i="27"/>
  <c r="W239" i="27"/>
  <c r="L239" i="27"/>
  <c r="AF238" i="27"/>
  <c r="AA238" i="27"/>
  <c r="W238" i="27"/>
  <c r="L238" i="27"/>
  <c r="AF236" i="27"/>
  <c r="AA236" i="27"/>
  <c r="W236" i="27"/>
  <c r="L236" i="27"/>
  <c r="AF235" i="27"/>
  <c r="AA235" i="27"/>
  <c r="W235" i="27"/>
  <c r="M235" i="27"/>
  <c r="L235" i="27"/>
  <c r="AF234" i="27"/>
  <c r="AA234" i="27"/>
  <c r="W234" i="27"/>
  <c r="L234" i="27"/>
  <c r="AF233" i="27"/>
  <c r="AA233" i="27"/>
  <c r="W233" i="27"/>
  <c r="L233" i="27"/>
  <c r="AF231" i="27"/>
  <c r="AA231" i="27"/>
  <c r="W231" i="27"/>
  <c r="L231" i="27"/>
  <c r="AF230" i="27"/>
  <c r="AA230" i="27"/>
  <c r="W230" i="27"/>
  <c r="M230" i="27"/>
  <c r="L230" i="27"/>
  <c r="AF229" i="27"/>
  <c r="AA229" i="27"/>
  <c r="W229" i="27"/>
  <c r="L229" i="27"/>
  <c r="AF228" i="27"/>
  <c r="AA228" i="27"/>
  <c r="W228" i="27"/>
  <c r="L228" i="27"/>
  <c r="AF226" i="27"/>
  <c r="AA226" i="27"/>
  <c r="W226" i="27"/>
  <c r="L226" i="27"/>
  <c r="AF225" i="27"/>
  <c r="AA225" i="27"/>
  <c r="W225" i="27"/>
  <c r="M225" i="27"/>
  <c r="L225" i="27"/>
  <c r="AF224" i="27"/>
  <c r="AA224" i="27"/>
  <c r="W224" i="27"/>
  <c r="L224" i="27"/>
  <c r="AF223" i="27"/>
  <c r="AG225" i="27" s="1"/>
  <c r="AG223" i="27" s="1"/>
  <c r="AA223" i="27"/>
  <c r="W223" i="27"/>
  <c r="L223" i="27"/>
  <c r="AF221" i="27"/>
  <c r="AA221" i="27"/>
  <c r="W221" i="27"/>
  <c r="L221" i="27"/>
  <c r="AF220" i="27"/>
  <c r="AA220" i="27"/>
  <c r="W220" i="27"/>
  <c r="M220" i="27"/>
  <c r="L220" i="27"/>
  <c r="AF219" i="27"/>
  <c r="AA219" i="27"/>
  <c r="W219" i="27"/>
  <c r="L219" i="27"/>
  <c r="AF218" i="27"/>
  <c r="AA218" i="27"/>
  <c r="W218" i="27"/>
  <c r="L218" i="27"/>
  <c r="AF216" i="27"/>
  <c r="AA216" i="27"/>
  <c r="W216" i="27"/>
  <c r="L216" i="27"/>
  <c r="AF215" i="27"/>
  <c r="AA215" i="27"/>
  <c r="W215" i="27"/>
  <c r="M215" i="27"/>
  <c r="L215" i="27"/>
  <c r="AF214" i="27"/>
  <c r="AA214" i="27"/>
  <c r="W214" i="27"/>
  <c r="L214" i="27"/>
  <c r="AF213" i="27"/>
  <c r="AA213" i="27"/>
  <c r="W213" i="27"/>
  <c r="L213" i="27"/>
  <c r="AF211" i="27"/>
  <c r="AA211" i="27"/>
  <c r="W211" i="27"/>
  <c r="L211" i="27"/>
  <c r="AF210" i="27"/>
  <c r="AA210" i="27"/>
  <c r="W210" i="27"/>
  <c r="M210" i="27"/>
  <c r="L210" i="27"/>
  <c r="AF209" i="27"/>
  <c r="AA209" i="27"/>
  <c r="W209" i="27"/>
  <c r="L209" i="27"/>
  <c r="AF208" i="27"/>
  <c r="AA208" i="27"/>
  <c r="W208" i="27"/>
  <c r="L208" i="27"/>
  <c r="AF206" i="27"/>
  <c r="AA206" i="27"/>
  <c r="W206" i="27"/>
  <c r="L206" i="27"/>
  <c r="AF205" i="27"/>
  <c r="AA205" i="27"/>
  <c r="W205" i="27"/>
  <c r="M205" i="27"/>
  <c r="L205" i="27"/>
  <c r="AF204" i="27"/>
  <c r="AA204" i="27"/>
  <c r="W204" i="27"/>
  <c r="L204" i="27"/>
  <c r="AF203" i="27"/>
  <c r="AA203" i="27"/>
  <c r="W203" i="27"/>
  <c r="L203" i="27"/>
  <c r="AF201" i="27"/>
  <c r="AA201" i="27"/>
  <c r="W201" i="27"/>
  <c r="L201" i="27"/>
  <c r="AF200" i="27"/>
  <c r="AA200" i="27"/>
  <c r="W200" i="27"/>
  <c r="M200" i="27"/>
  <c r="L200" i="27"/>
  <c r="AF199" i="27"/>
  <c r="AA199" i="27"/>
  <c r="W199" i="27"/>
  <c r="L199" i="27"/>
  <c r="AF198" i="27"/>
  <c r="AA198" i="27"/>
  <c r="W198" i="27"/>
  <c r="L198" i="27"/>
  <c r="AF196" i="27"/>
  <c r="AA196" i="27"/>
  <c r="W196" i="27"/>
  <c r="L196" i="27"/>
  <c r="AF195" i="27"/>
  <c r="AA195" i="27"/>
  <c r="W195" i="27"/>
  <c r="M195" i="27"/>
  <c r="L195" i="27"/>
  <c r="AF194" i="27"/>
  <c r="AA194" i="27"/>
  <c r="W194" i="27"/>
  <c r="L194" i="27"/>
  <c r="AF193" i="27"/>
  <c r="AA193" i="27"/>
  <c r="W193" i="27"/>
  <c r="L193" i="27"/>
  <c r="AF191" i="27"/>
  <c r="AA191" i="27"/>
  <c r="W191" i="27"/>
  <c r="L191" i="27"/>
  <c r="AF190" i="27"/>
  <c r="AA190" i="27"/>
  <c r="W190" i="27"/>
  <c r="M190" i="27"/>
  <c r="L190" i="27"/>
  <c r="AF189" i="27"/>
  <c r="AA189" i="27"/>
  <c r="W189" i="27"/>
  <c r="L189" i="27"/>
  <c r="AF188" i="27"/>
  <c r="AA188" i="27"/>
  <c r="W188" i="27"/>
  <c r="L188" i="27"/>
  <c r="AF186" i="27"/>
  <c r="AA186" i="27"/>
  <c r="W186" i="27"/>
  <c r="L186" i="27"/>
  <c r="AF185" i="27"/>
  <c r="AA185" i="27"/>
  <c r="W185" i="27"/>
  <c r="M185" i="27"/>
  <c r="L185" i="27"/>
  <c r="AF184" i="27"/>
  <c r="AA184" i="27"/>
  <c r="W184" i="27"/>
  <c r="L184" i="27"/>
  <c r="AF183" i="27"/>
  <c r="AA183" i="27"/>
  <c r="W183" i="27"/>
  <c r="L183" i="27"/>
  <c r="AF181" i="27"/>
  <c r="AA181" i="27"/>
  <c r="W181" i="27"/>
  <c r="L181" i="27"/>
  <c r="AF180" i="27"/>
  <c r="AA180" i="27"/>
  <c r="W180" i="27"/>
  <c r="M180" i="27"/>
  <c r="L180" i="27"/>
  <c r="AF179" i="27"/>
  <c r="AA179" i="27"/>
  <c r="W179" i="27"/>
  <c r="L179" i="27"/>
  <c r="AF178" i="27"/>
  <c r="AA178" i="27"/>
  <c r="W178" i="27"/>
  <c r="L178" i="27"/>
  <c r="AF176" i="27"/>
  <c r="AA176" i="27"/>
  <c r="W176" i="27"/>
  <c r="L176" i="27"/>
  <c r="AF175" i="27"/>
  <c r="AA175" i="27"/>
  <c r="W175" i="27"/>
  <c r="M175" i="27"/>
  <c r="L175" i="27"/>
  <c r="AF174" i="27"/>
  <c r="AA174" i="27"/>
  <c r="W174" i="27"/>
  <c r="L174" i="27"/>
  <c r="AF173" i="27"/>
  <c r="AA173" i="27"/>
  <c r="W173" i="27"/>
  <c r="L173" i="27"/>
  <c r="AF171" i="27"/>
  <c r="AA171" i="27"/>
  <c r="W171" i="27"/>
  <c r="L171" i="27"/>
  <c r="AF170" i="27"/>
  <c r="AA170" i="27"/>
  <c r="W170" i="27"/>
  <c r="M170" i="27"/>
  <c r="L170" i="27"/>
  <c r="AF169" i="27"/>
  <c r="AA169" i="27"/>
  <c r="W169" i="27"/>
  <c r="L169" i="27"/>
  <c r="AF168" i="27"/>
  <c r="AG170" i="27" s="1"/>
  <c r="AG168" i="27" s="1"/>
  <c r="AA168" i="27"/>
  <c r="W168" i="27"/>
  <c r="L168" i="27"/>
  <c r="AF166" i="27"/>
  <c r="AA166" i="27"/>
  <c r="W166" i="27"/>
  <c r="L166" i="27"/>
  <c r="AF165" i="27"/>
  <c r="AA165" i="27"/>
  <c r="W165" i="27"/>
  <c r="M165" i="27"/>
  <c r="L165" i="27"/>
  <c r="AF164" i="27"/>
  <c r="AA164" i="27"/>
  <c r="W164" i="27"/>
  <c r="L164" i="27"/>
  <c r="AF163" i="27"/>
  <c r="AA163" i="27"/>
  <c r="W163" i="27"/>
  <c r="L163" i="27"/>
  <c r="AF161" i="27"/>
  <c r="AA161" i="27"/>
  <c r="W161" i="27"/>
  <c r="L161" i="27"/>
  <c r="AF160" i="27"/>
  <c r="AA160" i="27"/>
  <c r="W160" i="27"/>
  <c r="M160" i="27"/>
  <c r="L160" i="27"/>
  <c r="AF159" i="27"/>
  <c r="AA159" i="27"/>
  <c r="W159" i="27"/>
  <c r="L159" i="27"/>
  <c r="AF158" i="27"/>
  <c r="AA158" i="27"/>
  <c r="W158" i="27"/>
  <c r="L158" i="27"/>
  <c r="AF156" i="27"/>
  <c r="AA156" i="27"/>
  <c r="W156" i="27"/>
  <c r="L156" i="27"/>
  <c r="AF155" i="27"/>
  <c r="AA155" i="27"/>
  <c r="W155" i="27"/>
  <c r="M155" i="27"/>
  <c r="L155" i="27"/>
  <c r="AF154" i="27"/>
  <c r="AA154" i="27"/>
  <c r="W154" i="27"/>
  <c r="L154" i="27"/>
  <c r="AF153" i="27"/>
  <c r="AA153" i="27"/>
  <c r="W153" i="27"/>
  <c r="L153" i="27"/>
  <c r="AF151" i="27"/>
  <c r="AA151" i="27"/>
  <c r="W151" i="27"/>
  <c r="L151" i="27"/>
  <c r="AF150" i="27"/>
  <c r="AA150" i="27"/>
  <c r="W150" i="27"/>
  <c r="M150" i="27"/>
  <c r="L150" i="27"/>
  <c r="AF149" i="27"/>
  <c r="AA149" i="27"/>
  <c r="W149" i="27"/>
  <c r="L149" i="27"/>
  <c r="AF148" i="27"/>
  <c r="AA148" i="27"/>
  <c r="W148" i="27"/>
  <c r="L148" i="27"/>
  <c r="AF146" i="27"/>
  <c r="AA146" i="27"/>
  <c r="W146" i="27"/>
  <c r="L146" i="27"/>
  <c r="AF145" i="27"/>
  <c r="AA145" i="27"/>
  <c r="W145" i="27"/>
  <c r="M145" i="27"/>
  <c r="L145" i="27"/>
  <c r="AF144" i="27"/>
  <c r="AA144" i="27"/>
  <c r="W144" i="27"/>
  <c r="L144" i="27"/>
  <c r="AF143" i="27"/>
  <c r="AA143" i="27"/>
  <c r="W143" i="27"/>
  <c r="L143" i="27"/>
  <c r="AF141" i="27"/>
  <c r="AA141" i="27"/>
  <c r="W141" i="27"/>
  <c r="L141" i="27"/>
  <c r="AF140" i="27"/>
  <c r="AA140" i="27"/>
  <c r="W140" i="27"/>
  <c r="M140" i="27"/>
  <c r="L140" i="27"/>
  <c r="AF139" i="27"/>
  <c r="AA139" i="27"/>
  <c r="W139" i="27"/>
  <c r="L139" i="27"/>
  <c r="AF138" i="27"/>
  <c r="AA138" i="27"/>
  <c r="W138" i="27"/>
  <c r="L138" i="27"/>
  <c r="AF136" i="27"/>
  <c r="AA136" i="27"/>
  <c r="W136" i="27"/>
  <c r="L136" i="27"/>
  <c r="AF135" i="27"/>
  <c r="AA135" i="27"/>
  <c r="W135" i="27"/>
  <c r="M135" i="27"/>
  <c r="L135" i="27"/>
  <c r="AF134" i="27"/>
  <c r="AA134" i="27"/>
  <c r="W134" i="27"/>
  <c r="L134" i="27"/>
  <c r="AF133" i="27"/>
  <c r="AA133" i="27"/>
  <c r="W133" i="27"/>
  <c r="L133" i="27"/>
  <c r="AF131" i="27"/>
  <c r="AA131" i="27"/>
  <c r="W131" i="27"/>
  <c r="L131" i="27"/>
  <c r="AF130" i="27"/>
  <c r="AA130" i="27"/>
  <c r="W130" i="27"/>
  <c r="M130" i="27"/>
  <c r="L130" i="27"/>
  <c r="AF129" i="27"/>
  <c r="AA129" i="27"/>
  <c r="W129" i="27"/>
  <c r="L129" i="27"/>
  <c r="AF128" i="27"/>
  <c r="AA128" i="27"/>
  <c r="W128" i="27"/>
  <c r="L128" i="27"/>
  <c r="AF126" i="27"/>
  <c r="AA126" i="27"/>
  <c r="W126" i="27"/>
  <c r="L126" i="27"/>
  <c r="AF125" i="27"/>
  <c r="AA125" i="27"/>
  <c r="W125" i="27"/>
  <c r="M125" i="27"/>
  <c r="L125" i="27"/>
  <c r="AF124" i="27"/>
  <c r="AA124" i="27"/>
  <c r="W124" i="27"/>
  <c r="L124" i="27"/>
  <c r="AF123" i="27"/>
  <c r="AG125" i="27" s="1"/>
  <c r="AG123" i="27" s="1"/>
  <c r="AA123" i="27"/>
  <c r="W123" i="27"/>
  <c r="L123" i="27"/>
  <c r="AF121" i="27"/>
  <c r="AA121" i="27"/>
  <c r="W121" i="27"/>
  <c r="L121" i="27"/>
  <c r="AF120" i="27"/>
  <c r="AA120" i="27"/>
  <c r="W120" i="27"/>
  <c r="M120" i="27"/>
  <c r="L120" i="27"/>
  <c r="AF119" i="27"/>
  <c r="AA119" i="27"/>
  <c r="W119" i="27"/>
  <c r="L119" i="27"/>
  <c r="AF118" i="27"/>
  <c r="AA118" i="27"/>
  <c r="W118" i="27"/>
  <c r="L118" i="27"/>
  <c r="AF116" i="27"/>
  <c r="AA116" i="27"/>
  <c r="W116" i="27"/>
  <c r="L116" i="27"/>
  <c r="AF115" i="27"/>
  <c r="AA115" i="27"/>
  <c r="W115" i="27"/>
  <c r="M115" i="27"/>
  <c r="L115" i="27"/>
  <c r="AF114" i="27"/>
  <c r="AA114" i="27"/>
  <c r="W114" i="27"/>
  <c r="L114" i="27"/>
  <c r="AF113" i="27"/>
  <c r="AA113" i="27"/>
  <c r="W113" i="27"/>
  <c r="L113" i="27"/>
  <c r="AF111" i="27"/>
  <c r="AA111" i="27"/>
  <c r="W111" i="27"/>
  <c r="L111" i="27"/>
  <c r="AF110" i="27"/>
  <c r="AA110" i="27"/>
  <c r="W110" i="27"/>
  <c r="M110" i="27"/>
  <c r="L110" i="27"/>
  <c r="AF109" i="27"/>
  <c r="AA109" i="27"/>
  <c r="W109" i="27"/>
  <c r="L109" i="27"/>
  <c r="AF108" i="27"/>
  <c r="AA108" i="27"/>
  <c r="W108" i="27"/>
  <c r="L108" i="27"/>
  <c r="AF106" i="27"/>
  <c r="AA106" i="27"/>
  <c r="W106" i="27"/>
  <c r="L106" i="27"/>
  <c r="AF105" i="27"/>
  <c r="AA105" i="27"/>
  <c r="W105" i="27"/>
  <c r="M105" i="27"/>
  <c r="L105" i="27"/>
  <c r="AF104" i="27"/>
  <c r="AA104" i="27"/>
  <c r="W104" i="27"/>
  <c r="L104" i="27"/>
  <c r="AF103" i="27"/>
  <c r="AA103" i="27"/>
  <c r="W103" i="27"/>
  <c r="L103" i="27"/>
  <c r="AF101" i="27"/>
  <c r="AA101" i="27"/>
  <c r="W101" i="27"/>
  <c r="L101" i="27"/>
  <c r="AF100" i="27"/>
  <c r="AA100" i="27"/>
  <c r="W100" i="27"/>
  <c r="M100" i="27"/>
  <c r="L100" i="27"/>
  <c r="AF99" i="27"/>
  <c r="AA99" i="27"/>
  <c r="W99" i="27"/>
  <c r="L99" i="27"/>
  <c r="AF98" i="27"/>
  <c r="AA98" i="27"/>
  <c r="W98" i="27"/>
  <c r="L98" i="27"/>
  <c r="AF96" i="27"/>
  <c r="AA96" i="27"/>
  <c r="W96" i="27"/>
  <c r="L96" i="27"/>
  <c r="AF95" i="27"/>
  <c r="AA95" i="27"/>
  <c r="W95" i="27"/>
  <c r="M95" i="27"/>
  <c r="L95" i="27"/>
  <c r="AF94" i="27"/>
  <c r="AA94" i="27"/>
  <c r="W94" i="27"/>
  <c r="L94" i="27"/>
  <c r="AF93" i="27"/>
  <c r="AA93" i="27"/>
  <c r="W93" i="27"/>
  <c r="L93" i="27"/>
  <c r="AF91" i="27"/>
  <c r="AA91" i="27"/>
  <c r="W91" i="27"/>
  <c r="L91" i="27"/>
  <c r="AF90" i="27"/>
  <c r="AA90" i="27"/>
  <c r="W90" i="27"/>
  <c r="M90" i="27"/>
  <c r="L90" i="27"/>
  <c r="AF89" i="27"/>
  <c r="AA89" i="27"/>
  <c r="W89" i="27"/>
  <c r="L89" i="27"/>
  <c r="AF88" i="27"/>
  <c r="AG90" i="27" s="1"/>
  <c r="AG88" i="27" s="1"/>
  <c r="AA88" i="27"/>
  <c r="W88" i="27"/>
  <c r="L88" i="27"/>
  <c r="AF86" i="27"/>
  <c r="AA86" i="27"/>
  <c r="W86" i="27"/>
  <c r="L86" i="27"/>
  <c r="AF85" i="27"/>
  <c r="AA85" i="27"/>
  <c r="W85" i="27"/>
  <c r="M85" i="27"/>
  <c r="L85" i="27"/>
  <c r="AF84" i="27"/>
  <c r="AA84" i="27"/>
  <c r="W84" i="27"/>
  <c r="L84" i="27"/>
  <c r="AF83" i="27"/>
  <c r="AA83" i="27"/>
  <c r="W83" i="27"/>
  <c r="L83" i="27"/>
  <c r="AF81" i="27"/>
  <c r="AA81" i="27"/>
  <c r="W81" i="27"/>
  <c r="L81" i="27"/>
  <c r="AF80" i="27"/>
  <c r="AA80" i="27"/>
  <c r="W80" i="27"/>
  <c r="M80" i="27"/>
  <c r="L80" i="27"/>
  <c r="AF79" i="27"/>
  <c r="AA79" i="27"/>
  <c r="W79" i="27"/>
  <c r="L79" i="27"/>
  <c r="AF78" i="27"/>
  <c r="AA78" i="27"/>
  <c r="W78" i="27"/>
  <c r="L78" i="27"/>
  <c r="AF76" i="27"/>
  <c r="AA76" i="27"/>
  <c r="W76" i="27"/>
  <c r="L76" i="27"/>
  <c r="AF75" i="27"/>
  <c r="AA75" i="27"/>
  <c r="W75" i="27"/>
  <c r="M75" i="27"/>
  <c r="L75" i="27"/>
  <c r="AF74" i="27"/>
  <c r="AA74" i="27"/>
  <c r="W74" i="27"/>
  <c r="L74" i="27"/>
  <c r="AF73" i="27"/>
  <c r="AA73" i="27"/>
  <c r="W73" i="27"/>
  <c r="L73" i="27"/>
  <c r="AF71" i="27"/>
  <c r="AA71" i="27"/>
  <c r="W71" i="27"/>
  <c r="L71" i="27"/>
  <c r="AF70" i="27"/>
  <c r="AA70" i="27"/>
  <c r="W70" i="27"/>
  <c r="M70" i="27"/>
  <c r="M68" i="27" s="1"/>
  <c r="L70" i="27"/>
  <c r="AF69" i="27"/>
  <c r="AA69" i="27"/>
  <c r="W69" i="27"/>
  <c r="L69" i="27"/>
  <c r="AF68" i="27"/>
  <c r="AA68" i="27"/>
  <c r="W68" i="27"/>
  <c r="L68" i="27"/>
  <c r="AF66" i="27"/>
  <c r="AA66" i="27"/>
  <c r="W66" i="27"/>
  <c r="L66" i="27"/>
  <c r="AF65" i="27"/>
  <c r="AA65" i="27"/>
  <c r="W65" i="27"/>
  <c r="M65" i="27"/>
  <c r="M63" i="27" s="1"/>
  <c r="L65" i="27"/>
  <c r="AF64" i="27"/>
  <c r="AA64" i="27"/>
  <c r="W64" i="27"/>
  <c r="L64" i="27"/>
  <c r="AF63" i="27"/>
  <c r="AA63" i="27"/>
  <c r="W63" i="27"/>
  <c r="L63" i="27"/>
  <c r="AF61" i="27"/>
  <c r="AA61" i="27"/>
  <c r="W61" i="27"/>
  <c r="L61" i="27"/>
  <c r="AF60" i="27"/>
  <c r="AA60" i="27"/>
  <c r="W60" i="27"/>
  <c r="M60" i="27"/>
  <c r="M58" i="27" s="1"/>
  <c r="L60" i="27"/>
  <c r="AF59" i="27"/>
  <c r="AA59" i="27"/>
  <c r="W59" i="27"/>
  <c r="L59" i="27"/>
  <c r="AF58" i="27"/>
  <c r="AA58" i="27"/>
  <c r="W58" i="27"/>
  <c r="L58" i="27"/>
  <c r="AF56" i="27"/>
  <c r="AA56" i="27"/>
  <c r="W56" i="27"/>
  <c r="L56" i="27"/>
  <c r="AF55" i="27"/>
  <c r="AA55" i="27"/>
  <c r="W55" i="27"/>
  <c r="M55" i="27"/>
  <c r="M53" i="27" s="1"/>
  <c r="L55" i="27"/>
  <c r="AF54" i="27"/>
  <c r="AA54" i="27"/>
  <c r="W54" i="27"/>
  <c r="L54" i="27"/>
  <c r="AF53" i="27"/>
  <c r="AA53" i="27"/>
  <c r="W53" i="27"/>
  <c r="L53" i="27"/>
  <c r="AF51" i="27"/>
  <c r="AA51" i="27"/>
  <c r="W51" i="27"/>
  <c r="L51" i="27"/>
  <c r="AF50" i="27"/>
  <c r="AA50" i="27"/>
  <c r="W50" i="27"/>
  <c r="M50" i="27"/>
  <c r="M48" i="27" s="1"/>
  <c r="L50" i="27"/>
  <c r="AF49" i="27"/>
  <c r="AA49" i="27"/>
  <c r="W49" i="27"/>
  <c r="L49" i="27"/>
  <c r="AF48" i="27"/>
  <c r="AA48" i="27"/>
  <c r="W48" i="27"/>
  <c r="L48" i="27"/>
  <c r="AF46" i="27"/>
  <c r="AA46" i="27"/>
  <c r="W46" i="27"/>
  <c r="L46" i="27"/>
  <c r="AF45" i="27"/>
  <c r="AA45" i="27"/>
  <c r="W45" i="27"/>
  <c r="M45" i="27"/>
  <c r="M43" i="27" s="1"/>
  <c r="L45" i="27"/>
  <c r="AF44" i="27"/>
  <c r="AA44" i="27"/>
  <c r="W44" i="27"/>
  <c r="L44" i="27"/>
  <c r="S44" i="27" s="1"/>
  <c r="AF43" i="27"/>
  <c r="AA43" i="27"/>
  <c r="W43" i="27"/>
  <c r="L43" i="27"/>
  <c r="S43" i="27" s="1"/>
  <c r="T45" i="27" s="1" a="1"/>
  <c r="T45" i="27" s="1"/>
  <c r="AF41" i="27"/>
  <c r="AA41" i="27"/>
  <c r="W41" i="27"/>
  <c r="L41" i="27"/>
  <c r="AF40" i="27"/>
  <c r="AA40" i="27"/>
  <c r="W40" i="27"/>
  <c r="L40" i="27"/>
  <c r="AF39" i="27"/>
  <c r="AA39" i="27"/>
  <c r="W39" i="27"/>
  <c r="L39" i="27"/>
  <c r="S39" i="27" s="1"/>
  <c r="AF38" i="27"/>
  <c r="AA38" i="27"/>
  <c r="W38" i="27"/>
  <c r="L38" i="27"/>
  <c r="S38" i="27" s="1"/>
  <c r="AF36" i="27"/>
  <c r="AA36" i="27"/>
  <c r="W36" i="27"/>
  <c r="L36" i="27"/>
  <c r="AF35" i="27"/>
  <c r="AA35" i="27"/>
  <c r="W35" i="27"/>
  <c r="L35" i="27"/>
  <c r="AF34" i="27"/>
  <c r="AA34" i="27"/>
  <c r="W34" i="27"/>
  <c r="L34" i="27"/>
  <c r="S34" i="27" s="1"/>
  <c r="AF33" i="27"/>
  <c r="AA33" i="27"/>
  <c r="W33" i="27"/>
  <c r="L33" i="27"/>
  <c r="S33" i="27" s="1"/>
  <c r="AF31" i="27"/>
  <c r="AA31" i="27"/>
  <c r="W31" i="27"/>
  <c r="L31" i="27"/>
  <c r="AF30" i="27"/>
  <c r="AA30" i="27"/>
  <c r="W30" i="27"/>
  <c r="L30" i="27"/>
  <c r="AF29" i="27"/>
  <c r="AA29" i="27"/>
  <c r="W29" i="27"/>
  <c r="L29" i="27"/>
  <c r="S29" i="27" s="1"/>
  <c r="AF28" i="27"/>
  <c r="AA28" i="27"/>
  <c r="AB30" i="27" s="1"/>
  <c r="AB28" i="27" s="1"/>
  <c r="W28" i="27"/>
  <c r="X30" i="27" s="1"/>
  <c r="X28" i="27" s="1"/>
  <c r="L28" i="27"/>
  <c r="S28" i="27" s="1"/>
  <c r="AF26" i="27"/>
  <c r="AA26" i="27"/>
  <c r="W26" i="27"/>
  <c r="L26" i="27"/>
  <c r="AF25" i="27"/>
  <c r="AA25" i="27"/>
  <c r="W25" i="27"/>
  <c r="L25" i="27"/>
  <c r="AF24" i="27"/>
  <c r="AA24" i="27"/>
  <c r="W24" i="27"/>
  <c r="L24" i="27"/>
  <c r="S24" i="27" s="1"/>
  <c r="AF23" i="27"/>
  <c r="AA23" i="27"/>
  <c r="W23" i="27"/>
  <c r="L23" i="27"/>
  <c r="S23" i="27" s="1"/>
  <c r="AF21" i="27"/>
  <c r="AA21" i="27"/>
  <c r="W21" i="27"/>
  <c r="L21" i="27"/>
  <c r="AF20" i="27"/>
  <c r="AA20" i="27"/>
  <c r="W20" i="27"/>
  <c r="L20" i="27"/>
  <c r="AF19" i="27"/>
  <c r="AA19" i="27"/>
  <c r="W19" i="27"/>
  <c r="L19" i="27"/>
  <c r="S19" i="27" s="1"/>
  <c r="AF18" i="27"/>
  <c r="AA18" i="27"/>
  <c r="W18" i="27"/>
  <c r="X20" i="27" s="1"/>
  <c r="X18" i="27" s="1"/>
  <c r="L18" i="27"/>
  <c r="S18" i="27" s="1"/>
  <c r="AF16" i="27"/>
  <c r="AA16" i="27"/>
  <c r="W16" i="27"/>
  <c r="L16" i="27"/>
  <c r="AF15" i="27"/>
  <c r="AA15" i="27"/>
  <c r="W15" i="27"/>
  <c r="L15" i="27"/>
  <c r="AF14" i="27"/>
  <c r="AA14" i="27"/>
  <c r="W14" i="27"/>
  <c r="L14" i="27"/>
  <c r="S14" i="27" s="1"/>
  <c r="AF13" i="27"/>
  <c r="AA13" i="27"/>
  <c r="W13" i="27"/>
  <c r="L13" i="27"/>
  <c r="S13" i="27" s="1"/>
  <c r="M20" i="27" l="1"/>
  <c r="M18" i="27" s="1"/>
  <c r="M35" i="27"/>
  <c r="M33" i="27" s="1"/>
  <c r="Q45" i="27"/>
  <c r="R45" i="27" s="1"/>
  <c r="X40" i="27"/>
  <c r="X38" i="27" s="1"/>
  <c r="AB40" i="27"/>
  <c r="AB38" i="27" s="1"/>
  <c r="M40" i="27"/>
  <c r="M38" i="27" s="1"/>
  <c r="X35" i="27"/>
  <c r="X33" i="27" s="1"/>
  <c r="AB35" i="27"/>
  <c r="AB33" i="27" s="1"/>
  <c r="M30" i="27"/>
  <c r="M28" i="27" s="1"/>
  <c r="AB25" i="27"/>
  <c r="AB23" i="27" s="1"/>
  <c r="X25" i="27"/>
  <c r="X23" i="27" s="1"/>
  <c r="AB20" i="27"/>
  <c r="AB18" i="27" s="1"/>
  <c r="AB15" i="27"/>
  <c r="AB13" i="27" s="1"/>
  <c r="X15" i="27"/>
  <c r="X13" i="27" s="1"/>
  <c r="Q1003" i="27"/>
  <c r="R1003" i="27" s="1"/>
  <c r="Q585" i="27"/>
  <c r="R585" i="27" s="1"/>
  <c r="Q79" i="27"/>
  <c r="R79" i="27" s="1"/>
  <c r="Q115" i="27"/>
  <c r="R115" i="27" s="1"/>
  <c r="Q730" i="27"/>
  <c r="R730" i="27" s="1"/>
  <c r="Q249" i="27"/>
  <c r="R249" i="27" s="1"/>
  <c r="Q294" i="27"/>
  <c r="R294" i="27" s="1"/>
  <c r="Q119" i="27"/>
  <c r="R119" i="27" s="1"/>
  <c r="Q295" i="27"/>
  <c r="R295" i="27" s="1"/>
  <c r="Q923" i="27"/>
  <c r="R923" i="27" s="1"/>
  <c r="Q574" i="27"/>
  <c r="R574" i="27" s="1"/>
  <c r="Q458" i="27"/>
  <c r="R458" i="27" s="1"/>
  <c r="Q754" i="27"/>
  <c r="R754" i="27" s="1"/>
  <c r="Q413" i="27"/>
  <c r="R413" i="27" s="1"/>
  <c r="Q988" i="27"/>
  <c r="R988" i="27" s="1"/>
  <c r="Q545" i="27"/>
  <c r="R545" i="27" s="1"/>
  <c r="Q254" i="27"/>
  <c r="R254" i="27" s="1"/>
  <c r="Q694" i="27"/>
  <c r="R694" i="27" s="1"/>
  <c r="Q613" i="27"/>
  <c r="R613" i="27" s="1"/>
  <c r="Q208" i="27"/>
  <c r="R208" i="27" s="1"/>
  <c r="Q925" i="27"/>
  <c r="R925" i="27" s="1"/>
  <c r="Q475" i="27"/>
  <c r="R475" i="27" s="1"/>
  <c r="Q85" i="27"/>
  <c r="R85" i="27" s="1"/>
  <c r="Q819" i="27"/>
  <c r="R819" i="27" s="1"/>
  <c r="Q13" i="27"/>
  <c r="R13" i="27" s="1"/>
  <c r="Q14" i="27"/>
  <c r="R14" i="27" s="1"/>
  <c r="M25" i="27"/>
  <c r="M23" i="27" s="1"/>
  <c r="M15" i="27"/>
  <c r="M13" i="27" s="1"/>
  <c r="Q339" i="27"/>
  <c r="R339" i="27" s="1"/>
  <c r="Q330" i="27"/>
  <c r="R330" i="27" s="1"/>
  <c r="Q240" i="27"/>
  <c r="R240" i="27" s="1"/>
  <c r="Q39" i="27"/>
  <c r="R39" i="27" s="1"/>
  <c r="Q865" i="27"/>
  <c r="R865" i="27" s="1"/>
  <c r="Q583" i="27"/>
  <c r="R583" i="27" s="1"/>
  <c r="Q374" i="27"/>
  <c r="R374" i="27" s="1"/>
  <c r="Q874" i="27"/>
  <c r="R874" i="27" s="1"/>
  <c r="Q863" i="27"/>
  <c r="R863" i="27" s="1"/>
  <c r="Q599" i="27"/>
  <c r="R599" i="27" s="1"/>
  <c r="Q329" i="27"/>
  <c r="R329" i="27" s="1"/>
  <c r="Q918" i="27"/>
  <c r="R918" i="27" s="1"/>
  <c r="Q398" i="27"/>
  <c r="R398" i="27" s="1"/>
  <c r="Q365" i="27"/>
  <c r="R365" i="27" s="1"/>
  <c r="Q998" i="27"/>
  <c r="R998" i="27" s="1"/>
  <c r="S1002" i="27" s="1"/>
  <c r="Q954" i="27"/>
  <c r="R954" i="27" s="1"/>
  <c r="Q854" i="27"/>
  <c r="R854" i="27" s="1"/>
  <c r="Q623" i="27"/>
  <c r="R623" i="27" s="1"/>
  <c r="Q468" i="27"/>
  <c r="R468" i="27" s="1"/>
  <c r="Q133" i="27"/>
  <c r="R133" i="27" s="1"/>
  <c r="Q538" i="27"/>
  <c r="R538" i="27" s="1"/>
  <c r="Q448" i="27"/>
  <c r="R448" i="27" s="1"/>
  <c r="Q390" i="27"/>
  <c r="R390" i="27" s="1"/>
  <c r="Q493" i="27"/>
  <c r="R493" i="27" s="1"/>
  <c r="Q423" i="27"/>
  <c r="R423" i="27" s="1"/>
  <c r="Q273" i="27"/>
  <c r="R273" i="27" s="1"/>
  <c r="Q989" i="27"/>
  <c r="R989" i="27" s="1"/>
  <c r="Q810" i="27"/>
  <c r="R810" i="27" s="1"/>
  <c r="Q799" i="27"/>
  <c r="R799" i="27" s="1"/>
  <c r="Q459" i="27"/>
  <c r="R459" i="27" s="1"/>
  <c r="Q193" i="27"/>
  <c r="R193" i="27" s="1"/>
  <c r="Q159" i="27"/>
  <c r="R159" i="27" s="1"/>
  <c r="Q378" i="27"/>
  <c r="R378" i="27" s="1"/>
  <c r="Q349" i="27"/>
  <c r="R349" i="27" s="1"/>
  <c r="Q228" i="27"/>
  <c r="R228" i="27" s="1"/>
  <c r="Q984" i="27"/>
  <c r="R984" i="27" s="1"/>
  <c r="Q190" i="27"/>
  <c r="R190" i="27" s="1"/>
  <c r="Q113" i="27"/>
  <c r="R113" i="27" s="1"/>
  <c r="Q104" i="27"/>
  <c r="R104" i="27" s="1"/>
  <c r="Q914" i="27"/>
  <c r="R914" i="27" s="1"/>
  <c r="Q544" i="27"/>
  <c r="R544" i="27" s="1"/>
  <c r="Q199" i="27"/>
  <c r="R199" i="27" s="1"/>
  <c r="Q513" i="27"/>
  <c r="R513" i="27" s="1"/>
  <c r="Q445" i="27"/>
  <c r="R445" i="27" s="1"/>
  <c r="Q614" i="27"/>
  <c r="R614" i="27" s="1"/>
  <c r="Q279" i="27"/>
  <c r="R279" i="27" s="1"/>
  <c r="Q860" i="27"/>
  <c r="R860" i="27" s="1"/>
  <c r="Q839" i="27"/>
  <c r="R839" i="27" s="1"/>
  <c r="Q639" i="27"/>
  <c r="R639" i="27" s="1"/>
  <c r="Q528" i="27"/>
  <c r="R528" i="27" s="1"/>
  <c r="Q253" i="27"/>
  <c r="R253" i="27" s="1"/>
  <c r="Q114" i="27"/>
  <c r="R114" i="27" s="1"/>
  <c r="Q75" i="27"/>
  <c r="R75" i="27" s="1"/>
  <c r="Q40" i="27"/>
  <c r="R40" i="27" s="1"/>
  <c r="Q900" i="27"/>
  <c r="R900" i="27" s="1"/>
  <c r="Q393" i="27"/>
  <c r="R393" i="27" s="1"/>
  <c r="Q663" i="27"/>
  <c r="R663" i="27" s="1"/>
  <c r="Q554" i="27"/>
  <c r="R554" i="27" s="1"/>
  <c r="Q428" i="27"/>
  <c r="R428" i="27" s="1"/>
  <c r="Q274" i="27"/>
  <c r="R274" i="27" s="1"/>
  <c r="Q223" i="27"/>
  <c r="R223" i="27" s="1"/>
  <c r="Q784" i="27"/>
  <c r="R784" i="27" s="1"/>
  <c r="Q769" i="27"/>
  <c r="R769" i="27" s="1"/>
  <c r="Q713" i="27"/>
  <c r="R713" i="27" s="1"/>
  <c r="Q628" i="27"/>
  <c r="R628" i="27" s="1"/>
  <c r="Q594" i="27"/>
  <c r="R594" i="27" s="1"/>
  <c r="Q488" i="27"/>
  <c r="R488" i="27" s="1"/>
  <c r="Q414" i="27"/>
  <c r="R414" i="27" s="1"/>
  <c r="Q416" i="27" s="1"/>
  <c r="R416" i="27" s="1"/>
  <c r="Q404" i="27"/>
  <c r="R404" i="27" s="1"/>
  <c r="Q383" i="27"/>
  <c r="R383" i="27" s="1"/>
  <c r="Q358" i="27"/>
  <c r="R358" i="27" s="1"/>
  <c r="Q353" i="27"/>
  <c r="R353" i="27" s="1"/>
  <c r="Q344" i="27"/>
  <c r="R344" i="27" s="1"/>
  <c r="Q293" i="27"/>
  <c r="R293" i="27" s="1"/>
  <c r="Q214" i="27"/>
  <c r="R214" i="27" s="1"/>
  <c r="Q88" i="27"/>
  <c r="R88" i="27" s="1"/>
  <c r="Q664" i="27"/>
  <c r="R664" i="27" s="1"/>
  <c r="Q654" i="27"/>
  <c r="R654" i="27" s="1"/>
  <c r="Q584" i="27"/>
  <c r="R584" i="27" s="1"/>
  <c r="Q586" i="27" s="1"/>
  <c r="R586" i="27" s="1"/>
  <c r="Q319" i="27"/>
  <c r="R319" i="27" s="1"/>
  <c r="Q308" i="27"/>
  <c r="R308" i="27" s="1"/>
  <c r="Q275" i="27"/>
  <c r="R275" i="27" s="1"/>
  <c r="Q209" i="27"/>
  <c r="R209" i="27" s="1"/>
  <c r="Q69" i="27"/>
  <c r="R69" i="27" s="1"/>
  <c r="Q838" i="27"/>
  <c r="R838" i="27" s="1"/>
  <c r="Q803" i="27"/>
  <c r="R803" i="27" s="1"/>
  <c r="Q739" i="27"/>
  <c r="R739" i="27" s="1"/>
  <c r="Q724" i="27"/>
  <c r="R724" i="27" s="1"/>
  <c r="Q699" i="27"/>
  <c r="R699" i="27" s="1"/>
  <c r="Q474" i="27"/>
  <c r="R474" i="27" s="1"/>
  <c r="Q250" i="27"/>
  <c r="R250" i="27" s="1"/>
  <c r="Q89" i="27"/>
  <c r="R89" i="27" s="1"/>
  <c r="Q53" i="27"/>
  <c r="R53" i="27" s="1"/>
  <c r="Q994" i="27"/>
  <c r="R994" i="27" s="1"/>
  <c r="Q979" i="27"/>
  <c r="R979" i="27" s="1"/>
  <c r="Q785" i="27"/>
  <c r="R785" i="27" s="1"/>
  <c r="Q618" i="27"/>
  <c r="R618" i="27" s="1"/>
  <c r="Q534" i="27"/>
  <c r="R534" i="27" s="1"/>
  <c r="Q215" i="27"/>
  <c r="R215" i="27" s="1"/>
  <c r="Q985" i="27"/>
  <c r="R985" i="27" s="1"/>
  <c r="Q889" i="27"/>
  <c r="R889" i="27" s="1"/>
  <c r="Q829" i="27"/>
  <c r="R829" i="27" s="1"/>
  <c r="Q758" i="27"/>
  <c r="R758" i="27" s="1"/>
  <c r="Q575" i="27"/>
  <c r="R575" i="27" s="1"/>
  <c r="Q500" i="27"/>
  <c r="R500" i="27" s="1"/>
  <c r="Q394" i="27"/>
  <c r="R394" i="27" s="1"/>
  <c r="Q359" i="27"/>
  <c r="R359" i="27" s="1"/>
  <c r="Q794" i="27"/>
  <c r="R794" i="27" s="1"/>
  <c r="Q714" i="27"/>
  <c r="R714" i="27" s="1"/>
  <c r="Q608" i="27"/>
  <c r="R608" i="27" s="1"/>
  <c r="Q420" i="27"/>
  <c r="R420" i="27" s="1"/>
  <c r="Q333" i="27"/>
  <c r="R333" i="27" s="1"/>
  <c r="Q169" i="27"/>
  <c r="R169" i="27" s="1"/>
  <c r="Q48" i="27"/>
  <c r="R48" i="27" s="1"/>
  <c r="Q974" i="27"/>
  <c r="R974" i="27" s="1"/>
  <c r="Q494" i="27"/>
  <c r="R494" i="27" s="1"/>
  <c r="Q496" i="27" s="1"/>
  <c r="R496" i="27" s="1"/>
  <c r="Q480" i="27"/>
  <c r="R480" i="27" s="1"/>
  <c r="Q195" i="27"/>
  <c r="R195" i="27" s="1"/>
  <c r="Q188" i="27"/>
  <c r="R188" i="27" s="1"/>
  <c r="Q108" i="27"/>
  <c r="R108" i="27" s="1"/>
  <c r="Q958" i="27"/>
  <c r="R958" i="27" s="1"/>
  <c r="Q930" i="27"/>
  <c r="R930" i="27" s="1"/>
  <c r="Q753" i="27"/>
  <c r="R753" i="27" s="1"/>
  <c r="Q634" i="27"/>
  <c r="R634" i="27" s="1"/>
  <c r="Q624" i="27"/>
  <c r="R624" i="27" s="1"/>
  <c r="Q360" i="27"/>
  <c r="R360" i="27" s="1"/>
  <c r="Q155" i="27"/>
  <c r="R155" i="27" s="1"/>
  <c r="Q135" i="27"/>
  <c r="R135" i="27" s="1"/>
  <c r="Q103" i="27"/>
  <c r="R103" i="27" s="1"/>
  <c r="Q94" i="27"/>
  <c r="R94" i="27" s="1"/>
  <c r="Q248" i="27"/>
  <c r="R248" i="27" s="1"/>
  <c r="Q170" i="27"/>
  <c r="R170" i="27" s="1"/>
  <c r="Q763" i="27"/>
  <c r="R763" i="27" s="1"/>
  <c r="Q708" i="27"/>
  <c r="R708" i="27" s="1"/>
  <c r="Q703" i="27"/>
  <c r="R703" i="27" s="1"/>
  <c r="Q495" i="27"/>
  <c r="R495" i="27" s="1"/>
  <c r="Q470" i="27"/>
  <c r="R470" i="27" s="1"/>
  <c r="Q380" i="27"/>
  <c r="R380" i="27" s="1"/>
  <c r="Q268" i="27"/>
  <c r="R268" i="27" s="1"/>
  <c r="Q24" i="27"/>
  <c r="R24" i="27" s="1"/>
  <c r="Q983" i="27"/>
  <c r="R983" i="27" s="1"/>
  <c r="Q629" i="27"/>
  <c r="R629" i="27" s="1"/>
  <c r="Q625" i="27"/>
  <c r="R625" i="27" s="1"/>
  <c r="Q555" i="27"/>
  <c r="R555" i="27" s="1"/>
  <c r="Q519" i="27"/>
  <c r="R519" i="27" s="1"/>
  <c r="Q354" i="27"/>
  <c r="R354" i="27" s="1"/>
  <c r="Q315" i="27"/>
  <c r="R315" i="27" s="1"/>
  <c r="Q134" i="27"/>
  <c r="R134" i="27" s="1"/>
  <c r="Q50" i="27"/>
  <c r="R50" i="27" s="1"/>
  <c r="Q51" i="27" s="1"/>
  <c r="R51" i="27" s="1"/>
  <c r="Q939" i="27"/>
  <c r="R939" i="27" s="1"/>
  <c r="Q908" i="27"/>
  <c r="R908" i="27" s="1"/>
  <c r="Q718" i="27"/>
  <c r="R718" i="27" s="1"/>
  <c r="Q403" i="27"/>
  <c r="R403" i="27" s="1"/>
  <c r="Q110" i="27"/>
  <c r="R110" i="27" s="1"/>
  <c r="Q549" i="27"/>
  <c r="R549" i="27" s="1"/>
  <c r="Q550" i="27"/>
  <c r="R550" i="27" s="1"/>
  <c r="Q483" i="27"/>
  <c r="R483" i="27" s="1"/>
  <c r="Q484" i="27"/>
  <c r="R484" i="27" s="1"/>
  <c r="Q515" i="27"/>
  <c r="R515" i="27" s="1"/>
  <c r="Q833" i="27"/>
  <c r="R833" i="27" s="1"/>
  <c r="Q834" i="27"/>
  <c r="R834" i="27" s="1"/>
  <c r="Q749" i="27"/>
  <c r="R749" i="27" s="1"/>
  <c r="Q643" i="27"/>
  <c r="R643" i="27" s="1"/>
  <c r="Q644" i="27"/>
  <c r="R644" i="27" s="1"/>
  <c r="Q558" i="27"/>
  <c r="R558" i="27" s="1"/>
  <c r="Q384" i="27"/>
  <c r="R384" i="27" s="1"/>
  <c r="Q385" i="27"/>
  <c r="R385" i="27" s="1"/>
  <c r="Q368" i="27"/>
  <c r="R368" i="27" s="1"/>
  <c r="Q465" i="27"/>
  <c r="R465" i="27" s="1"/>
  <c r="Q233" i="27"/>
  <c r="R233" i="27" s="1"/>
  <c r="Q64" i="27"/>
  <c r="R64" i="27" s="1"/>
  <c r="Q28" i="27"/>
  <c r="R28" i="27" s="1"/>
  <c r="S32" i="27" s="1"/>
  <c r="T30" i="27" s="1" a="1"/>
  <c r="T30" i="27" s="1"/>
  <c r="Q30" i="27"/>
  <c r="R30" i="27" s="1"/>
  <c r="Q950" i="27"/>
  <c r="R950" i="27" s="1"/>
  <c r="Q948" i="27"/>
  <c r="R948" i="27" s="1"/>
  <c r="Q949" i="27"/>
  <c r="R949" i="27" s="1"/>
  <c r="Q869" i="27"/>
  <c r="R869" i="27" s="1"/>
  <c r="Q870" i="27"/>
  <c r="R870" i="27" s="1"/>
  <c r="Q824" i="27"/>
  <c r="R824" i="27" s="1"/>
  <c r="Q818" i="27"/>
  <c r="R818" i="27" s="1"/>
  <c r="Q821" i="27" s="1"/>
  <c r="R821" i="27" s="1"/>
  <c r="Q820" i="27"/>
  <c r="R820" i="27" s="1"/>
  <c r="Q324" i="27"/>
  <c r="R324" i="27" s="1"/>
  <c r="Q880" i="27"/>
  <c r="R880" i="27" s="1"/>
  <c r="Q878" i="27"/>
  <c r="R878" i="27" s="1"/>
  <c r="Q640" i="27"/>
  <c r="R640" i="27" s="1"/>
  <c r="Q638" i="27"/>
  <c r="R638" i="27" s="1"/>
  <c r="Q548" i="27"/>
  <c r="R548" i="27" s="1"/>
  <c r="Q514" i="27"/>
  <c r="R514" i="27" s="1"/>
  <c r="Q464" i="27"/>
  <c r="R464" i="27" s="1"/>
  <c r="Q173" i="27"/>
  <c r="R173" i="27" s="1"/>
  <c r="Q176" i="27" s="1"/>
  <c r="R176" i="27" s="1"/>
  <c r="Q174" i="27"/>
  <c r="R174" i="27" s="1"/>
  <c r="Q175" i="27"/>
  <c r="R175" i="27" s="1"/>
  <c r="Q95" i="27"/>
  <c r="R95" i="27" s="1"/>
  <c r="Q93" i="27"/>
  <c r="R93" i="27" s="1"/>
  <c r="Q844" i="27"/>
  <c r="R844" i="27" s="1"/>
  <c r="Q224" i="27"/>
  <c r="R224" i="27" s="1"/>
  <c r="Q35" i="27"/>
  <c r="R35" i="27" s="1"/>
  <c r="Q33" i="27"/>
  <c r="R33" i="27" s="1"/>
  <c r="S37" i="27" s="1"/>
  <c r="T35" i="27" s="1" a="1"/>
  <c r="T35" i="27" s="1"/>
  <c r="Q1004" i="27"/>
  <c r="R1004" i="27" s="1"/>
  <c r="Q1005" i="27"/>
  <c r="R1005" i="27" s="1"/>
  <c r="Q945" i="27"/>
  <c r="R945" i="27" s="1"/>
  <c r="Q943" i="27"/>
  <c r="R943" i="27" s="1"/>
  <c r="Q910" i="27"/>
  <c r="R910" i="27" s="1"/>
  <c r="Q660" i="27"/>
  <c r="R660" i="27" s="1"/>
  <c r="Q504" i="27"/>
  <c r="R504" i="27" s="1"/>
  <c r="Q505" i="27"/>
  <c r="R505" i="27" s="1"/>
  <c r="Q978" i="27"/>
  <c r="R978" i="27" s="1"/>
  <c r="Q905" i="27"/>
  <c r="R905" i="27" s="1"/>
  <c r="Q903" i="27"/>
  <c r="R903" i="27" s="1"/>
  <c r="Q904" i="27"/>
  <c r="R904" i="27" s="1"/>
  <c r="Q884" i="27"/>
  <c r="R884" i="27" s="1"/>
  <c r="Q885" i="27"/>
  <c r="R885" i="27" s="1"/>
  <c r="Q886" i="27" s="1"/>
  <c r="R886" i="27" s="1"/>
  <c r="Q868" i="27"/>
  <c r="R868" i="27" s="1"/>
  <c r="Q823" i="27"/>
  <c r="R823" i="27" s="1"/>
  <c r="Q454" i="27"/>
  <c r="R454" i="27" s="1"/>
  <c r="Q230" i="27"/>
  <c r="R230" i="27" s="1"/>
  <c r="Q128" i="27"/>
  <c r="R128" i="27" s="1"/>
  <c r="Q129" i="27"/>
  <c r="R129" i="27" s="1"/>
  <c r="Q130" i="27"/>
  <c r="R130" i="27" s="1"/>
  <c r="Q44" i="27"/>
  <c r="R44" i="27" s="1"/>
  <c r="Q965" i="27"/>
  <c r="R965" i="27" s="1"/>
  <c r="Q963" i="27"/>
  <c r="R963" i="27" s="1"/>
  <c r="Q964" i="27"/>
  <c r="R964" i="27" s="1"/>
  <c r="Q934" i="27"/>
  <c r="R934" i="27" s="1"/>
  <c r="Q595" i="27"/>
  <c r="R595" i="27" s="1"/>
  <c r="Q593" i="27"/>
  <c r="R593" i="27" s="1"/>
  <c r="Q563" i="27"/>
  <c r="R563" i="27" s="1"/>
  <c r="Q564" i="27"/>
  <c r="R564" i="27" s="1"/>
  <c r="Q288" i="27"/>
  <c r="R288" i="27" s="1"/>
  <c r="Q289" i="27"/>
  <c r="R289" i="27" s="1"/>
  <c r="Q290" i="27"/>
  <c r="R290" i="27" s="1"/>
  <c r="Q239" i="27"/>
  <c r="R239" i="27" s="1"/>
  <c r="Q68" i="27"/>
  <c r="R68" i="27" s="1"/>
  <c r="Q944" i="27"/>
  <c r="R944" i="27" s="1"/>
  <c r="Q909" i="27"/>
  <c r="R909" i="27" s="1"/>
  <c r="Q788" i="27"/>
  <c r="R788" i="27" s="1"/>
  <c r="Q789" i="27"/>
  <c r="R789" i="27" s="1"/>
  <c r="Q790" i="27"/>
  <c r="R790" i="27" s="1"/>
  <c r="Q725" i="27"/>
  <c r="R725" i="27" s="1"/>
  <c r="Q723" i="27"/>
  <c r="R723" i="27" s="1"/>
  <c r="Q709" i="27"/>
  <c r="R709" i="27" s="1"/>
  <c r="Q503" i="27"/>
  <c r="R503" i="27" s="1"/>
  <c r="Q144" i="27"/>
  <c r="R144" i="27" s="1"/>
  <c r="Q84" i="27"/>
  <c r="R84" i="27" s="1"/>
  <c r="Q73" i="27"/>
  <c r="R73" i="27" s="1"/>
  <c r="Q959" i="27"/>
  <c r="R959" i="27" s="1"/>
  <c r="Q883" i="27"/>
  <c r="R883" i="27" s="1"/>
  <c r="Q673" i="27"/>
  <c r="R673" i="27" s="1"/>
  <c r="Q674" i="27"/>
  <c r="R674" i="27" s="1"/>
  <c r="Q675" i="27"/>
  <c r="R675" i="27" s="1"/>
  <c r="Q619" i="27"/>
  <c r="R619" i="27" s="1"/>
  <c r="Q620" i="27"/>
  <c r="R620" i="27" s="1"/>
  <c r="Q580" i="27"/>
  <c r="R580" i="27" s="1"/>
  <c r="Q434" i="27"/>
  <c r="R434" i="27" s="1"/>
  <c r="Q304" i="27"/>
  <c r="R304" i="27" s="1"/>
  <c r="Q149" i="27"/>
  <c r="R149" i="27" s="1"/>
  <c r="Q778" i="27"/>
  <c r="R778" i="27" s="1"/>
  <c r="Q779" i="27"/>
  <c r="R779" i="27" s="1"/>
  <c r="Q780" i="27"/>
  <c r="R780" i="27" s="1"/>
  <c r="Q743" i="27"/>
  <c r="R743" i="27" s="1"/>
  <c r="Q746" i="27" s="1"/>
  <c r="R746" i="27" s="1"/>
  <c r="Q745" i="27"/>
  <c r="R745" i="27" s="1"/>
  <c r="Q309" i="27"/>
  <c r="R309" i="27" s="1"/>
  <c r="Q270" i="27"/>
  <c r="R270" i="27" s="1"/>
  <c r="Q898" i="27"/>
  <c r="R898" i="27" s="1"/>
  <c r="Q850" i="27"/>
  <c r="R850" i="27" s="1"/>
  <c r="Q805" i="27"/>
  <c r="R805" i="27" s="1"/>
  <c r="Q798" i="27"/>
  <c r="R798" i="27" s="1"/>
  <c r="Q744" i="27"/>
  <c r="R744" i="27" s="1"/>
  <c r="Q658" i="27"/>
  <c r="R658" i="27" s="1"/>
  <c r="Q540" i="27"/>
  <c r="R540" i="27" s="1"/>
  <c r="Q485" i="27"/>
  <c r="R485" i="27" s="1"/>
  <c r="Q486" i="27" s="1"/>
  <c r="R486" i="27" s="1"/>
  <c r="Q439" i="27"/>
  <c r="R439" i="27" s="1"/>
  <c r="Q425" i="27"/>
  <c r="R425" i="27" s="1"/>
  <c r="Q408" i="27"/>
  <c r="R408" i="27" s="1"/>
  <c r="Q364" i="27"/>
  <c r="R364" i="27" s="1"/>
  <c r="Q335" i="27"/>
  <c r="R335" i="27" s="1"/>
  <c r="Q336" i="27" s="1"/>
  <c r="R336" i="27" s="1"/>
  <c r="Q303" i="27"/>
  <c r="R303" i="27" s="1"/>
  <c r="Q160" i="27"/>
  <c r="R160" i="27" s="1"/>
  <c r="Q143" i="27"/>
  <c r="R143" i="27" s="1"/>
  <c r="Q83" i="27"/>
  <c r="R83" i="27" s="1"/>
  <c r="Q55" i="27"/>
  <c r="R55" i="27" s="1"/>
  <c r="Q980" i="27"/>
  <c r="R980" i="27" s="1"/>
  <c r="Q924" i="27"/>
  <c r="R924" i="27" s="1"/>
  <c r="Q879" i="27"/>
  <c r="R879" i="27" s="1"/>
  <c r="Q864" i="27"/>
  <c r="R864" i="27" s="1"/>
  <c r="Q866" i="27" s="1"/>
  <c r="R866" i="27" s="1"/>
  <c r="Q859" i="27"/>
  <c r="R859" i="27" s="1"/>
  <c r="Q843" i="27"/>
  <c r="R843" i="27" s="1"/>
  <c r="Q828" i="27"/>
  <c r="R828" i="27" s="1"/>
  <c r="Q800" i="27"/>
  <c r="R800" i="27" s="1"/>
  <c r="Q700" i="27"/>
  <c r="R700" i="27" s="1"/>
  <c r="Q630" i="27"/>
  <c r="R630" i="27" s="1"/>
  <c r="Q615" i="27"/>
  <c r="R615" i="27" s="1"/>
  <c r="Q616" i="27" s="1"/>
  <c r="R616" i="27" s="1"/>
  <c r="Q498" i="27"/>
  <c r="R498" i="27" s="1"/>
  <c r="Q469" i="27"/>
  <c r="R469" i="27" s="1"/>
  <c r="Q433" i="27"/>
  <c r="R433" i="27" s="1"/>
  <c r="Q395" i="27"/>
  <c r="R395" i="27" s="1"/>
  <c r="Q396" i="27" s="1"/>
  <c r="R396" i="27" s="1"/>
  <c r="Q388" i="27"/>
  <c r="R388" i="27" s="1"/>
  <c r="Q350" i="27"/>
  <c r="R350" i="27" s="1"/>
  <c r="Q351" i="27" s="1"/>
  <c r="R351" i="27" s="1"/>
  <c r="Q313" i="27"/>
  <c r="R313" i="27" s="1"/>
  <c r="Q189" i="27"/>
  <c r="R189" i="27" s="1"/>
  <c r="Q191" i="27" s="1"/>
  <c r="R191" i="27" s="1"/>
  <c r="Q153" i="27"/>
  <c r="R153" i="27" s="1"/>
  <c r="Q70" i="27"/>
  <c r="R70" i="27" s="1"/>
  <c r="Q63" i="27"/>
  <c r="R63" i="27" s="1"/>
  <c r="Q38" i="27"/>
  <c r="R38" i="27" s="1"/>
  <c r="S42" i="27" s="1"/>
  <c r="T40" i="27" s="1" a="1"/>
  <c r="T40" i="27" s="1"/>
  <c r="Q953" i="27"/>
  <c r="R953" i="27" s="1"/>
  <c r="Q774" i="27"/>
  <c r="R774" i="27" s="1"/>
  <c r="Q559" i="27"/>
  <c r="R559" i="27" s="1"/>
  <c r="Q478" i="27"/>
  <c r="R478" i="27" s="1"/>
  <c r="Q328" i="27"/>
  <c r="R328" i="27" s="1"/>
  <c r="Q331" i="27" s="1"/>
  <c r="R331" i="27" s="1"/>
  <c r="Q234" i="27"/>
  <c r="R234" i="27" s="1"/>
  <c r="Q23" i="27"/>
  <c r="R23" i="27" s="1"/>
  <c r="S27" i="27" s="1"/>
  <c r="T25" i="27" s="1" a="1"/>
  <c r="T25" i="27" s="1"/>
  <c r="Q999" i="27"/>
  <c r="R999" i="27" s="1"/>
  <c r="Q970" i="27"/>
  <c r="R970" i="27" s="1"/>
  <c r="Q894" i="27"/>
  <c r="R894" i="27" s="1"/>
  <c r="Q804" i="27"/>
  <c r="R804" i="27" s="1"/>
  <c r="Q783" i="27"/>
  <c r="R783" i="27" s="1"/>
  <c r="Q738" i="27"/>
  <c r="R738" i="27" s="1"/>
  <c r="Q728" i="27"/>
  <c r="R728" i="27" s="1"/>
  <c r="Q690" i="27"/>
  <c r="R690" i="27" s="1"/>
  <c r="Q573" i="27"/>
  <c r="R573" i="27" s="1"/>
  <c r="Q576" i="27" s="1"/>
  <c r="R576" i="27" s="1"/>
  <c r="Q543" i="27"/>
  <c r="R543" i="27" s="1"/>
  <c r="Q539" i="27"/>
  <c r="R539" i="27" s="1"/>
  <c r="Q453" i="27"/>
  <c r="R453" i="27" s="1"/>
  <c r="Q424" i="27"/>
  <c r="R424" i="27" s="1"/>
  <c r="Q426" i="27" s="1"/>
  <c r="R426" i="27" s="1"/>
  <c r="Q334" i="27"/>
  <c r="R334" i="27" s="1"/>
  <c r="Q213" i="27"/>
  <c r="R213" i="27" s="1"/>
  <c r="Q168" i="27"/>
  <c r="R168" i="27" s="1"/>
  <c r="Q54" i="27"/>
  <c r="R54" i="27" s="1"/>
  <c r="Q938" i="27"/>
  <c r="R938" i="27" s="1"/>
  <c r="Q858" i="27"/>
  <c r="R858" i="27" s="1"/>
  <c r="Q849" i="27"/>
  <c r="R849" i="27" s="1"/>
  <c r="Q808" i="27"/>
  <c r="R808" i="27" s="1"/>
  <c r="Q793" i="27"/>
  <c r="R793" i="27" s="1"/>
  <c r="Q704" i="27"/>
  <c r="R704" i="27" s="1"/>
  <c r="Q648" i="27"/>
  <c r="R648" i="27" s="1"/>
  <c r="Q633" i="27"/>
  <c r="R633" i="27" s="1"/>
  <c r="Q588" i="27"/>
  <c r="R588" i="27" s="1"/>
  <c r="Q560" i="27"/>
  <c r="R560" i="27" s="1"/>
  <c r="Q529" i="27"/>
  <c r="R529" i="27" s="1"/>
  <c r="Q399" i="27"/>
  <c r="R399" i="27" s="1"/>
  <c r="Q401" i="27" s="1"/>
  <c r="R401" i="27" s="1"/>
  <c r="Q280" i="27"/>
  <c r="R280" i="27" s="1"/>
  <c r="Q263" i="27"/>
  <c r="R263" i="27" s="1"/>
  <c r="Q235" i="27"/>
  <c r="R235" i="27" s="1"/>
  <c r="Q120" i="27"/>
  <c r="R120" i="27" s="1"/>
  <c r="Q105" i="27"/>
  <c r="R105" i="27" s="1"/>
  <c r="Q940" i="27"/>
  <c r="R940" i="27" s="1"/>
  <c r="Q913" i="27"/>
  <c r="R913" i="27" s="1"/>
  <c r="Q765" i="27"/>
  <c r="R765" i="27" s="1"/>
  <c r="Q734" i="27"/>
  <c r="R734" i="27" s="1"/>
  <c r="Q705" i="27"/>
  <c r="R705" i="27" s="1"/>
  <c r="Q679" i="27"/>
  <c r="R679" i="27" s="1"/>
  <c r="Q665" i="27"/>
  <c r="R665" i="27" s="1"/>
  <c r="Q635" i="27"/>
  <c r="R635" i="27" s="1"/>
  <c r="Q605" i="27"/>
  <c r="R605" i="27" s="1"/>
  <c r="Q473" i="27"/>
  <c r="R473" i="27" s="1"/>
  <c r="Q476" i="27" s="1"/>
  <c r="R476" i="27" s="1"/>
  <c r="Q415" i="27"/>
  <c r="R415" i="27" s="1"/>
  <c r="Q400" i="27"/>
  <c r="R400" i="27" s="1"/>
  <c r="Q369" i="27"/>
  <c r="R369" i="27" s="1"/>
  <c r="Q194" i="27"/>
  <c r="R194" i="27" s="1"/>
  <c r="Q90" i="27"/>
  <c r="R90" i="27" s="1"/>
  <c r="Q91" i="27" s="1"/>
  <c r="R91" i="27" s="1"/>
  <c r="Q43" i="27"/>
  <c r="R43" i="27" s="1"/>
  <c r="Q825" i="27"/>
  <c r="R825" i="27" s="1"/>
  <c r="Q759" i="27"/>
  <c r="R759" i="27" s="1"/>
  <c r="Q698" i="27"/>
  <c r="R698" i="27" s="1"/>
  <c r="Q565" i="27"/>
  <c r="R565" i="27" s="1"/>
  <c r="Q310" i="27"/>
  <c r="R310" i="27" s="1"/>
  <c r="Q150" i="27"/>
  <c r="R150" i="27" s="1"/>
  <c r="Q151" i="27" s="1"/>
  <c r="R151" i="27" s="1"/>
  <c r="Q29" i="27"/>
  <c r="R29" i="27" s="1"/>
  <c r="Q15" i="27"/>
  <c r="R15" i="27" s="1"/>
  <c r="Q990" i="27"/>
  <c r="R990" i="27" s="1"/>
  <c r="Q991" i="27" s="1"/>
  <c r="R991" i="27" s="1"/>
  <c r="Q809" i="27"/>
  <c r="R809" i="27" s="1"/>
  <c r="Q764" i="27"/>
  <c r="R764" i="27" s="1"/>
  <c r="Q578" i="27"/>
  <c r="R578" i="27" s="1"/>
  <c r="Q460" i="27"/>
  <c r="R460" i="27" s="1"/>
  <c r="Q405" i="27"/>
  <c r="R405" i="27" s="1"/>
  <c r="Q406" i="27" s="1"/>
  <c r="R406" i="27" s="1"/>
  <c r="Q269" i="27"/>
  <c r="R269" i="27" s="1"/>
  <c r="Q271" i="27" s="1"/>
  <c r="R271" i="27" s="1"/>
  <c r="Q255" i="27"/>
  <c r="R255" i="27" s="1"/>
  <c r="Q256" i="27" s="1"/>
  <c r="R256" i="27" s="1"/>
  <c r="Q210" i="27"/>
  <c r="R210" i="27" s="1"/>
  <c r="Q211" i="27" s="1"/>
  <c r="R211" i="27" s="1"/>
  <c r="Q109" i="27"/>
  <c r="R109" i="27" s="1"/>
  <c r="Q750" i="27"/>
  <c r="R750" i="27" s="1"/>
  <c r="Q689" i="27"/>
  <c r="R689" i="27" s="1"/>
  <c r="Q655" i="27"/>
  <c r="R655" i="27" s="1"/>
  <c r="Q626" i="27"/>
  <c r="R626" i="27" s="1"/>
  <c r="Q533" i="27"/>
  <c r="R533" i="27" s="1"/>
  <c r="Q418" i="27"/>
  <c r="R418" i="27" s="1"/>
  <c r="Q389" i="27"/>
  <c r="R389" i="27" s="1"/>
  <c r="Q314" i="27"/>
  <c r="R314" i="27" s="1"/>
  <c r="Q154" i="27"/>
  <c r="R154" i="27" s="1"/>
  <c r="Q65" i="27"/>
  <c r="R65" i="27" s="1"/>
  <c r="Q873" i="27"/>
  <c r="R873" i="27" s="1"/>
  <c r="Q845" i="27"/>
  <c r="R845" i="27" s="1"/>
  <c r="Q830" i="27"/>
  <c r="R830" i="27" s="1"/>
  <c r="Q814" i="27"/>
  <c r="R814" i="27" s="1"/>
  <c r="Q770" i="27"/>
  <c r="R770" i="27" s="1"/>
  <c r="Q719" i="27"/>
  <c r="R719" i="27" s="1"/>
  <c r="Q668" i="27"/>
  <c r="R668" i="27" s="1"/>
  <c r="Q479" i="27"/>
  <c r="R479" i="27" s="1"/>
  <c r="Q435" i="27"/>
  <c r="R435" i="27" s="1"/>
  <c r="Q80" i="27"/>
  <c r="R80" i="27" s="1"/>
  <c r="Q919" i="27"/>
  <c r="R919" i="27" s="1"/>
  <c r="Q890" i="27"/>
  <c r="R890" i="27" s="1"/>
  <c r="Q840" i="27"/>
  <c r="R840" i="27" s="1"/>
  <c r="Q841" i="27" s="1"/>
  <c r="R841" i="27" s="1"/>
  <c r="Q748" i="27"/>
  <c r="R748" i="27" s="1"/>
  <c r="Q609" i="27"/>
  <c r="R609" i="27" s="1"/>
  <c r="Q508" i="27"/>
  <c r="R508" i="27" s="1"/>
  <c r="Q463" i="27"/>
  <c r="R463" i="27" s="1"/>
  <c r="Q373" i="27"/>
  <c r="R373" i="27" s="1"/>
  <c r="Q200" i="27"/>
  <c r="R200" i="27" s="1"/>
  <c r="Q183" i="27"/>
  <c r="R183" i="27" s="1"/>
  <c r="Q34" i="27"/>
  <c r="R34" i="27" s="1"/>
  <c r="Q993" i="27"/>
  <c r="R993" i="27" s="1"/>
  <c r="Q899" i="27"/>
  <c r="R899" i="27" s="1"/>
  <c r="Q740" i="27"/>
  <c r="R740" i="27" s="1"/>
  <c r="Q741" i="27" s="1"/>
  <c r="R741" i="27" s="1"/>
  <c r="Q684" i="27"/>
  <c r="R684" i="27" s="1"/>
  <c r="Q645" i="27"/>
  <c r="R645" i="27" s="1"/>
  <c r="Q553" i="27"/>
  <c r="R553" i="27" s="1"/>
  <c r="Q556" i="27" s="1"/>
  <c r="R556" i="27" s="1"/>
  <c r="Q449" i="27"/>
  <c r="R449" i="27" s="1"/>
  <c r="Q229" i="27"/>
  <c r="R229" i="27" s="1"/>
  <c r="Q231" i="27" s="1"/>
  <c r="R231" i="27" s="1"/>
  <c r="Q710" i="27"/>
  <c r="R710" i="27" s="1"/>
  <c r="Q568" i="27"/>
  <c r="R568" i="27" s="1"/>
  <c r="Q525" i="27"/>
  <c r="R525" i="27" s="1"/>
  <c r="Q781" i="27"/>
  <c r="R781" i="27" s="1"/>
  <c r="Q906" i="27"/>
  <c r="R906" i="27" s="1"/>
  <c r="Q806" i="27"/>
  <c r="R806" i="27" s="1"/>
  <c r="Q926" i="27"/>
  <c r="R926" i="27" s="1"/>
  <c r="Q1000" i="27"/>
  <c r="R1000" i="27" s="1"/>
  <c r="Q969" i="27"/>
  <c r="R969" i="27" s="1"/>
  <c r="Q960" i="27"/>
  <c r="R960" i="27" s="1"/>
  <c r="Q961" i="27" s="1"/>
  <c r="R961" i="27" s="1"/>
  <c r="Q929" i="27"/>
  <c r="R929" i="27" s="1"/>
  <c r="Q920" i="27"/>
  <c r="R920" i="27" s="1"/>
  <c r="Q760" i="27"/>
  <c r="R760" i="27" s="1"/>
  <c r="Q729" i="27"/>
  <c r="R729" i="27" s="1"/>
  <c r="Q720" i="27"/>
  <c r="R720" i="27" s="1"/>
  <c r="Q721" i="27" s="1"/>
  <c r="R721" i="27" s="1"/>
  <c r="Q678" i="27"/>
  <c r="R678" i="27" s="1"/>
  <c r="Q610" i="27"/>
  <c r="R610" i="27" s="1"/>
  <c r="Q604" i="27"/>
  <c r="R604" i="27" s="1"/>
  <c r="Q598" i="27"/>
  <c r="R598" i="27" s="1"/>
  <c r="Q530" i="27"/>
  <c r="R530" i="27" s="1"/>
  <c r="Q524" i="27"/>
  <c r="R524" i="27" s="1"/>
  <c r="Q518" i="27"/>
  <c r="R518" i="27" s="1"/>
  <c r="Q450" i="27"/>
  <c r="R450" i="27" s="1"/>
  <c r="Q444" i="27"/>
  <c r="R444" i="27" s="1"/>
  <c r="Q438" i="27"/>
  <c r="R438" i="27" s="1"/>
  <c r="Q370" i="27"/>
  <c r="R370" i="27" s="1"/>
  <c r="Q296" i="27"/>
  <c r="R296" i="27" s="1"/>
  <c r="Q284" i="27"/>
  <c r="R284" i="27" s="1"/>
  <c r="Q285" i="27"/>
  <c r="R285" i="27" s="1"/>
  <c r="Q283" i="27"/>
  <c r="R283" i="27" s="1"/>
  <c r="Q178" i="27"/>
  <c r="R178" i="27" s="1"/>
  <c r="Q179" i="27"/>
  <c r="R179" i="27" s="1"/>
  <c r="Q180" i="27"/>
  <c r="R180" i="27" s="1"/>
  <c r="Q659" i="27"/>
  <c r="R659" i="27" s="1"/>
  <c r="Q661" i="27" s="1"/>
  <c r="R661" i="27" s="1"/>
  <c r="Q653" i="27"/>
  <c r="R653" i="27" s="1"/>
  <c r="Q579" i="27"/>
  <c r="R579" i="27" s="1"/>
  <c r="Q499" i="27"/>
  <c r="R499" i="27" s="1"/>
  <c r="Q419" i="27"/>
  <c r="R419" i="27" s="1"/>
  <c r="Q995" i="27"/>
  <c r="R995" i="27" s="1"/>
  <c r="Q973" i="27"/>
  <c r="R973" i="27" s="1"/>
  <c r="Q955" i="27"/>
  <c r="R955" i="27" s="1"/>
  <c r="Q933" i="27"/>
  <c r="R933" i="27" s="1"/>
  <c r="Q915" i="27"/>
  <c r="R915" i="27" s="1"/>
  <c r="Q893" i="27"/>
  <c r="R893" i="27" s="1"/>
  <c r="Q875" i="27"/>
  <c r="R875" i="27" s="1"/>
  <c r="Q876" i="27" s="1"/>
  <c r="R876" i="27" s="1"/>
  <c r="Q853" i="27"/>
  <c r="R853" i="27" s="1"/>
  <c r="Q835" i="27"/>
  <c r="R835" i="27" s="1"/>
  <c r="Q836" i="27" s="1"/>
  <c r="R836" i="27" s="1"/>
  <c r="Q813" i="27"/>
  <c r="R813" i="27" s="1"/>
  <c r="Q795" i="27"/>
  <c r="R795" i="27" s="1"/>
  <c r="Q773" i="27"/>
  <c r="R773" i="27" s="1"/>
  <c r="Q755" i="27"/>
  <c r="R755" i="27" s="1"/>
  <c r="Q756" i="27" s="1"/>
  <c r="R756" i="27" s="1"/>
  <c r="Q733" i="27"/>
  <c r="R733" i="27" s="1"/>
  <c r="Q715" i="27"/>
  <c r="R715" i="27" s="1"/>
  <c r="Q693" i="27"/>
  <c r="R693" i="27" s="1"/>
  <c r="Q683" i="27"/>
  <c r="R683" i="27" s="1"/>
  <c r="Q551" i="27"/>
  <c r="R551" i="27" s="1"/>
  <c r="Q471" i="27"/>
  <c r="R471" i="27" s="1"/>
  <c r="Q363" i="27"/>
  <c r="R363" i="27" s="1"/>
  <c r="Q251" i="27"/>
  <c r="R251" i="27" s="1"/>
  <c r="Q164" i="27"/>
  <c r="R164" i="27" s="1"/>
  <c r="Q165" i="27"/>
  <c r="R165" i="27" s="1"/>
  <c r="Q163" i="27"/>
  <c r="R163" i="27" s="1"/>
  <c r="Q688" i="27"/>
  <c r="R688" i="27" s="1"/>
  <c r="Q603" i="27"/>
  <c r="R603" i="27" s="1"/>
  <c r="Q535" i="27"/>
  <c r="R535" i="27" s="1"/>
  <c r="Q536" i="27" s="1"/>
  <c r="R536" i="27" s="1"/>
  <c r="Q523" i="27"/>
  <c r="R523" i="27" s="1"/>
  <c r="Q455" i="27"/>
  <c r="R455" i="27" s="1"/>
  <c r="Q443" i="27"/>
  <c r="R443" i="27" s="1"/>
  <c r="Q375" i="27"/>
  <c r="R375" i="27" s="1"/>
  <c r="Q320" i="27"/>
  <c r="R320" i="27" s="1"/>
  <c r="Q318" i="27"/>
  <c r="R318" i="27" s="1"/>
  <c r="Q968" i="27"/>
  <c r="R968" i="27" s="1"/>
  <c r="Q928" i="27"/>
  <c r="R928" i="27" s="1"/>
  <c r="Q888" i="27"/>
  <c r="R888" i="27" s="1"/>
  <c r="Q848" i="27"/>
  <c r="R848" i="27" s="1"/>
  <c r="Q768" i="27"/>
  <c r="R768" i="27" s="1"/>
  <c r="Q670" i="27"/>
  <c r="R670" i="27" s="1"/>
  <c r="Q590" i="27"/>
  <c r="R590" i="27" s="1"/>
  <c r="Q510" i="27"/>
  <c r="R510" i="27" s="1"/>
  <c r="Q430" i="27"/>
  <c r="R430" i="27" s="1"/>
  <c r="Q258" i="27"/>
  <c r="R258" i="27" s="1"/>
  <c r="Q259" i="27"/>
  <c r="R259" i="27" s="1"/>
  <c r="Q260" i="27"/>
  <c r="R260" i="27" s="1"/>
  <c r="Q58" i="27"/>
  <c r="R58" i="27" s="1"/>
  <c r="Q59" i="27"/>
  <c r="R59" i="27" s="1"/>
  <c r="Q60" i="27"/>
  <c r="R60" i="27" s="1"/>
  <c r="Q355" i="27"/>
  <c r="R355" i="27" s="1"/>
  <c r="Q338" i="27"/>
  <c r="R338" i="27" s="1"/>
  <c r="Q340" i="27"/>
  <c r="R340" i="27" s="1"/>
  <c r="Q316" i="27"/>
  <c r="R316" i="27" s="1"/>
  <c r="Q531" i="27"/>
  <c r="R531" i="27" s="1"/>
  <c r="Q244" i="27"/>
  <c r="R244" i="27" s="1"/>
  <c r="Q245" i="27"/>
  <c r="R245" i="27" s="1"/>
  <c r="Q243" i="27"/>
  <c r="R243" i="27" s="1"/>
  <c r="Q138" i="27"/>
  <c r="R138" i="27" s="1"/>
  <c r="Q139" i="27"/>
  <c r="R139" i="27" s="1"/>
  <c r="Q140" i="27"/>
  <c r="R140" i="27" s="1"/>
  <c r="Q669" i="27"/>
  <c r="R669" i="27" s="1"/>
  <c r="Q589" i="27"/>
  <c r="R589" i="27" s="1"/>
  <c r="Q509" i="27"/>
  <c r="R509" i="27" s="1"/>
  <c r="Q429" i="27"/>
  <c r="R429" i="27" s="1"/>
  <c r="Q650" i="27"/>
  <c r="R650" i="27" s="1"/>
  <c r="Q570" i="27"/>
  <c r="R570" i="27" s="1"/>
  <c r="Q561" i="27"/>
  <c r="R561" i="27" s="1"/>
  <c r="Q490" i="27"/>
  <c r="R490" i="27" s="1"/>
  <c r="Q410" i="27"/>
  <c r="R410" i="27" s="1"/>
  <c r="Q325" i="27"/>
  <c r="R325" i="27" s="1"/>
  <c r="Q323" i="27"/>
  <c r="R323" i="27" s="1"/>
  <c r="Q124" i="27"/>
  <c r="R124" i="27" s="1"/>
  <c r="Q125" i="27"/>
  <c r="R125" i="27" s="1"/>
  <c r="Q123" i="27"/>
  <c r="R123" i="27" s="1"/>
  <c r="Q975" i="27"/>
  <c r="R975" i="27" s="1"/>
  <c r="Q935" i="27"/>
  <c r="R935" i="27" s="1"/>
  <c r="Q895" i="27"/>
  <c r="R895" i="27" s="1"/>
  <c r="Q855" i="27"/>
  <c r="R855" i="27" s="1"/>
  <c r="Q815" i="27"/>
  <c r="R815" i="27" s="1"/>
  <c r="Q775" i="27"/>
  <c r="R775" i="27" s="1"/>
  <c r="Q735" i="27"/>
  <c r="R735" i="27" s="1"/>
  <c r="Q695" i="27"/>
  <c r="R695" i="27" s="1"/>
  <c r="Q680" i="27"/>
  <c r="R680" i="27" s="1"/>
  <c r="Q600" i="27"/>
  <c r="R600" i="27" s="1"/>
  <c r="Q520" i="27"/>
  <c r="R520" i="27" s="1"/>
  <c r="Q440" i="27"/>
  <c r="R440" i="27" s="1"/>
  <c r="Q343" i="27"/>
  <c r="R343" i="27" s="1"/>
  <c r="Q345" i="27"/>
  <c r="R345" i="27" s="1"/>
  <c r="Q218" i="27"/>
  <c r="R218" i="27" s="1"/>
  <c r="Q219" i="27"/>
  <c r="R219" i="27" s="1"/>
  <c r="Q220" i="27"/>
  <c r="R220" i="27" s="1"/>
  <c r="Q649" i="27"/>
  <c r="R649" i="27" s="1"/>
  <c r="Q569" i="27"/>
  <c r="R569" i="27" s="1"/>
  <c r="Q489" i="27"/>
  <c r="R489" i="27" s="1"/>
  <c r="Q409" i="27"/>
  <c r="R409" i="27" s="1"/>
  <c r="Q276" i="27"/>
  <c r="R276" i="27" s="1"/>
  <c r="Q685" i="27"/>
  <c r="R685" i="27" s="1"/>
  <c r="Q381" i="27"/>
  <c r="R381" i="27" s="1"/>
  <c r="Q216" i="27"/>
  <c r="R216" i="27" s="1"/>
  <c r="Q204" i="27"/>
  <c r="R204" i="27" s="1"/>
  <c r="Q205" i="27"/>
  <c r="R205" i="27" s="1"/>
  <c r="Q203" i="27"/>
  <c r="R203" i="27" s="1"/>
  <c r="Q18" i="27"/>
  <c r="R18" i="27" s="1"/>
  <c r="Q19" i="27"/>
  <c r="R19" i="27" s="1"/>
  <c r="Q20" i="27"/>
  <c r="R20" i="27" s="1"/>
  <c r="Q596" i="27"/>
  <c r="R596" i="27" s="1"/>
  <c r="Q98" i="27"/>
  <c r="R98" i="27" s="1"/>
  <c r="Q99" i="27"/>
  <c r="R99" i="27" s="1"/>
  <c r="Q100" i="27"/>
  <c r="R100" i="27" s="1"/>
  <c r="Q298" i="27"/>
  <c r="R298" i="27" s="1"/>
  <c r="Q299" i="27"/>
  <c r="R299" i="27" s="1"/>
  <c r="Q300" i="27"/>
  <c r="R300" i="27" s="1"/>
  <c r="Q111" i="27"/>
  <c r="R111" i="27" s="1"/>
  <c r="Q96" i="27"/>
  <c r="R96" i="27" s="1"/>
  <c r="Q305" i="27"/>
  <c r="R305" i="27" s="1"/>
  <c r="Q265" i="27"/>
  <c r="R265" i="27" s="1"/>
  <c r="Q266" i="27" s="1"/>
  <c r="R266" i="27" s="1"/>
  <c r="Q225" i="27"/>
  <c r="R225" i="27" s="1"/>
  <c r="Q185" i="27"/>
  <c r="R185" i="27" s="1"/>
  <c r="Q145" i="27"/>
  <c r="R145" i="27" s="1"/>
  <c r="Q74" i="27"/>
  <c r="R74" i="27" s="1"/>
  <c r="Q25" i="27"/>
  <c r="R25" i="27" s="1"/>
  <c r="Q278" i="27"/>
  <c r="R278" i="27" s="1"/>
  <c r="Q281" i="27" s="1"/>
  <c r="R281" i="27" s="1"/>
  <c r="Q238" i="27"/>
  <c r="R238" i="27" s="1"/>
  <c r="Q241" i="27" s="1"/>
  <c r="R241" i="27" s="1"/>
  <c r="Q198" i="27"/>
  <c r="R198" i="27" s="1"/>
  <c r="Q201" i="27" s="1"/>
  <c r="R201" i="27" s="1"/>
  <c r="Q158" i="27"/>
  <c r="R158" i="27" s="1"/>
  <c r="Q118" i="27"/>
  <c r="R118" i="27" s="1"/>
  <c r="Q78" i="27"/>
  <c r="R78" i="27" s="1"/>
  <c r="Q9" i="27"/>
  <c r="R9" i="27" s="1"/>
  <c r="Q8" i="27"/>
  <c r="R8" i="27" s="1"/>
  <c r="Q10" i="27"/>
  <c r="R10" i="27" s="1"/>
  <c r="L8" i="27"/>
  <c r="L9" i="27"/>
  <c r="S9" i="27" s="1"/>
  <c r="L10" i="27"/>
  <c r="L11" i="27"/>
  <c r="S22" i="27" l="1"/>
  <c r="T20" i="27" s="1" a="1"/>
  <c r="T20" i="27" s="1"/>
  <c r="Q46" i="27"/>
  <c r="R46" i="27" s="1"/>
  <c r="S47" i="27"/>
  <c r="Q41" i="27"/>
  <c r="R41" i="27" s="1"/>
  <c r="S17" i="27"/>
  <c r="T15" i="27" s="1" a="1"/>
  <c r="T15" i="27" s="1"/>
  <c r="S1007" i="27"/>
  <c r="T1005" i="27" s="1" a="1"/>
  <c r="T1005" i="27" s="1"/>
  <c r="Q1006" i="27"/>
  <c r="R1006" i="27" s="1"/>
  <c r="Q546" i="27"/>
  <c r="R546" i="27" s="1"/>
  <c r="Q986" i="27"/>
  <c r="R986" i="27" s="1"/>
  <c r="Q86" i="27"/>
  <c r="R86" i="27" s="1"/>
  <c r="Q171" i="27"/>
  <c r="R171" i="27" s="1"/>
  <c r="Q116" i="27"/>
  <c r="R116" i="27" s="1"/>
  <c r="Q391" i="27"/>
  <c r="R391" i="27" s="1"/>
  <c r="Q131" i="27"/>
  <c r="R131" i="27" s="1"/>
  <c r="Q386" i="27"/>
  <c r="R386" i="27" s="1"/>
  <c r="Q411" i="27"/>
  <c r="R411" i="27" s="1"/>
  <c r="Q451" i="27"/>
  <c r="R451" i="27" s="1"/>
  <c r="Q981" i="27"/>
  <c r="R981" i="27" s="1"/>
  <c r="Q951" i="27"/>
  <c r="R951" i="27" s="1"/>
  <c r="Q516" i="27"/>
  <c r="R516" i="27" s="1"/>
  <c r="Q591" i="27"/>
  <c r="R591" i="27" s="1"/>
  <c r="Q966" i="27"/>
  <c r="R966" i="27" s="1"/>
  <c r="Q506" i="27"/>
  <c r="R506" i="27" s="1"/>
  <c r="Q361" i="27"/>
  <c r="R361" i="27" s="1"/>
  <c r="Q786" i="27"/>
  <c r="R786" i="27" s="1"/>
  <c r="Q671" i="27"/>
  <c r="R671" i="27" s="1"/>
  <c r="Q31" i="27"/>
  <c r="R31" i="27" s="1"/>
  <c r="Q666" i="27"/>
  <c r="R666" i="27" s="1"/>
  <c r="Q461" i="27"/>
  <c r="R461" i="27" s="1"/>
  <c r="Q751" i="27"/>
  <c r="R751" i="27" s="1"/>
  <c r="Q16" i="27"/>
  <c r="R16" i="27" s="1"/>
  <c r="S12" i="27"/>
  <c r="S8" i="27"/>
  <c r="Q701" i="27"/>
  <c r="R701" i="27" s="1"/>
  <c r="Q366" i="27"/>
  <c r="R366" i="27" s="1"/>
  <c r="Q731" i="27"/>
  <c r="R731" i="27" s="1"/>
  <c r="Q621" i="27"/>
  <c r="R621" i="27" s="1"/>
  <c r="Q186" i="27"/>
  <c r="R186" i="27" s="1"/>
  <c r="Q941" i="27"/>
  <c r="R941" i="27" s="1"/>
  <c r="Q861" i="27"/>
  <c r="R861" i="27" s="1"/>
  <c r="Q226" i="27"/>
  <c r="R226" i="27" s="1"/>
  <c r="Q956" i="27"/>
  <c r="R956" i="27" s="1"/>
  <c r="Q376" i="27"/>
  <c r="R376" i="27" s="1"/>
  <c r="Q56" i="27"/>
  <c r="R56" i="27" s="1"/>
  <c r="Q306" i="27"/>
  <c r="R306" i="27" s="1"/>
  <c r="Q996" i="27"/>
  <c r="R996" i="27" s="1"/>
  <c r="Q436" i="27"/>
  <c r="R436" i="27" s="1"/>
  <c r="Q466" i="27"/>
  <c r="R466" i="27" s="1"/>
  <c r="Q311" i="27"/>
  <c r="R311" i="27" s="1"/>
  <c r="Q196" i="27"/>
  <c r="R196" i="27" s="1"/>
  <c r="Q831" i="27"/>
  <c r="R831" i="27" s="1"/>
  <c r="Q716" i="27"/>
  <c r="R716" i="27" s="1"/>
  <c r="Q481" i="27"/>
  <c r="R481" i="27" s="1"/>
  <c r="Q421" i="27"/>
  <c r="R421" i="27" s="1"/>
  <c r="Q766" i="27"/>
  <c r="R766" i="27" s="1"/>
  <c r="Q71" i="27"/>
  <c r="R71" i="27" s="1"/>
  <c r="Q706" i="27"/>
  <c r="R706" i="27" s="1"/>
  <c r="Q81" i="27"/>
  <c r="R81" i="27" s="1"/>
  <c r="Q606" i="27"/>
  <c r="R606" i="27" s="1"/>
  <c r="Q631" i="27"/>
  <c r="R631" i="27" s="1"/>
  <c r="Q646" i="27"/>
  <c r="R646" i="27" s="1"/>
  <c r="Q691" i="27"/>
  <c r="R691" i="27" s="1"/>
  <c r="Q541" i="27"/>
  <c r="R541" i="27" s="1"/>
  <c r="Q161" i="27"/>
  <c r="R161" i="27" s="1"/>
  <c r="Q796" i="27"/>
  <c r="R796" i="27" s="1"/>
  <c r="Q106" i="27"/>
  <c r="R106" i="27" s="1"/>
  <c r="Q136" i="27"/>
  <c r="R136" i="27" s="1"/>
  <c r="Q581" i="27"/>
  <c r="R581" i="27" s="1"/>
  <c r="Q66" i="27"/>
  <c r="R66" i="27" s="1"/>
  <c r="Q121" i="27"/>
  <c r="R121" i="27" s="1"/>
  <c r="Q656" i="27"/>
  <c r="R656" i="27" s="1"/>
  <c r="Q846" i="27"/>
  <c r="R846" i="27" s="1"/>
  <c r="Q156" i="27"/>
  <c r="R156" i="27" s="1"/>
  <c r="Q566" i="27"/>
  <c r="R566" i="27" s="1"/>
  <c r="Q771" i="27"/>
  <c r="R771" i="27" s="1"/>
  <c r="Q676" i="27"/>
  <c r="R676" i="27" s="1"/>
  <c r="Q711" i="27"/>
  <c r="R711" i="27" s="1"/>
  <c r="Q826" i="27"/>
  <c r="R826" i="27" s="1"/>
  <c r="Q911" i="27"/>
  <c r="R911" i="27" s="1"/>
  <c r="Q431" i="27"/>
  <c r="R431" i="27" s="1"/>
  <c r="Q236" i="27"/>
  <c r="R236" i="27" s="1"/>
  <c r="Q871" i="27"/>
  <c r="R871" i="27" s="1"/>
  <c r="Q946" i="27"/>
  <c r="R946" i="27" s="1"/>
  <c r="Q891" i="27"/>
  <c r="R891" i="27" s="1"/>
  <c r="Q356" i="27"/>
  <c r="R356" i="27" s="1"/>
  <c r="Q916" i="27"/>
  <c r="R916" i="27" s="1"/>
  <c r="Q286" i="27"/>
  <c r="R286" i="27" s="1"/>
  <c r="Q636" i="27"/>
  <c r="R636" i="27" s="1"/>
  <c r="Q76" i="27"/>
  <c r="R76" i="27" s="1"/>
  <c r="Q321" i="27"/>
  <c r="R321" i="27" s="1"/>
  <c r="Q146" i="27"/>
  <c r="R146" i="27" s="1"/>
  <c r="Q761" i="27"/>
  <c r="R761" i="27" s="1"/>
  <c r="Q921" i="27"/>
  <c r="R921" i="27" s="1"/>
  <c r="Q291" i="27"/>
  <c r="R291" i="27" s="1"/>
  <c r="Q571" i="27"/>
  <c r="R571" i="27" s="1"/>
  <c r="Q811" i="27"/>
  <c r="R811" i="27" s="1"/>
  <c r="Q696" i="27"/>
  <c r="R696" i="27" s="1"/>
  <c r="Q611" i="27"/>
  <c r="R611" i="27" s="1"/>
  <c r="Q36" i="27"/>
  <c r="R36" i="27" s="1"/>
  <c r="Q651" i="27"/>
  <c r="R651" i="27" s="1"/>
  <c r="Q491" i="27"/>
  <c r="R491" i="27" s="1"/>
  <c r="Q246" i="27"/>
  <c r="R246" i="27" s="1"/>
  <c r="Q1001" i="27"/>
  <c r="R1001" i="27" s="1"/>
  <c r="Q456" i="27"/>
  <c r="R456" i="27" s="1"/>
  <c r="Q686" i="27"/>
  <c r="R686" i="27" s="1"/>
  <c r="Q526" i="27"/>
  <c r="R526" i="27" s="1"/>
  <c r="Q801" i="27"/>
  <c r="R801" i="27" s="1"/>
  <c r="Q26" i="27"/>
  <c r="R26" i="27" s="1"/>
  <c r="Q371" i="27"/>
  <c r="R371" i="27" s="1"/>
  <c r="Q901" i="27"/>
  <c r="R901" i="27" s="1"/>
  <c r="Q726" i="27"/>
  <c r="R726" i="27" s="1"/>
  <c r="Q511" i="27"/>
  <c r="R511" i="27" s="1"/>
  <c r="Q166" i="27"/>
  <c r="R166" i="27" s="1"/>
  <c r="Q501" i="27"/>
  <c r="R501" i="27" s="1"/>
  <c r="Q851" i="27"/>
  <c r="R851" i="27" s="1"/>
  <c r="Q931" i="27"/>
  <c r="R931" i="27" s="1"/>
  <c r="Q791" i="27"/>
  <c r="R791" i="27" s="1"/>
  <c r="Q641" i="27"/>
  <c r="R641" i="27" s="1"/>
  <c r="Q971" i="27"/>
  <c r="R971" i="27" s="1"/>
  <c r="Q301" i="27"/>
  <c r="R301" i="27" s="1"/>
  <c r="Q881" i="27"/>
  <c r="R881" i="27" s="1"/>
  <c r="Q261" i="27"/>
  <c r="R261" i="27" s="1"/>
  <c r="Q446" i="27"/>
  <c r="R446" i="27" s="1"/>
  <c r="Q681" i="27"/>
  <c r="R681" i="27" s="1"/>
  <c r="Q976" i="27"/>
  <c r="R976" i="27" s="1"/>
  <c r="Q21" i="27"/>
  <c r="R21" i="27" s="1"/>
  <c r="Q326" i="27"/>
  <c r="R326" i="27" s="1"/>
  <c r="Q736" i="27"/>
  <c r="R736" i="27" s="1"/>
  <c r="Q206" i="27"/>
  <c r="R206" i="27" s="1"/>
  <c r="Q341" i="27"/>
  <c r="R341" i="27" s="1"/>
  <c r="Q776" i="27"/>
  <c r="R776" i="27" s="1"/>
  <c r="Q441" i="27"/>
  <c r="R441" i="27" s="1"/>
  <c r="Q816" i="27"/>
  <c r="R816" i="27" s="1"/>
  <c r="Q521" i="27"/>
  <c r="R521" i="27" s="1"/>
  <c r="Q141" i="27"/>
  <c r="R141" i="27" s="1"/>
  <c r="Q61" i="27"/>
  <c r="R61" i="27" s="1"/>
  <c r="Q856" i="27"/>
  <c r="R856" i="27" s="1"/>
  <c r="Q101" i="27"/>
  <c r="R101" i="27" s="1"/>
  <c r="Q221" i="27"/>
  <c r="R221" i="27" s="1"/>
  <c r="Q896" i="27"/>
  <c r="R896" i="27" s="1"/>
  <c r="Q601" i="27"/>
  <c r="R601" i="27" s="1"/>
  <c r="Q346" i="27"/>
  <c r="R346" i="27" s="1"/>
  <c r="Q126" i="27"/>
  <c r="R126" i="27" s="1"/>
  <c r="Q936" i="27"/>
  <c r="R936" i="27" s="1"/>
  <c r="Q181" i="27"/>
  <c r="R181" i="27" s="1"/>
  <c r="Q11" i="27"/>
  <c r="R11" i="27" s="1"/>
  <c r="Z2" i="27"/>
  <c r="S191" i="30"/>
  <c r="S189" i="30"/>
  <c r="S187" i="30"/>
  <c r="S186" i="30"/>
  <c r="S183" i="30"/>
  <c r="S181" i="30"/>
  <c r="S180" i="30"/>
  <c r="S179" i="30"/>
  <c r="S178" i="30"/>
  <c r="S177" i="30"/>
  <c r="S176" i="30"/>
  <c r="S175" i="30"/>
  <c r="S174" i="30"/>
  <c r="S173" i="30"/>
  <c r="S172" i="30"/>
  <c r="S171" i="30"/>
  <c r="S170" i="30"/>
  <c r="S169" i="30"/>
  <c r="S168" i="30"/>
  <c r="S167" i="30"/>
  <c r="S166" i="30"/>
  <c r="S165" i="30"/>
  <c r="R164" i="30"/>
  <c r="S163" i="30"/>
  <c r="S162" i="30"/>
  <c r="S161" i="30"/>
  <c r="S160" i="30"/>
  <c r="S159" i="30"/>
  <c r="S158" i="30"/>
  <c r="S157" i="30"/>
  <c r="S156" i="30"/>
  <c r="S155" i="30"/>
  <c r="S154" i="30"/>
  <c r="S153" i="30"/>
  <c r="S152" i="30"/>
  <c r="S151" i="30"/>
  <c r="R150" i="30"/>
  <c r="S149" i="30"/>
  <c r="S148" i="30"/>
  <c r="S147" i="30"/>
  <c r="S144" i="30"/>
  <c r="S143" i="30"/>
  <c r="S142" i="30"/>
  <c r="R141" i="30"/>
  <c r="S140" i="30"/>
  <c r="S139" i="30"/>
  <c r="S138" i="30"/>
  <c r="S137" i="30"/>
  <c r="S136" i="30"/>
  <c r="S135" i="30"/>
  <c r="S134" i="30"/>
  <c r="S133" i="30"/>
  <c r="S131" i="30"/>
  <c r="S130" i="30"/>
  <c r="S129" i="30"/>
  <c r="S128" i="30"/>
  <c r="S127" i="30"/>
  <c r="S126" i="30"/>
  <c r="S125" i="30"/>
  <c r="S123" i="30"/>
  <c r="S121" i="30"/>
  <c r="S120" i="30"/>
  <c r="S119" i="30"/>
  <c r="S118" i="30"/>
  <c r="S117" i="30"/>
  <c r="S116" i="30"/>
  <c r="S115" i="30"/>
  <c r="S111" i="30"/>
  <c r="S110" i="30"/>
  <c r="S109" i="30"/>
  <c r="S108" i="30"/>
  <c r="S107" i="30"/>
  <c r="S106" i="30"/>
  <c r="R105" i="30"/>
  <c r="S104" i="30"/>
  <c r="S103" i="30"/>
  <c r="R101" i="30"/>
  <c r="S100" i="30"/>
  <c r="S90" i="30"/>
  <c r="S89" i="30"/>
  <c r="S88" i="30"/>
  <c r="R87" i="30"/>
  <c r="S86" i="30"/>
  <c r="S85" i="30"/>
  <c r="S73" i="30"/>
  <c r="S67" i="30"/>
  <c r="S59" i="30"/>
  <c r="S53" i="30"/>
  <c r="S51" i="30"/>
  <c r="S50" i="30"/>
  <c r="R49" i="30"/>
  <c r="R48" i="30"/>
  <c r="S47" i="30"/>
  <c r="S46" i="30"/>
  <c r="S44" i="30"/>
  <c r="S43" i="30"/>
  <c r="R41" i="30"/>
  <c r="S40" i="30"/>
  <c r="R39" i="30"/>
  <c r="S38" i="30"/>
  <c r="R35" i="30"/>
  <c r="S33" i="30"/>
  <c r="S31" i="30"/>
  <c r="S30" i="30"/>
  <c r="S29" i="30"/>
  <c r="R14" i="30"/>
  <c r="R9" i="30"/>
  <c r="S8" i="30"/>
  <c r="R7" i="30"/>
  <c r="AF11" i="27"/>
  <c r="AF10" i="27"/>
  <c r="AF9" i="27"/>
  <c r="AF8" i="27"/>
  <c r="Q11" i="30"/>
  <c r="Q13" i="30"/>
  <c r="Q12" i="30"/>
  <c r="R179" i="30"/>
  <c r="R173" i="30"/>
  <c r="R168"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201" i="30"/>
  <c r="Q200" i="30"/>
  <c r="Q199" i="30"/>
  <c r="Q198" i="30"/>
  <c r="Q197" i="30"/>
  <c r="Q196" i="30"/>
  <c r="Q195" i="30"/>
  <c r="Q194" i="30"/>
  <c r="Q193" i="30"/>
  <c r="Q192" i="30"/>
  <c r="Q202" i="30"/>
  <c r="C202"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40" i="30"/>
  <c r="K139" i="30"/>
  <c r="K138" i="30"/>
  <c r="K137" i="30"/>
  <c r="K136" i="30"/>
  <c r="K6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0" i="30"/>
  <c r="K101" i="30"/>
  <c r="K99" i="30"/>
  <c r="K98" i="30"/>
  <c r="K97" i="30"/>
  <c r="K95" i="30"/>
  <c r="K96"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5" i="30"/>
  <c r="K64" i="30"/>
  <c r="K63" i="30"/>
  <c r="K62" i="30"/>
  <c r="K61" i="30"/>
  <c r="K60" i="30"/>
  <c r="K59" i="30"/>
  <c r="K58" i="30"/>
  <c r="K57" i="30"/>
  <c r="K56" i="30"/>
  <c r="K55" i="30"/>
  <c r="K54" i="30"/>
  <c r="K53" i="30"/>
  <c r="K52" i="30"/>
  <c r="K51"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4" i="30"/>
  <c r="K3" i="30"/>
  <c r="N202" i="30"/>
  <c r="N201" i="30"/>
  <c r="N200" i="30"/>
  <c r="N199" i="30"/>
  <c r="N198" i="30"/>
  <c r="N197" i="30"/>
  <c r="N196" i="30"/>
  <c r="N195" i="30"/>
  <c r="N194" i="30"/>
  <c r="N193" i="30"/>
  <c r="N192" i="30"/>
  <c r="N191" i="30"/>
  <c r="N190" i="30"/>
  <c r="N189"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40" i="30"/>
  <c r="N139" i="30"/>
  <c r="N138" i="30"/>
  <c r="N137" i="30"/>
  <c r="N136" i="30"/>
  <c r="N135" i="30"/>
  <c r="N134" i="30"/>
  <c r="N133" i="30"/>
  <c r="N132" i="30"/>
  <c r="N131" i="30"/>
  <c r="N130" i="30"/>
  <c r="N129" i="30"/>
  <c r="N128" i="30"/>
  <c r="N127" i="30"/>
  <c r="N126" i="30"/>
  <c r="N125" i="30"/>
  <c r="N124" i="30"/>
  <c r="N123" i="30"/>
  <c r="N122" i="30"/>
  <c r="N121" i="30"/>
  <c r="N120" i="30"/>
  <c r="N119" i="30"/>
  <c r="N118" i="30"/>
  <c r="N117" i="30"/>
  <c r="N116" i="30"/>
  <c r="N115" i="30"/>
  <c r="N114" i="30"/>
  <c r="N113" i="30"/>
  <c r="N112" i="30"/>
  <c r="N111" i="30"/>
  <c r="N110" i="30"/>
  <c r="N109" i="30"/>
  <c r="N108" i="30"/>
  <c r="N107" i="30"/>
  <c r="N106" i="30"/>
  <c r="N105" i="30"/>
  <c r="N104" i="30"/>
  <c r="N103" i="30"/>
  <c r="N102" i="30"/>
  <c r="N101" i="30"/>
  <c r="N100" i="30"/>
  <c r="N99" i="30"/>
  <c r="N98" i="30"/>
  <c r="N97" i="30"/>
  <c r="N96" i="30"/>
  <c r="N95" i="30"/>
  <c r="N94" i="30"/>
  <c r="N93" i="30"/>
  <c r="N92" i="30"/>
  <c r="N91" i="30"/>
  <c r="N90" i="30"/>
  <c r="N89" i="30"/>
  <c r="N88" i="30"/>
  <c r="N87" i="30"/>
  <c r="N86" i="30"/>
  <c r="N85" i="30"/>
  <c r="N84" i="30"/>
  <c r="N83" i="30"/>
  <c r="N82" i="30"/>
  <c r="N81" i="30"/>
  <c r="N80" i="30"/>
  <c r="N79" i="30"/>
  <c r="N78" i="30"/>
  <c r="N77" i="30"/>
  <c r="N76" i="30"/>
  <c r="N75" i="30"/>
  <c r="N74" i="30"/>
  <c r="N73" i="30"/>
  <c r="N72" i="30"/>
  <c r="N71" i="30"/>
  <c r="N70" i="30"/>
  <c r="N69" i="30"/>
  <c r="N68" i="30"/>
  <c r="N67" i="30"/>
  <c r="N66" i="30"/>
  <c r="N65" i="30"/>
  <c r="N64" i="30"/>
  <c r="N63" i="30"/>
  <c r="N62" i="30"/>
  <c r="N61" i="30"/>
  <c r="N60" i="30"/>
  <c r="N59" i="30"/>
  <c r="N58" i="30"/>
  <c r="N57" i="30"/>
  <c r="N56" i="30"/>
  <c r="N55" i="30"/>
  <c r="N54" i="30"/>
  <c r="N53" i="30"/>
  <c r="N52" i="30"/>
  <c r="N51" i="30"/>
  <c r="N50" i="30"/>
  <c r="N49" i="30"/>
  <c r="N48" i="30"/>
  <c r="N47" i="30"/>
  <c r="N46" i="30"/>
  <c r="N45" i="30"/>
  <c r="N44" i="30"/>
  <c r="N43" i="30"/>
  <c r="N42" i="30"/>
  <c r="N41" i="30"/>
  <c r="N40" i="30"/>
  <c r="N39" i="30"/>
  <c r="N38" i="30"/>
  <c r="N37" i="30"/>
  <c r="N36" i="30"/>
  <c r="N35" i="30"/>
  <c r="N34" i="30"/>
  <c r="N33" i="30"/>
  <c r="N32" i="30"/>
  <c r="N31" i="30"/>
  <c r="N30" i="30"/>
  <c r="N29" i="30"/>
  <c r="N28" i="30"/>
  <c r="N27" i="30"/>
  <c r="N26" i="30"/>
  <c r="N25" i="30"/>
  <c r="N24" i="30"/>
  <c r="N23" i="30"/>
  <c r="N22" i="30"/>
  <c r="N21" i="30"/>
  <c r="N20" i="30"/>
  <c r="N19" i="30"/>
  <c r="N18" i="30"/>
  <c r="N17" i="30"/>
  <c r="N16" i="30"/>
  <c r="N15" i="30"/>
  <c r="N14" i="30"/>
  <c r="N13" i="30"/>
  <c r="N12" i="30"/>
  <c r="N11" i="30"/>
  <c r="N10" i="30"/>
  <c r="N9" i="30"/>
  <c r="N8" i="30"/>
  <c r="N7" i="30"/>
  <c r="N6" i="30"/>
  <c r="N5" i="30"/>
  <c r="N4" i="30"/>
  <c r="N3" i="30"/>
  <c r="G202" i="30"/>
  <c r="G201" i="30"/>
  <c r="G200" i="30"/>
  <c r="G199" i="30"/>
  <c r="G198" i="30"/>
  <c r="G197" i="30"/>
  <c r="G196" i="30"/>
  <c r="G195" i="30"/>
  <c r="G194" i="30"/>
  <c r="G193" i="30"/>
  <c r="G192" i="30"/>
  <c r="G191" i="30"/>
  <c r="G190" i="30"/>
  <c r="G189"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8" i="30"/>
  <c r="G109"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F202" i="30"/>
  <c r="F201" i="30"/>
  <c r="F200" i="30"/>
  <c r="F199" i="30"/>
  <c r="F198" i="30"/>
  <c r="F197" i="30"/>
  <c r="F196" i="30"/>
  <c r="F195" i="30"/>
  <c r="F194" i="30"/>
  <c r="F193" i="30"/>
  <c r="F192" i="30"/>
  <c r="F191" i="30"/>
  <c r="F190" i="30"/>
  <c r="F189"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8" i="30"/>
  <c r="F97" i="30"/>
  <c r="F96" i="30"/>
  <c r="F95" i="30"/>
  <c r="F94" i="30"/>
  <c r="F93" i="30"/>
  <c r="F92" i="30"/>
  <c r="F91" i="30"/>
  <c r="F90" i="30"/>
  <c r="F89" i="30"/>
  <c r="F88" i="30"/>
  <c r="F87" i="30"/>
  <c r="F86" i="30"/>
  <c r="T10" i="27" l="1" a="1"/>
  <c r="T10" i="27" s="1"/>
  <c r="AG10" i="27"/>
  <c r="AG8" i="27" s="1"/>
  <c r="R191" i="30"/>
  <c r="R143" i="30"/>
  <c r="R171" i="30"/>
  <c r="R177" i="30"/>
  <c r="R183" i="30"/>
  <c r="R152" i="30"/>
  <c r="R187" i="30"/>
  <c r="R131" i="30"/>
  <c r="R123" i="30"/>
  <c r="R104" i="30"/>
  <c r="R174" i="30"/>
  <c r="R175" i="30"/>
  <c r="R88" i="30"/>
  <c r="R100" i="30"/>
  <c r="R144" i="30"/>
  <c r="S141" i="30"/>
  <c r="R47" i="30"/>
  <c r="R169" i="30"/>
  <c r="R148" i="30"/>
  <c r="R106" i="30"/>
  <c r="R108" i="30"/>
  <c r="R180" i="30"/>
  <c r="R115" i="30"/>
  <c r="R189" i="30"/>
  <c r="R170" i="30"/>
  <c r="R130" i="30"/>
  <c r="R172" i="30"/>
  <c r="R128" i="30"/>
  <c r="R176" i="30"/>
  <c r="R134" i="30"/>
  <c r="R140" i="30"/>
  <c r="R178" i="30"/>
  <c r="R166" i="30"/>
  <c r="R117" i="30"/>
  <c r="R138" i="30"/>
  <c r="R43" i="30"/>
  <c r="R147" i="30"/>
  <c r="R149" i="30"/>
  <c r="R109" i="30"/>
  <c r="R154" i="30"/>
  <c r="R156" i="30"/>
  <c r="R162" i="30"/>
  <c r="R151" i="30"/>
  <c r="S35" i="30"/>
  <c r="R118" i="30"/>
  <c r="R153" i="30"/>
  <c r="R127" i="30"/>
  <c r="R120" i="30"/>
  <c r="R129" i="30"/>
  <c r="R155" i="30"/>
  <c r="R44" i="30"/>
  <c r="R46" i="30"/>
  <c r="R159" i="30"/>
  <c r="R89" i="30"/>
  <c r="R161" i="30"/>
  <c r="R67" i="30"/>
  <c r="R165" i="30"/>
  <c r="R182" i="30"/>
  <c r="S39" i="30"/>
  <c r="S101" i="30"/>
  <c r="R163" i="30"/>
  <c r="R167" i="30"/>
  <c r="R188" i="30"/>
  <c r="R121" i="30"/>
  <c r="R30" i="30"/>
  <c r="R33" i="30"/>
  <c r="R107" i="30"/>
  <c r="R136" i="30"/>
  <c r="R38" i="30"/>
  <c r="S41" i="30"/>
  <c r="S48" i="30"/>
  <c r="R50" i="30"/>
  <c r="R53" i="30"/>
  <c r="R85" i="30"/>
  <c r="R125" i="30"/>
  <c r="R10" i="30"/>
  <c r="R73" i="30"/>
  <c r="R86" i="30"/>
  <c r="R116" i="30"/>
  <c r="R137" i="30"/>
  <c r="R158" i="30"/>
  <c r="R29" i="30"/>
  <c r="R139" i="30"/>
  <c r="R31" i="30"/>
  <c r="R90" i="30"/>
  <c r="R103" i="30"/>
  <c r="S105" i="30"/>
  <c r="R126" i="30"/>
  <c r="R110" i="30"/>
  <c r="R133" i="30"/>
  <c r="R111" i="30"/>
  <c r="R51" i="30"/>
  <c r="R119" i="30"/>
  <c r="S14" i="30"/>
  <c r="R40" i="30"/>
  <c r="R157" i="30"/>
  <c r="R181" i="30"/>
  <c r="R142" i="30"/>
  <c r="R160" i="30"/>
  <c r="R135" i="30"/>
  <c r="R59" i="30"/>
  <c r="S49" i="30"/>
  <c r="S87" i="30"/>
  <c r="S150" i="30"/>
  <c r="S164" i="30"/>
  <c r="S7" i="30"/>
  <c r="R186" i="30"/>
  <c r="R8" i="30"/>
  <c r="S6" i="30"/>
  <c r="S4" i="30"/>
  <c r="S17" i="30"/>
  <c r="R17" i="30"/>
  <c r="R202" i="30"/>
  <c r="S202" i="30"/>
  <c r="R201" i="30"/>
  <c r="S201" i="30"/>
  <c r="S200" i="30"/>
  <c r="R200" i="30"/>
  <c r="S199" i="30"/>
  <c r="R199" i="30"/>
  <c r="R198" i="30"/>
  <c r="S198" i="30"/>
  <c r="R197" i="30"/>
  <c r="S197" i="30"/>
  <c r="R196" i="30"/>
  <c r="S196" i="30"/>
  <c r="S195" i="30"/>
  <c r="R195" i="30"/>
  <c r="R193" i="30"/>
  <c r="S193" i="30"/>
  <c r="R192" i="30"/>
  <c r="R190" i="30"/>
  <c r="S190" i="30"/>
  <c r="R185" i="30"/>
  <c r="S185" i="30"/>
  <c r="R184" i="30"/>
  <c r="S184" i="30"/>
  <c r="R146" i="30"/>
  <c r="S146" i="30"/>
  <c r="R145" i="30"/>
  <c r="S145" i="30"/>
  <c r="R132" i="30"/>
  <c r="S132" i="30"/>
  <c r="S114" i="30"/>
  <c r="R114" i="30"/>
  <c r="S99" i="30"/>
  <c r="R99" i="30"/>
  <c r="R98" i="30"/>
  <c r="S98" i="30"/>
  <c r="R97" i="30"/>
  <c r="S97" i="30"/>
  <c r="R96" i="30"/>
  <c r="S96" i="30"/>
  <c r="S95" i="30"/>
  <c r="R95" i="30"/>
  <c r="S94" i="30"/>
  <c r="R94" i="30"/>
  <c r="R93" i="30"/>
  <c r="S93" i="30"/>
  <c r="R91" i="30"/>
  <c r="S91" i="30"/>
  <c r="R84" i="30"/>
  <c r="S84" i="30"/>
  <c r="R83" i="30"/>
  <c r="S83" i="30"/>
  <c r="R81" i="30"/>
  <c r="S81" i="30"/>
  <c r="S80" i="30"/>
  <c r="R80" i="30"/>
  <c r="S79" i="30"/>
  <c r="R79" i="30"/>
  <c r="R78" i="30"/>
  <c r="S78" i="30"/>
  <c r="R77" i="30"/>
  <c r="S77" i="30"/>
  <c r="S76" i="30"/>
  <c r="R76" i="30"/>
  <c r="S75" i="30"/>
  <c r="R75" i="30"/>
  <c r="R74" i="30"/>
  <c r="S74" i="30"/>
  <c r="S71" i="30"/>
  <c r="R71" i="30"/>
  <c r="R70" i="30"/>
  <c r="S70" i="30"/>
  <c r="R69" i="30"/>
  <c r="S69" i="30"/>
  <c r="R68" i="30"/>
  <c r="S68" i="30"/>
  <c r="R66" i="30"/>
  <c r="S66" i="30"/>
  <c r="R65" i="30"/>
  <c r="S65" i="30"/>
  <c r="S64" i="30"/>
  <c r="R64" i="30"/>
  <c r="S63" i="30"/>
  <c r="R63" i="30"/>
  <c r="R61" i="30"/>
  <c r="S61" i="30"/>
  <c r="R60" i="30"/>
  <c r="S60" i="30"/>
  <c r="S58" i="30"/>
  <c r="R58" i="30"/>
  <c r="R56" i="30"/>
  <c r="S56" i="30"/>
  <c r="R55" i="30"/>
  <c r="S55" i="30"/>
  <c r="S54" i="30"/>
  <c r="R54" i="30"/>
  <c r="R37" i="30"/>
  <c r="S37" i="30"/>
  <c r="R36" i="30"/>
  <c r="S36" i="30"/>
  <c r="S34" i="30"/>
  <c r="R34" i="30"/>
  <c r="S28" i="30"/>
  <c r="R28" i="30"/>
  <c r="S27" i="30"/>
  <c r="R27" i="30"/>
  <c r="R26" i="30"/>
  <c r="S26" i="30"/>
  <c r="R25" i="30"/>
  <c r="S25" i="30"/>
  <c r="S24" i="30"/>
  <c r="R24" i="30"/>
  <c r="S23" i="30"/>
  <c r="R23" i="30"/>
  <c r="R22" i="30"/>
  <c r="R21" i="30"/>
  <c r="S21" i="30"/>
  <c r="R20" i="30"/>
  <c r="R19" i="30"/>
  <c r="S19" i="30"/>
  <c r="R18" i="30"/>
  <c r="S18" i="30"/>
  <c r="R16" i="30"/>
  <c r="S16" i="30"/>
  <c r="S11" i="30"/>
  <c r="R11" i="30"/>
  <c r="R5" i="30"/>
  <c r="S5" i="30"/>
  <c r="F4" i="31" l="1"/>
  <c r="F8" i="31"/>
  <c r="F5" i="31"/>
  <c r="F6" i="31"/>
  <c r="F7" i="31"/>
  <c r="S9" i="30"/>
  <c r="S10" i="30"/>
  <c r="R4" i="30"/>
  <c r="R3" i="30"/>
  <c r="R6" i="30"/>
  <c r="S20" i="30"/>
  <c r="S188" i="30"/>
  <c r="F85" i="30" l="1"/>
  <c r="F84" i="30"/>
  <c r="F83" i="30"/>
  <c r="F82" i="30"/>
  <c r="F81" i="30"/>
  <c r="F80" i="30"/>
  <c r="F79" i="30"/>
  <c r="F78" i="30"/>
  <c r="F77" i="30"/>
  <c r="F76" i="30"/>
  <c r="F75" i="30"/>
  <c r="E106" i="30"/>
  <c r="E105" i="30"/>
  <c r="E104" i="30"/>
  <c r="E103" i="30"/>
  <c r="E102" i="30"/>
  <c r="E101" i="30"/>
  <c r="E100" i="30"/>
  <c r="E99" i="30"/>
  <c r="E98" i="30"/>
  <c r="E97" i="30"/>
  <c r="E96" i="30"/>
  <c r="E95" i="30"/>
  <c r="E94" i="30"/>
  <c r="E93" i="30"/>
  <c r="E92" i="30"/>
  <c r="E91" i="30"/>
  <c r="E90" i="30"/>
  <c r="E89" i="30"/>
  <c r="E88" i="30"/>
  <c r="E87" i="30"/>
  <c r="E86" i="30"/>
  <c r="E85" i="30"/>
  <c r="E83" i="30"/>
  <c r="E82" i="30"/>
  <c r="E81" i="30"/>
  <c r="E80" i="30"/>
  <c r="E79" i="30"/>
  <c r="E78" i="30"/>
  <c r="E77" i="30"/>
  <c r="E76" i="30"/>
  <c r="E75"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G74" i="30"/>
  <c r="F74" i="30"/>
  <c r="E74" i="30"/>
  <c r="D74"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84" i="30"/>
  <c r="B202" i="30"/>
  <c r="A202" i="30"/>
  <c r="C201" i="30"/>
  <c r="B201" i="30"/>
  <c r="A201" i="30"/>
  <c r="C200" i="30"/>
  <c r="B200" i="30"/>
  <c r="A200" i="30"/>
  <c r="C199" i="30"/>
  <c r="B199" i="30"/>
  <c r="A199" i="30"/>
  <c r="C198" i="30"/>
  <c r="B198" i="30"/>
  <c r="A198" i="30"/>
  <c r="C197" i="30"/>
  <c r="B197" i="30"/>
  <c r="A197" i="30"/>
  <c r="C196" i="30"/>
  <c r="B196" i="30"/>
  <c r="A196" i="30"/>
  <c r="C195" i="30"/>
  <c r="B195" i="30"/>
  <c r="A195" i="30"/>
  <c r="C194" i="30"/>
  <c r="B194" i="30"/>
  <c r="A194" i="30"/>
  <c r="C193" i="30"/>
  <c r="B193" i="30"/>
  <c r="A193" i="30"/>
  <c r="C192" i="30"/>
  <c r="B192" i="30"/>
  <c r="A192" i="30"/>
  <c r="C191" i="30"/>
  <c r="B191" i="30"/>
  <c r="A191" i="30"/>
  <c r="C190" i="30"/>
  <c r="B190" i="30"/>
  <c r="A190" i="30"/>
  <c r="C189" i="30"/>
  <c r="B189" i="30"/>
  <c r="A189" i="30"/>
  <c r="C188" i="30"/>
  <c r="B188" i="30"/>
  <c r="A188" i="30"/>
  <c r="C187" i="30"/>
  <c r="B187" i="30"/>
  <c r="A187" i="30"/>
  <c r="C186" i="30"/>
  <c r="B186" i="30"/>
  <c r="A186" i="30"/>
  <c r="C185" i="30"/>
  <c r="B185" i="30"/>
  <c r="A185" i="30"/>
  <c r="C184" i="30"/>
  <c r="B184" i="30"/>
  <c r="A184" i="30"/>
  <c r="C183" i="30"/>
  <c r="B183" i="30"/>
  <c r="A183" i="30"/>
  <c r="C182" i="30"/>
  <c r="B182" i="30"/>
  <c r="A182" i="30"/>
  <c r="C181" i="30"/>
  <c r="B181" i="30"/>
  <c r="A181" i="30"/>
  <c r="C180" i="30"/>
  <c r="B180" i="30"/>
  <c r="A180" i="30"/>
  <c r="C179" i="30"/>
  <c r="B179" i="30"/>
  <c r="A179" i="30"/>
  <c r="C178" i="30"/>
  <c r="B178" i="30"/>
  <c r="A178" i="30"/>
  <c r="C177" i="30"/>
  <c r="B177" i="30"/>
  <c r="A177" i="30"/>
  <c r="C176" i="30"/>
  <c r="B176" i="30"/>
  <c r="A176" i="30"/>
  <c r="C175" i="30"/>
  <c r="B175" i="30"/>
  <c r="A175" i="30"/>
  <c r="C174" i="30"/>
  <c r="B174" i="30"/>
  <c r="A174" i="30"/>
  <c r="C173" i="30"/>
  <c r="B173" i="30"/>
  <c r="A173" i="30"/>
  <c r="C172" i="30"/>
  <c r="B172" i="30"/>
  <c r="A172" i="30"/>
  <c r="C171" i="30"/>
  <c r="B171" i="30"/>
  <c r="A171" i="30"/>
  <c r="C170" i="30"/>
  <c r="B170" i="30"/>
  <c r="A170" i="30"/>
  <c r="C169" i="30"/>
  <c r="B169" i="30"/>
  <c r="A169" i="30"/>
  <c r="C168" i="30"/>
  <c r="B168" i="30"/>
  <c r="A168" i="30"/>
  <c r="C167" i="30"/>
  <c r="B167" i="30"/>
  <c r="A167" i="30"/>
  <c r="C166" i="30"/>
  <c r="B166" i="30"/>
  <c r="A166" i="30"/>
  <c r="C165" i="30"/>
  <c r="B165" i="30"/>
  <c r="A165" i="30"/>
  <c r="C164" i="30"/>
  <c r="B164" i="30"/>
  <c r="A164" i="30"/>
  <c r="C163" i="30"/>
  <c r="B163" i="30"/>
  <c r="A163" i="30"/>
  <c r="C162" i="30"/>
  <c r="B162" i="30"/>
  <c r="A162" i="30"/>
  <c r="C161" i="30"/>
  <c r="B161" i="30"/>
  <c r="A161" i="30"/>
  <c r="C160" i="30"/>
  <c r="B160" i="30"/>
  <c r="A160" i="30"/>
  <c r="C159" i="30"/>
  <c r="B159" i="30"/>
  <c r="A159" i="30"/>
  <c r="C158" i="30"/>
  <c r="B158" i="30"/>
  <c r="A158" i="30"/>
  <c r="C157" i="30"/>
  <c r="B157" i="30"/>
  <c r="A157" i="30"/>
  <c r="C156" i="30"/>
  <c r="B156" i="30"/>
  <c r="A156" i="30"/>
  <c r="C155" i="30"/>
  <c r="B155" i="30"/>
  <c r="A155" i="30"/>
  <c r="C154" i="30"/>
  <c r="B154" i="30"/>
  <c r="A154" i="30"/>
  <c r="C153" i="30"/>
  <c r="B153" i="30"/>
  <c r="A153" i="30"/>
  <c r="C152" i="30"/>
  <c r="B152" i="30"/>
  <c r="A152" i="30"/>
  <c r="C151" i="30"/>
  <c r="B151" i="30"/>
  <c r="A151" i="30"/>
  <c r="C150" i="30"/>
  <c r="B150" i="30"/>
  <c r="A150" i="30"/>
  <c r="C149" i="30"/>
  <c r="B149" i="30"/>
  <c r="A149" i="30"/>
  <c r="C148" i="30"/>
  <c r="B148" i="30"/>
  <c r="A148" i="30"/>
  <c r="C147" i="30"/>
  <c r="B147" i="30"/>
  <c r="A147" i="30"/>
  <c r="C146" i="30"/>
  <c r="B146" i="30"/>
  <c r="A146" i="30"/>
  <c r="C145" i="30"/>
  <c r="B145" i="30"/>
  <c r="A145" i="30"/>
  <c r="C144" i="30"/>
  <c r="B144" i="30"/>
  <c r="A144" i="30"/>
  <c r="C143" i="30"/>
  <c r="B143" i="30"/>
  <c r="A143" i="30"/>
  <c r="C142" i="30"/>
  <c r="B142" i="30"/>
  <c r="A142" i="30"/>
  <c r="C141" i="30"/>
  <c r="B141" i="30"/>
  <c r="A141" i="30"/>
  <c r="C140" i="30"/>
  <c r="B140" i="30"/>
  <c r="A140" i="30"/>
  <c r="C139" i="30"/>
  <c r="B139" i="30"/>
  <c r="A139" i="30"/>
  <c r="C138" i="30"/>
  <c r="B138" i="30"/>
  <c r="A138" i="30"/>
  <c r="C137" i="30"/>
  <c r="B137" i="30"/>
  <c r="A137" i="30"/>
  <c r="C136" i="30"/>
  <c r="B136" i="30"/>
  <c r="A136" i="30"/>
  <c r="C135" i="30"/>
  <c r="B135" i="30"/>
  <c r="A135" i="30"/>
  <c r="C134" i="30"/>
  <c r="B134" i="30"/>
  <c r="A134" i="30"/>
  <c r="C133" i="30"/>
  <c r="B133" i="30"/>
  <c r="A133" i="30"/>
  <c r="C132" i="30"/>
  <c r="B132" i="30"/>
  <c r="A132" i="30"/>
  <c r="C131" i="30"/>
  <c r="B131" i="30"/>
  <c r="A131" i="30"/>
  <c r="C130" i="30"/>
  <c r="B130" i="30"/>
  <c r="A130" i="30"/>
  <c r="C129" i="30"/>
  <c r="B129" i="30"/>
  <c r="A129" i="30"/>
  <c r="C128" i="30"/>
  <c r="B128" i="30"/>
  <c r="A128" i="30"/>
  <c r="C127" i="30"/>
  <c r="B127" i="30"/>
  <c r="A127" i="30"/>
  <c r="C126" i="30"/>
  <c r="B126" i="30"/>
  <c r="A126" i="30"/>
  <c r="C125" i="30"/>
  <c r="B125" i="30"/>
  <c r="A125" i="30"/>
  <c r="C124" i="30"/>
  <c r="B124" i="30"/>
  <c r="A124" i="30"/>
  <c r="C123" i="30"/>
  <c r="B123" i="30"/>
  <c r="A123" i="30"/>
  <c r="C122" i="30"/>
  <c r="B122" i="30"/>
  <c r="A122" i="30"/>
  <c r="C121" i="30"/>
  <c r="B121" i="30"/>
  <c r="A121" i="30"/>
  <c r="C120" i="30"/>
  <c r="B120" i="30"/>
  <c r="A120" i="30"/>
  <c r="C119" i="30"/>
  <c r="B119" i="30"/>
  <c r="A119" i="30"/>
  <c r="C118" i="30"/>
  <c r="B118" i="30"/>
  <c r="A118" i="30"/>
  <c r="C117" i="30"/>
  <c r="B117" i="30"/>
  <c r="A117" i="30"/>
  <c r="C116" i="30"/>
  <c r="B116" i="30"/>
  <c r="A116" i="30"/>
  <c r="C115" i="30"/>
  <c r="B115" i="30"/>
  <c r="A115" i="30"/>
  <c r="C114" i="30"/>
  <c r="B114" i="30"/>
  <c r="A114" i="30"/>
  <c r="C113" i="30"/>
  <c r="B113" i="30"/>
  <c r="A113" i="30"/>
  <c r="C112" i="30"/>
  <c r="B112" i="30"/>
  <c r="A112" i="30"/>
  <c r="C111" i="30"/>
  <c r="B111" i="30"/>
  <c r="A111" i="30"/>
  <c r="C110" i="30"/>
  <c r="B110" i="30"/>
  <c r="A110" i="30"/>
  <c r="C109" i="30"/>
  <c r="B109" i="30"/>
  <c r="A109" i="30"/>
  <c r="C108" i="30"/>
  <c r="B108" i="30"/>
  <c r="A108" i="30"/>
  <c r="C107" i="30"/>
  <c r="B107" i="30"/>
  <c r="A107" i="30"/>
  <c r="C106" i="30"/>
  <c r="B106" i="30"/>
  <c r="A106" i="30"/>
  <c r="C105" i="30"/>
  <c r="B105" i="30"/>
  <c r="A105" i="30"/>
  <c r="C104" i="30"/>
  <c r="B104" i="30"/>
  <c r="A104" i="30"/>
  <c r="C103" i="30"/>
  <c r="B103" i="30"/>
  <c r="A103" i="30"/>
  <c r="C102" i="30"/>
  <c r="B102" i="30"/>
  <c r="A102" i="30"/>
  <c r="C101" i="30"/>
  <c r="B101" i="30"/>
  <c r="A101" i="30"/>
  <c r="C100" i="30"/>
  <c r="B100" i="30"/>
  <c r="A100" i="30"/>
  <c r="C99" i="30"/>
  <c r="B99" i="30"/>
  <c r="A99" i="30"/>
  <c r="C98" i="30"/>
  <c r="B98" i="30"/>
  <c r="A98" i="30"/>
  <c r="C97" i="30"/>
  <c r="B97" i="30"/>
  <c r="A97" i="30"/>
  <c r="C96" i="30"/>
  <c r="B96" i="30"/>
  <c r="A96" i="30"/>
  <c r="C95" i="30"/>
  <c r="B95" i="30"/>
  <c r="A95" i="30"/>
  <c r="C94" i="30"/>
  <c r="B94" i="30"/>
  <c r="A94" i="30"/>
  <c r="C93" i="30"/>
  <c r="B93" i="30"/>
  <c r="A93" i="30"/>
  <c r="C92" i="30"/>
  <c r="B92" i="30"/>
  <c r="A92" i="30"/>
  <c r="C91" i="30"/>
  <c r="B91" i="30"/>
  <c r="A91" i="30"/>
  <c r="C90" i="30"/>
  <c r="B90" i="30"/>
  <c r="A90" i="30"/>
  <c r="C89" i="30"/>
  <c r="B89" i="30"/>
  <c r="A89" i="30"/>
  <c r="C88" i="30"/>
  <c r="B88" i="30"/>
  <c r="A88" i="30"/>
  <c r="C87" i="30"/>
  <c r="B87" i="30"/>
  <c r="A87" i="30"/>
  <c r="C86" i="30"/>
  <c r="B86" i="30"/>
  <c r="A86" i="30"/>
  <c r="C85" i="30"/>
  <c r="B85" i="30"/>
  <c r="A85" i="30"/>
  <c r="C84" i="30"/>
  <c r="B84" i="30"/>
  <c r="A84" i="30"/>
  <c r="C83" i="30"/>
  <c r="B83" i="30"/>
  <c r="A83" i="30"/>
  <c r="C82" i="30"/>
  <c r="B82" i="30"/>
  <c r="A82" i="30"/>
  <c r="C81" i="30"/>
  <c r="B81" i="30"/>
  <c r="A81" i="30"/>
  <c r="C80" i="30"/>
  <c r="B80" i="30"/>
  <c r="A80" i="30"/>
  <c r="C79" i="30"/>
  <c r="B79" i="30"/>
  <c r="A79" i="30"/>
  <c r="C78" i="30"/>
  <c r="B78" i="30"/>
  <c r="A78" i="30"/>
  <c r="C77" i="30"/>
  <c r="B77" i="30"/>
  <c r="A77" i="30"/>
  <c r="C76" i="30"/>
  <c r="B76" i="30"/>
  <c r="A76" i="30"/>
  <c r="C75" i="30"/>
  <c r="B75" i="30"/>
  <c r="A75" i="30"/>
  <c r="C74" i="30"/>
  <c r="B74" i="30"/>
  <c r="A74" i="30"/>
  <c r="E21" i="30"/>
  <c r="F21" i="30"/>
  <c r="G202" i="32"/>
  <c r="G201" i="32"/>
  <c r="G200" i="32"/>
  <c r="G199" i="32"/>
  <c r="G198" i="32"/>
  <c r="G197" i="32"/>
  <c r="G196" i="32"/>
  <c r="G195" i="32"/>
  <c r="G194" i="32"/>
  <c r="G193" i="32"/>
  <c r="G192" i="32"/>
  <c r="G191" i="32"/>
  <c r="G190" i="32"/>
  <c r="G189" i="32"/>
  <c r="G188" i="32"/>
  <c r="G187" i="32"/>
  <c r="G186" i="32"/>
  <c r="G185" i="32"/>
  <c r="G184" i="32"/>
  <c r="G183" i="32"/>
  <c r="G182" i="32"/>
  <c r="G181" i="32"/>
  <c r="G180" i="32"/>
  <c r="G179" i="32"/>
  <c r="G178" i="32"/>
  <c r="G177" i="32"/>
  <c r="G176" i="32"/>
  <c r="G175" i="32"/>
  <c r="G174" i="32"/>
  <c r="G173" i="32"/>
  <c r="G172" i="32"/>
  <c r="G171" i="32"/>
  <c r="G170" i="32"/>
  <c r="G169" i="32"/>
  <c r="G168" i="32"/>
  <c r="G167" i="32"/>
  <c r="G166" i="32"/>
  <c r="G165" i="32"/>
  <c r="G164" i="32"/>
  <c r="G163" i="32"/>
  <c r="G162" i="32"/>
  <c r="G161" i="32"/>
  <c r="G160" i="32"/>
  <c r="G159" i="32"/>
  <c r="G158" i="32"/>
  <c r="G157" i="32"/>
  <c r="G156" i="32"/>
  <c r="G155" i="32"/>
  <c r="G154" i="32"/>
  <c r="G153" i="32"/>
  <c r="G152" i="32"/>
  <c r="G151" i="32"/>
  <c r="G150" i="32"/>
  <c r="G149" i="32"/>
  <c r="G148" i="32"/>
  <c r="G147" i="32"/>
  <c r="G146" i="32"/>
  <c r="G145" i="32"/>
  <c r="G144" i="32"/>
  <c r="G143" i="32"/>
  <c r="G142" i="32"/>
  <c r="G141" i="32"/>
  <c r="G140" i="32"/>
  <c r="G139" i="32"/>
  <c r="G138" i="32"/>
  <c r="G137" i="32"/>
  <c r="G135" i="32"/>
  <c r="G134" i="32"/>
  <c r="G133" i="32"/>
  <c r="G132" i="32"/>
  <c r="G131" i="32"/>
  <c r="G130" i="32"/>
  <c r="G129" i="32"/>
  <c r="G128" i="32"/>
  <c r="G127" i="32"/>
  <c r="G126" i="32"/>
  <c r="G125" i="32"/>
  <c r="G124" i="32"/>
  <c r="G123" i="32"/>
  <c r="G122" i="32"/>
  <c r="G121" i="32"/>
  <c r="G120" i="32"/>
  <c r="G119" i="32"/>
  <c r="G118" i="32"/>
  <c r="G117" i="32"/>
  <c r="G116" i="32"/>
  <c r="G115" i="32"/>
  <c r="G114" i="32"/>
  <c r="G113" i="32"/>
  <c r="G112" i="32"/>
  <c r="G111" i="32"/>
  <c r="G110" i="32"/>
  <c r="G109" i="32"/>
  <c r="G108" i="32"/>
  <c r="G107" i="32"/>
  <c r="G106" i="32"/>
  <c r="G105" i="32"/>
  <c r="G104" i="32"/>
  <c r="G103" i="32"/>
  <c r="G102" i="32"/>
  <c r="G101" i="32"/>
  <c r="G100" i="32"/>
  <c r="G99" i="32"/>
  <c r="G98" i="32"/>
  <c r="G97" i="32"/>
  <c r="G96" i="32"/>
  <c r="G95" i="32"/>
  <c r="G94" i="32"/>
  <c r="G93" i="32"/>
  <c r="G92" i="32"/>
  <c r="G91" i="32"/>
  <c r="G90" i="32"/>
  <c r="G89" i="32"/>
  <c r="G88" i="32"/>
  <c r="G87" i="32"/>
  <c r="G86" i="32"/>
  <c r="G85" i="32"/>
  <c r="G84" i="32"/>
  <c r="G83" i="32"/>
  <c r="G82" i="32"/>
  <c r="G81" i="32"/>
  <c r="G80" i="32"/>
  <c r="G79" i="32"/>
  <c r="G78" i="32"/>
  <c r="G77" i="32"/>
  <c r="G76" i="32"/>
  <c r="G75" i="32"/>
  <c r="G74" i="32"/>
  <c r="G73" i="32"/>
  <c r="G136" i="32"/>
  <c r="D122" i="32"/>
  <c r="B74" i="32"/>
  <c r="C74" i="32"/>
  <c r="B75" i="32"/>
  <c r="C75" i="32"/>
  <c r="B76" i="32"/>
  <c r="C76" i="32"/>
  <c r="B77" i="32"/>
  <c r="C77" i="32"/>
  <c r="B78" i="32"/>
  <c r="C78" i="32"/>
  <c r="B79" i="32"/>
  <c r="C79" i="32"/>
  <c r="B80" i="32"/>
  <c r="C80" i="32"/>
  <c r="B81" i="32"/>
  <c r="C81" i="32"/>
  <c r="B82" i="32"/>
  <c r="C82" i="32"/>
  <c r="B83" i="32"/>
  <c r="C83" i="32"/>
  <c r="B84" i="32"/>
  <c r="C84" i="32"/>
  <c r="B85" i="32"/>
  <c r="C85" i="32"/>
  <c r="B86" i="32"/>
  <c r="C86" i="32"/>
  <c r="B87" i="32"/>
  <c r="C87" i="32"/>
  <c r="B88" i="32"/>
  <c r="C88" i="32"/>
  <c r="B89" i="32"/>
  <c r="C89" i="32"/>
  <c r="B90" i="32"/>
  <c r="C90" i="32"/>
  <c r="B91" i="32"/>
  <c r="C91" i="32"/>
  <c r="B92" i="32"/>
  <c r="C92" i="32"/>
  <c r="B93" i="32"/>
  <c r="C93" i="32"/>
  <c r="B94" i="32"/>
  <c r="C94" i="32"/>
  <c r="B95" i="32"/>
  <c r="C95" i="32"/>
  <c r="B96" i="32"/>
  <c r="C96" i="32"/>
  <c r="B97" i="32"/>
  <c r="C97" i="32"/>
  <c r="B98" i="32"/>
  <c r="C98" i="32"/>
  <c r="B99" i="32"/>
  <c r="C99" i="32"/>
  <c r="B100" i="32"/>
  <c r="C100" i="32"/>
  <c r="B101" i="32"/>
  <c r="C101" i="32"/>
  <c r="B102" i="32"/>
  <c r="C102" i="32"/>
  <c r="B103" i="32"/>
  <c r="C103" i="32"/>
  <c r="B104" i="32"/>
  <c r="C104" i="32"/>
  <c r="B105" i="32"/>
  <c r="C105" i="32"/>
  <c r="B106" i="32"/>
  <c r="C106" i="32"/>
  <c r="B107" i="32"/>
  <c r="C107" i="32"/>
  <c r="B108" i="32"/>
  <c r="C108" i="32"/>
  <c r="B109" i="32"/>
  <c r="C109" i="32"/>
  <c r="B110" i="32"/>
  <c r="C110" i="32"/>
  <c r="B111" i="32"/>
  <c r="C111" i="32"/>
  <c r="B112" i="32"/>
  <c r="C112" i="32"/>
  <c r="B113" i="32"/>
  <c r="C113" i="32"/>
  <c r="B114" i="32"/>
  <c r="C114" i="32"/>
  <c r="B115" i="32"/>
  <c r="C115" i="32"/>
  <c r="B116" i="32"/>
  <c r="C116" i="32"/>
  <c r="B117" i="32"/>
  <c r="C117" i="32"/>
  <c r="B118" i="32"/>
  <c r="C118" i="32"/>
  <c r="B119" i="32"/>
  <c r="C119" i="32"/>
  <c r="B120" i="32"/>
  <c r="C120" i="32"/>
  <c r="B121" i="32"/>
  <c r="C121" i="32"/>
  <c r="B122" i="32"/>
  <c r="C122" i="32"/>
  <c r="B123" i="32"/>
  <c r="C123" i="32"/>
  <c r="B124" i="32"/>
  <c r="C124" i="32"/>
  <c r="B125" i="32"/>
  <c r="C125" i="32"/>
  <c r="B126" i="32"/>
  <c r="C126" i="32"/>
  <c r="B127" i="32"/>
  <c r="C127" i="32"/>
  <c r="B128" i="32"/>
  <c r="C128" i="32"/>
  <c r="B129" i="32"/>
  <c r="C129" i="32"/>
  <c r="B130" i="32"/>
  <c r="C130" i="32"/>
  <c r="B131" i="32"/>
  <c r="C131" i="32"/>
  <c r="B132" i="32"/>
  <c r="C132" i="32"/>
  <c r="B133" i="32"/>
  <c r="C133" i="32"/>
  <c r="B134" i="32"/>
  <c r="C134" i="32"/>
  <c r="B135" i="32"/>
  <c r="C135" i="32"/>
  <c r="B136" i="32"/>
  <c r="C136" i="32"/>
  <c r="B137" i="32"/>
  <c r="C137" i="32"/>
  <c r="B138" i="32"/>
  <c r="C138" i="32"/>
  <c r="B139" i="32"/>
  <c r="C139" i="32"/>
  <c r="B140" i="32"/>
  <c r="C140" i="32"/>
  <c r="B141" i="32"/>
  <c r="C141" i="32"/>
  <c r="B142" i="32"/>
  <c r="C142" i="32"/>
  <c r="B143" i="32"/>
  <c r="C143" i="32"/>
  <c r="B144" i="32"/>
  <c r="C144" i="32"/>
  <c r="B145" i="32"/>
  <c r="C145" i="32"/>
  <c r="B146" i="32"/>
  <c r="C146" i="32"/>
  <c r="B147" i="32"/>
  <c r="C147" i="32"/>
  <c r="B148" i="32"/>
  <c r="C148" i="32"/>
  <c r="B149" i="32"/>
  <c r="C149" i="32"/>
  <c r="B150" i="32"/>
  <c r="C150" i="32"/>
  <c r="B151" i="32"/>
  <c r="C151" i="32"/>
  <c r="B152" i="32"/>
  <c r="C152" i="32"/>
  <c r="B153" i="32"/>
  <c r="C153" i="32"/>
  <c r="B154" i="32"/>
  <c r="C154" i="32"/>
  <c r="B155" i="32"/>
  <c r="C155" i="32"/>
  <c r="B156" i="32"/>
  <c r="C156" i="32"/>
  <c r="B157" i="32"/>
  <c r="C157" i="32"/>
  <c r="B158" i="32"/>
  <c r="C158" i="32"/>
  <c r="B159" i="32"/>
  <c r="C159" i="32"/>
  <c r="B160" i="32"/>
  <c r="C160" i="32"/>
  <c r="B161" i="32"/>
  <c r="C161" i="32"/>
  <c r="B162" i="32"/>
  <c r="C162" i="32"/>
  <c r="B163" i="32"/>
  <c r="C163" i="32"/>
  <c r="B164" i="32"/>
  <c r="C164" i="32"/>
  <c r="B165" i="32"/>
  <c r="C165" i="32"/>
  <c r="B166" i="32"/>
  <c r="C166" i="32"/>
  <c r="B167" i="32"/>
  <c r="C167" i="32"/>
  <c r="B168" i="32"/>
  <c r="C168" i="32"/>
  <c r="B169" i="32"/>
  <c r="C169" i="32"/>
  <c r="B170" i="32"/>
  <c r="C170" i="32"/>
  <c r="B171" i="32"/>
  <c r="C171" i="32"/>
  <c r="B172" i="32"/>
  <c r="C172" i="32"/>
  <c r="B173" i="32"/>
  <c r="C173" i="32"/>
  <c r="B174" i="32"/>
  <c r="C174" i="32"/>
  <c r="B175" i="32"/>
  <c r="C175" i="32"/>
  <c r="B176" i="32"/>
  <c r="C176" i="32"/>
  <c r="B177" i="32"/>
  <c r="C177" i="32"/>
  <c r="B178" i="32"/>
  <c r="C178" i="32"/>
  <c r="B179" i="32"/>
  <c r="C179" i="32"/>
  <c r="B180" i="32"/>
  <c r="C180" i="32"/>
  <c r="B181" i="32"/>
  <c r="C181" i="32"/>
  <c r="B182" i="32"/>
  <c r="C182" i="32"/>
  <c r="B183" i="32"/>
  <c r="C183" i="32"/>
  <c r="B184" i="32"/>
  <c r="C184" i="32"/>
  <c r="B185" i="32"/>
  <c r="C185" i="32"/>
  <c r="B186" i="32"/>
  <c r="C186" i="32"/>
  <c r="B187" i="32"/>
  <c r="C187" i="32"/>
  <c r="B188" i="32"/>
  <c r="C188" i="32"/>
  <c r="B189" i="32"/>
  <c r="C189" i="32"/>
  <c r="B190" i="32"/>
  <c r="C190" i="32"/>
  <c r="B191" i="32"/>
  <c r="C191" i="32"/>
  <c r="B192" i="32"/>
  <c r="C192" i="32"/>
  <c r="B193" i="32"/>
  <c r="C193" i="32"/>
  <c r="B194" i="32"/>
  <c r="C194" i="32"/>
  <c r="B195" i="32"/>
  <c r="C195" i="32"/>
  <c r="B196" i="32"/>
  <c r="C196" i="32"/>
  <c r="B197" i="32"/>
  <c r="C197" i="32"/>
  <c r="B198" i="32"/>
  <c r="C198" i="32"/>
  <c r="B199" i="32"/>
  <c r="C199" i="32"/>
  <c r="B200" i="32"/>
  <c r="C200" i="32"/>
  <c r="B201" i="32"/>
  <c r="C201" i="32"/>
  <c r="B202" i="32"/>
  <c r="C202" i="32"/>
  <c r="A202" i="32"/>
  <c r="A201" i="32"/>
  <c r="A200" i="32"/>
  <c r="D202" i="32"/>
  <c r="D201" i="32"/>
  <c r="D200" i="32"/>
  <c r="A148" i="32"/>
  <c r="A199" i="32"/>
  <c r="A198" i="32"/>
  <c r="A197" i="32"/>
  <c r="A196" i="32"/>
  <c r="A195" i="32"/>
  <c r="A194" i="32"/>
  <c r="A193" i="32"/>
  <c r="A192" i="32"/>
  <c r="A191" i="32"/>
  <c r="A190" i="32"/>
  <c r="A189" i="32"/>
  <c r="A188" i="32"/>
  <c r="A187" i="32"/>
  <c r="A186" i="32"/>
  <c r="A185" i="32"/>
  <c r="A184" i="32"/>
  <c r="A183" i="32"/>
  <c r="D199" i="32"/>
  <c r="D198" i="32"/>
  <c r="D197" i="32"/>
  <c r="D196" i="32"/>
  <c r="D195" i="32"/>
  <c r="D194" i="32"/>
  <c r="D193" i="32"/>
  <c r="D192" i="32"/>
  <c r="D191" i="32"/>
  <c r="D190" i="32"/>
  <c r="D189" i="32"/>
  <c r="D188" i="32"/>
  <c r="D187" i="32"/>
  <c r="D186" i="32"/>
  <c r="D185" i="32"/>
  <c r="D184" i="32"/>
  <c r="D183" i="32"/>
  <c r="A182" i="32"/>
  <c r="A181" i="32"/>
  <c r="A180" i="32"/>
  <c r="A179" i="32"/>
  <c r="A178" i="32"/>
  <c r="A177" i="32"/>
  <c r="A176" i="32"/>
  <c r="A175" i="32"/>
  <c r="A174" i="32"/>
  <c r="A173" i="32"/>
  <c r="A172" i="32"/>
  <c r="A171" i="32"/>
  <c r="A170" i="32"/>
  <c r="A169" i="32"/>
  <c r="A168" i="32"/>
  <c r="A167" i="32"/>
  <c r="A166" i="32"/>
  <c r="D182" i="32"/>
  <c r="D181" i="32"/>
  <c r="D180" i="32"/>
  <c r="D179" i="32"/>
  <c r="D178" i="32"/>
  <c r="D177" i="32"/>
  <c r="D176" i="32"/>
  <c r="D175" i="32"/>
  <c r="D174" i="32"/>
  <c r="D173" i="32"/>
  <c r="D172" i="32"/>
  <c r="D171" i="32"/>
  <c r="D170" i="32"/>
  <c r="D169" i="32"/>
  <c r="D168" i="32"/>
  <c r="D167" i="32"/>
  <c r="D166" i="32"/>
  <c r="A165" i="32"/>
  <c r="A164" i="32"/>
  <c r="A163" i="32"/>
  <c r="A162" i="32"/>
  <c r="A161" i="32"/>
  <c r="A160" i="32"/>
  <c r="A159" i="32"/>
  <c r="A158" i="32"/>
  <c r="A157" i="32"/>
  <c r="A156" i="32"/>
  <c r="A155" i="32"/>
  <c r="A154" i="32"/>
  <c r="A153" i="32"/>
  <c r="A152" i="32"/>
  <c r="A151" i="32"/>
  <c r="A150" i="32"/>
  <c r="A149" i="32"/>
  <c r="A147" i="32"/>
  <c r="A146" i="32"/>
  <c r="A145" i="32"/>
  <c r="D165" i="32"/>
  <c r="D164" i="32"/>
  <c r="D163" i="32"/>
  <c r="D162" i="32"/>
  <c r="D161" i="32"/>
  <c r="D160" i="32"/>
  <c r="D159" i="32"/>
  <c r="D158" i="32"/>
  <c r="D157" i="32"/>
  <c r="D156" i="32"/>
  <c r="D155" i="32"/>
  <c r="D154" i="32"/>
  <c r="D153" i="32"/>
  <c r="D152" i="32"/>
  <c r="D151" i="32"/>
  <c r="D150" i="32"/>
  <c r="D149" i="32"/>
  <c r="D148" i="32"/>
  <c r="D147" i="32"/>
  <c r="D146" i="32"/>
  <c r="D145" i="32"/>
  <c r="A144" i="32"/>
  <c r="A143" i="32"/>
  <c r="A142" i="32"/>
  <c r="A141" i="32"/>
  <c r="A140" i="32"/>
  <c r="A139" i="32"/>
  <c r="A138" i="32"/>
  <c r="A137" i="32"/>
  <c r="A136" i="32"/>
  <c r="A135" i="32"/>
  <c r="A134" i="32"/>
  <c r="A133" i="32"/>
  <c r="A132" i="32"/>
  <c r="A131" i="32"/>
  <c r="A130" i="32"/>
  <c r="A129" i="32"/>
  <c r="A128" i="32"/>
  <c r="A127" i="32"/>
  <c r="A126" i="32"/>
  <c r="A125" i="32"/>
  <c r="A124" i="32"/>
  <c r="A123" i="32"/>
  <c r="D144" i="32"/>
  <c r="D143" i="32"/>
  <c r="D142" i="32"/>
  <c r="D141" i="32"/>
  <c r="D140" i="32"/>
  <c r="D139" i="32"/>
  <c r="D138" i="32"/>
  <c r="D137" i="32"/>
  <c r="D136" i="32"/>
  <c r="D135" i="32"/>
  <c r="D134" i="32"/>
  <c r="D133" i="32"/>
  <c r="D132" i="32"/>
  <c r="D131" i="32"/>
  <c r="D130" i="32"/>
  <c r="D129" i="32"/>
  <c r="D128" i="32"/>
  <c r="D127" i="32"/>
  <c r="D126" i="32"/>
  <c r="D125" i="32"/>
  <c r="D124" i="32"/>
  <c r="D123" i="32"/>
  <c r="A122" i="32"/>
  <c r="A119" i="32"/>
  <c r="A121" i="32"/>
  <c r="A120" i="32"/>
  <c r="A118" i="32"/>
  <c r="A117" i="32"/>
  <c r="A116" i="32"/>
  <c r="A115" i="32"/>
  <c r="A114" i="32"/>
  <c r="A113" i="32"/>
  <c r="A112" i="32"/>
  <c r="A111" i="32"/>
  <c r="A110" i="32"/>
  <c r="A109" i="32"/>
  <c r="A108" i="32"/>
  <c r="A107" i="32"/>
  <c r="D121" i="32"/>
  <c r="D120" i="32"/>
  <c r="D119" i="32"/>
  <c r="D118" i="32"/>
  <c r="D117" i="32"/>
  <c r="D116" i="32"/>
  <c r="D115" i="32"/>
  <c r="D114" i="32"/>
  <c r="D113" i="32"/>
  <c r="D112" i="32"/>
  <c r="D111" i="32"/>
  <c r="D110" i="32"/>
  <c r="D109" i="32"/>
  <c r="D108" i="32"/>
  <c r="D107" i="32"/>
  <c r="A106" i="32"/>
  <c r="D106" i="32"/>
  <c r="A105" i="32"/>
  <c r="A104" i="32"/>
  <c r="D104" i="32"/>
  <c r="A103" i="32"/>
  <c r="D103" i="32"/>
  <c r="A102" i="32"/>
  <c r="A101" i="32"/>
  <c r="A100" i="32"/>
  <c r="A99" i="32"/>
  <c r="A98" i="32"/>
  <c r="A97" i="32"/>
  <c r="A96" i="32"/>
  <c r="A95" i="32"/>
  <c r="A94" i="32"/>
  <c r="A93" i="32"/>
  <c r="A92" i="32"/>
  <c r="A91" i="32"/>
  <c r="A90" i="32"/>
  <c r="A89" i="32"/>
  <c r="A88" i="32"/>
  <c r="A87" i="32"/>
  <c r="A86" i="32"/>
  <c r="A85" i="32"/>
  <c r="A84" i="32"/>
  <c r="A83" i="32"/>
  <c r="D105" i="32"/>
  <c r="D102" i="32"/>
  <c r="D101" i="32"/>
  <c r="D100" i="32"/>
  <c r="D99" i="32"/>
  <c r="D98" i="32"/>
  <c r="D97" i="32"/>
  <c r="D96" i="32"/>
  <c r="D95" i="32"/>
  <c r="D94" i="32"/>
  <c r="D93" i="32"/>
  <c r="D92" i="32"/>
  <c r="D91" i="32"/>
  <c r="D90" i="32"/>
  <c r="D89" i="32"/>
  <c r="D88" i="32"/>
  <c r="D87" i="32"/>
  <c r="D86" i="32"/>
  <c r="D85" i="32"/>
  <c r="D84" i="32"/>
  <c r="D83" i="32"/>
  <c r="A82" i="32"/>
  <c r="A81" i="32"/>
  <c r="A80" i="32"/>
  <c r="A79" i="32"/>
  <c r="A78" i="32"/>
  <c r="A77" i="32"/>
  <c r="A76" i="32"/>
  <c r="A75" i="32"/>
  <c r="A74" i="32"/>
  <c r="B73" i="32"/>
  <c r="C73" i="32"/>
  <c r="A4" i="32"/>
  <c r="A73" i="32"/>
  <c r="D82" i="32"/>
  <c r="D81" i="32"/>
  <c r="D80" i="32"/>
  <c r="D79" i="32"/>
  <c r="D78" i="32"/>
  <c r="D77" i="32"/>
  <c r="D76" i="32"/>
  <c r="D75" i="32"/>
  <c r="D74" i="32"/>
  <c r="D73" i="32"/>
  <c r="L202" i="30"/>
  <c r="L201" i="30"/>
  <c r="L200" i="30"/>
  <c r="J200" i="30"/>
  <c r="L199" i="30"/>
  <c r="L198" i="30"/>
  <c r="J198" i="30"/>
  <c r="L197" i="30"/>
  <c r="L196" i="30"/>
  <c r="J196" i="30"/>
  <c r="L195" i="30"/>
  <c r="J195" i="30"/>
  <c r="E194" i="32"/>
  <c r="J194" i="30"/>
  <c r="L193" i="30"/>
  <c r="J193" i="30"/>
  <c r="S192" i="30"/>
  <c r="L192" i="30"/>
  <c r="L191" i="30"/>
  <c r="J191" i="30"/>
  <c r="L190" i="30"/>
  <c r="L189" i="30"/>
  <c r="H189" i="30"/>
  <c r="L188" i="30"/>
  <c r="J188" i="30"/>
  <c r="L187" i="30"/>
  <c r="J187" i="30"/>
  <c r="L186" i="30"/>
  <c r="J186" i="30"/>
  <c r="L185" i="30"/>
  <c r="J185" i="30"/>
  <c r="J184" i="30"/>
  <c r="J183" i="30"/>
  <c r="E182" i="32"/>
  <c r="S182" i="30"/>
  <c r="M181" i="30"/>
  <c r="I181" i="30"/>
  <c r="P181" i="30"/>
  <c r="E180" i="32"/>
  <c r="J180" i="30"/>
  <c r="E179" i="32"/>
  <c r="J179" i="30"/>
  <c r="L179" i="30"/>
  <c r="E177" i="32"/>
  <c r="J177" i="30"/>
  <c r="L177" i="30"/>
  <c r="J176" i="30"/>
  <c r="L176" i="30"/>
  <c r="M174" i="30"/>
  <c r="J174" i="30"/>
  <c r="L173" i="30"/>
  <c r="J173" i="30"/>
  <c r="L172" i="30"/>
  <c r="L171" i="30"/>
  <c r="J171" i="30"/>
  <c r="L170" i="30"/>
  <c r="L169" i="30"/>
  <c r="L168" i="30"/>
  <c r="J168" i="30"/>
  <c r="L167" i="30"/>
  <c r="H167" i="30"/>
  <c r="J167" i="30"/>
  <c r="L166" i="30"/>
  <c r="J166" i="30"/>
  <c r="L165" i="30"/>
  <c r="H165" i="30"/>
  <c r="J165" i="30"/>
  <c r="L164" i="30"/>
  <c r="J164" i="30"/>
  <c r="L163" i="30"/>
  <c r="J163" i="30"/>
  <c r="L162" i="30"/>
  <c r="L161" i="30"/>
  <c r="J161" i="30"/>
  <c r="E160" i="32"/>
  <c r="I160" i="30"/>
  <c r="L159" i="30"/>
  <c r="J159" i="30"/>
  <c r="L158" i="30"/>
  <c r="H158" i="30"/>
  <c r="L157" i="30"/>
  <c r="L156" i="30"/>
  <c r="J156" i="30"/>
  <c r="L155" i="30"/>
  <c r="J155" i="30"/>
  <c r="L154" i="30"/>
  <c r="L153" i="30"/>
  <c r="J153" i="30"/>
  <c r="L152" i="30"/>
  <c r="J152" i="30"/>
  <c r="L151" i="30"/>
  <c r="J151" i="30"/>
  <c r="L150" i="30"/>
  <c r="H150" i="30"/>
  <c r="J150" i="30"/>
  <c r="L149" i="30"/>
  <c r="L148" i="30"/>
  <c r="E147" i="32"/>
  <c r="L146" i="30"/>
  <c r="J146" i="30"/>
  <c r="L145" i="30"/>
  <c r="J145" i="30"/>
  <c r="L144" i="30"/>
  <c r="J144" i="30"/>
  <c r="L143" i="30"/>
  <c r="L142" i="30"/>
  <c r="L141" i="30"/>
  <c r="L140" i="30"/>
  <c r="H140" i="30"/>
  <c r="J138" i="30"/>
  <c r="E137" i="32"/>
  <c r="J136" i="30"/>
  <c r="J135" i="30"/>
  <c r="E134" i="32"/>
  <c r="J134" i="30"/>
  <c r="L133" i="30"/>
  <c r="J133" i="30"/>
  <c r="E132" i="32"/>
  <c r="E131" i="32"/>
  <c r="J131" i="30"/>
  <c r="E130" i="32"/>
  <c r="L129" i="30"/>
  <c r="H129" i="30"/>
  <c r="L128" i="30"/>
  <c r="J128" i="30"/>
  <c r="J127" i="30"/>
  <c r="L126" i="30"/>
  <c r="J126" i="30"/>
  <c r="J125" i="30"/>
  <c r="L124" i="30"/>
  <c r="J124" i="30"/>
  <c r="L123" i="30"/>
  <c r="J123" i="30"/>
  <c r="L121" i="30"/>
  <c r="H121" i="30"/>
  <c r="E119" i="32"/>
  <c r="J119" i="30"/>
  <c r="E118" i="32"/>
  <c r="J118" i="30"/>
  <c r="H117" i="30"/>
  <c r="E116" i="32"/>
  <c r="L115" i="30"/>
  <c r="L114" i="30"/>
  <c r="J114" i="30"/>
  <c r="L113" i="30"/>
  <c r="J113" i="30"/>
  <c r="L112" i="30"/>
  <c r="L111" i="30"/>
  <c r="J111" i="30"/>
  <c r="L110" i="30"/>
  <c r="H110" i="30"/>
  <c r="J110" i="30"/>
  <c r="L109" i="30"/>
  <c r="J109" i="30"/>
  <c r="L108" i="30"/>
  <c r="E107" i="32"/>
  <c r="J107" i="30"/>
  <c r="L106" i="30"/>
  <c r="J106" i="30"/>
  <c r="L105" i="30"/>
  <c r="J105" i="30"/>
  <c r="L104" i="30"/>
  <c r="L103" i="30"/>
  <c r="L102" i="30"/>
  <c r="L101" i="30"/>
  <c r="J101" i="30"/>
  <c r="L100" i="30"/>
  <c r="H100" i="30"/>
  <c r="J100" i="30"/>
  <c r="L99" i="30"/>
  <c r="L98" i="30"/>
  <c r="H98" i="30"/>
  <c r="J98" i="30"/>
  <c r="L97" i="30"/>
  <c r="H97" i="30"/>
  <c r="J97" i="30"/>
  <c r="L96" i="30"/>
  <c r="L95" i="30"/>
  <c r="J95" i="30"/>
  <c r="J94" i="30"/>
  <c r="L92" i="30"/>
  <c r="L91" i="30"/>
  <c r="J91" i="30"/>
  <c r="E90" i="32"/>
  <c r="J90" i="30"/>
  <c r="J89" i="30"/>
  <c r="L88" i="30"/>
  <c r="J88" i="30"/>
  <c r="E87" i="32"/>
  <c r="H87" i="30"/>
  <c r="J87" i="30"/>
  <c r="L86" i="30"/>
  <c r="J86" i="30"/>
  <c r="J85" i="30"/>
  <c r="E84" i="32"/>
  <c r="J84" i="30"/>
  <c r="E83" i="32"/>
  <c r="J83" i="30"/>
  <c r="L82" i="30"/>
  <c r="E80" i="32"/>
  <c r="H80" i="30"/>
  <c r="J78" i="30"/>
  <c r="E77" i="32"/>
  <c r="E76" i="32"/>
  <c r="J76" i="30"/>
  <c r="L75" i="30"/>
  <c r="J75" i="30"/>
  <c r="E74" i="32"/>
  <c r="D2" i="27"/>
  <c r="C72" i="32"/>
  <c r="B72" i="32"/>
  <c r="B71" i="32"/>
  <c r="C71" i="32"/>
  <c r="G71" i="32"/>
  <c r="G73" i="30"/>
  <c r="F73" i="30"/>
  <c r="E73" i="30"/>
  <c r="D73" i="30"/>
  <c r="C73" i="30"/>
  <c r="B73" i="30"/>
  <c r="A73" i="30"/>
  <c r="D72" i="30"/>
  <c r="G72" i="30"/>
  <c r="F72" i="30"/>
  <c r="E72" i="30"/>
  <c r="C72" i="30"/>
  <c r="B72" i="30"/>
  <c r="G71" i="30"/>
  <c r="F71" i="30"/>
  <c r="E71" i="30"/>
  <c r="D71" i="30"/>
  <c r="C71" i="30"/>
  <c r="B71" i="30"/>
  <c r="G58" i="30"/>
  <c r="F58" i="30"/>
  <c r="E58" i="30"/>
  <c r="D58" i="30"/>
  <c r="G36" i="30"/>
  <c r="F36" i="30"/>
  <c r="E36" i="30"/>
  <c r="D36" i="30"/>
  <c r="L2" i="27"/>
  <c r="Z3" i="27"/>
  <c r="M176" i="30" l="1"/>
  <c r="M161" i="30"/>
  <c r="E195" i="32"/>
  <c r="M145" i="30"/>
  <c r="M199" i="30"/>
  <c r="M128" i="30"/>
  <c r="M185" i="30"/>
  <c r="M156" i="30"/>
  <c r="M180" i="30"/>
  <c r="M99" i="30"/>
  <c r="M115" i="30"/>
  <c r="M166" i="30"/>
  <c r="M172" i="30"/>
  <c r="M175" i="30"/>
  <c r="M169" i="30"/>
  <c r="F176" i="32"/>
  <c r="M108" i="30"/>
  <c r="M111" i="30"/>
  <c r="M75" i="30"/>
  <c r="M86" i="30"/>
  <c r="M95" i="30"/>
  <c r="F199" i="32"/>
  <c r="M121" i="30"/>
  <c r="M140" i="30"/>
  <c r="M167" i="30"/>
  <c r="M101" i="30"/>
  <c r="M198" i="30"/>
  <c r="M162" i="30"/>
  <c r="M189" i="30"/>
  <c r="M109" i="30"/>
  <c r="M112" i="30"/>
  <c r="M152" i="30"/>
  <c r="M133" i="30"/>
  <c r="M144" i="30"/>
  <c r="E146" i="32"/>
  <c r="M195" i="30"/>
  <c r="M126" i="30"/>
  <c r="M102" i="30"/>
  <c r="M104" i="30"/>
  <c r="M168" i="30"/>
  <c r="M171" i="30"/>
  <c r="E162" i="32"/>
  <c r="M103" i="30"/>
  <c r="M150" i="30"/>
  <c r="E178" i="32"/>
  <c r="M123" i="30"/>
  <c r="M142" i="30"/>
  <c r="M153" i="30"/>
  <c r="M190" i="30"/>
  <c r="L85" i="30"/>
  <c r="L93" i="30"/>
  <c r="L135" i="30"/>
  <c r="E82" i="32"/>
  <c r="E98" i="32"/>
  <c r="E114" i="32"/>
  <c r="E129" i="32"/>
  <c r="E145" i="32"/>
  <c r="E161" i="32"/>
  <c r="E193" i="32"/>
  <c r="F128" i="32"/>
  <c r="L138" i="30"/>
  <c r="L183" i="30"/>
  <c r="E99" i="32"/>
  <c r="E115" i="32"/>
  <c r="F145" i="32"/>
  <c r="E100" i="32"/>
  <c r="F99" i="32"/>
  <c r="F115" i="32"/>
  <c r="E163" i="32"/>
  <c r="L117" i="30"/>
  <c r="L120" i="30"/>
  <c r="L122" i="30"/>
  <c r="E85" i="32"/>
  <c r="E101" i="32"/>
  <c r="E117" i="32"/>
  <c r="E148" i="32"/>
  <c r="E164" i="32"/>
  <c r="E196" i="32"/>
  <c r="L130" i="30"/>
  <c r="L194" i="30"/>
  <c r="E86" i="32"/>
  <c r="E102" i="32"/>
  <c r="E133" i="32"/>
  <c r="E149" i="32"/>
  <c r="E165" i="32"/>
  <c r="E181" i="32"/>
  <c r="E197" i="32"/>
  <c r="L81" i="30"/>
  <c r="L136" i="30"/>
  <c r="L180" i="30"/>
  <c r="E103" i="32"/>
  <c r="E150" i="32"/>
  <c r="E166" i="32"/>
  <c r="E198" i="32"/>
  <c r="F181" i="32"/>
  <c r="L89" i="30"/>
  <c r="L125" i="30"/>
  <c r="L139" i="30"/>
  <c r="L175" i="30"/>
  <c r="L174" i="30"/>
  <c r="L184" i="30"/>
  <c r="E88" i="32"/>
  <c r="E104" i="32"/>
  <c r="E120" i="32"/>
  <c r="E135" i="32"/>
  <c r="E151" i="32"/>
  <c r="E167" i="32"/>
  <c r="E183" i="32"/>
  <c r="E199" i="32"/>
  <c r="L83" i="30"/>
  <c r="L94" i="30"/>
  <c r="E89" i="32"/>
  <c r="E105" i="32"/>
  <c r="E121" i="32"/>
  <c r="E136" i="32"/>
  <c r="E152" i="32"/>
  <c r="E168" i="32"/>
  <c r="E184" i="32"/>
  <c r="E200" i="32"/>
  <c r="L127" i="30"/>
  <c r="L78" i="30"/>
  <c r="L118" i="30"/>
  <c r="L134" i="30"/>
  <c r="L178" i="30"/>
  <c r="E106" i="32"/>
  <c r="E153" i="32"/>
  <c r="E169" i="32"/>
  <c r="E185" i="32"/>
  <c r="E201" i="32"/>
  <c r="L79" i="30"/>
  <c r="L131" i="30"/>
  <c r="L147" i="30"/>
  <c r="E75" i="32"/>
  <c r="E91" i="32"/>
  <c r="E138" i="32"/>
  <c r="E154" i="32"/>
  <c r="E170" i="32"/>
  <c r="E186" i="32"/>
  <c r="E92" i="32"/>
  <c r="E108" i="32"/>
  <c r="E123" i="32"/>
  <c r="E139" i="32"/>
  <c r="E155" i="32"/>
  <c r="E171" i="32"/>
  <c r="E187" i="32"/>
  <c r="L137" i="30"/>
  <c r="L182" i="30"/>
  <c r="E93" i="32"/>
  <c r="E109" i="32"/>
  <c r="E124" i="32"/>
  <c r="E140" i="32"/>
  <c r="E156" i="32"/>
  <c r="E172" i="32"/>
  <c r="E188" i="32"/>
  <c r="L90" i="30"/>
  <c r="L116" i="30"/>
  <c r="E78" i="32"/>
  <c r="E94" i="32"/>
  <c r="E110" i="32"/>
  <c r="E125" i="32"/>
  <c r="E141" i="32"/>
  <c r="E157" i="32"/>
  <c r="E173" i="32"/>
  <c r="E189" i="32"/>
  <c r="L76" i="30"/>
  <c r="L74" i="30"/>
  <c r="L84" i="30"/>
  <c r="L87" i="30"/>
  <c r="L132" i="30"/>
  <c r="L181" i="30"/>
  <c r="L160" i="30"/>
  <c r="E79" i="32"/>
  <c r="E95" i="32"/>
  <c r="E111" i="32"/>
  <c r="E126" i="32"/>
  <c r="E142" i="32"/>
  <c r="E158" i="32"/>
  <c r="E174" i="32"/>
  <c r="E190" i="32"/>
  <c r="E122" i="32"/>
  <c r="L77" i="30"/>
  <c r="L119" i="30"/>
  <c r="E96" i="32"/>
  <c r="E112" i="32"/>
  <c r="E127" i="32"/>
  <c r="E143" i="32"/>
  <c r="E159" i="32"/>
  <c r="E175" i="32"/>
  <c r="E191" i="32"/>
  <c r="F174" i="32"/>
  <c r="L80" i="30"/>
  <c r="L107" i="30"/>
  <c r="F200" i="32"/>
  <c r="E81" i="32"/>
  <c r="E97" i="32"/>
  <c r="E113" i="32"/>
  <c r="E128" i="32"/>
  <c r="E144" i="32"/>
  <c r="E176" i="32"/>
  <c r="E192" i="32"/>
  <c r="S112" i="30"/>
  <c r="R112" i="30"/>
  <c r="S102" i="30"/>
  <c r="R102" i="30"/>
  <c r="S122" i="30"/>
  <c r="R122" i="30"/>
  <c r="S92" i="30"/>
  <c r="R92" i="30"/>
  <c r="S82" i="30"/>
  <c r="R82" i="30"/>
  <c r="J202" i="30"/>
  <c r="H112" i="30"/>
  <c r="I158" i="30"/>
  <c r="J112" i="30"/>
  <c r="I98" i="30"/>
  <c r="H152" i="30"/>
  <c r="H99" i="30"/>
  <c r="I99" i="30"/>
  <c r="J115" i="30"/>
  <c r="H125" i="30"/>
  <c r="I125" i="30"/>
  <c r="I128" i="30"/>
  <c r="H128" i="30"/>
  <c r="J160" i="30"/>
  <c r="H177" i="30"/>
  <c r="I176" i="30"/>
  <c r="H187" i="30"/>
  <c r="I187" i="30"/>
  <c r="J199" i="30"/>
  <c r="I90" i="30"/>
  <c r="H90" i="30"/>
  <c r="H113" i="30"/>
  <c r="I113" i="30"/>
  <c r="I134" i="30"/>
  <c r="H134" i="30"/>
  <c r="J141" i="30"/>
  <c r="I171" i="30"/>
  <c r="H171" i="30"/>
  <c r="I115" i="30"/>
  <c r="H115" i="30"/>
  <c r="H109" i="30"/>
  <c r="I109" i="30"/>
  <c r="J121" i="30"/>
  <c r="H174" i="30"/>
  <c r="H175" i="30"/>
  <c r="I174" i="30"/>
  <c r="H137" i="30"/>
  <c r="I137" i="30"/>
  <c r="H147" i="30"/>
  <c r="I147" i="30"/>
  <c r="J158" i="30"/>
  <c r="H164" i="30"/>
  <c r="I164" i="30"/>
  <c r="H166" i="30"/>
  <c r="I166" i="30"/>
  <c r="I179" i="30"/>
  <c r="H180" i="30"/>
  <c r="J181" i="30"/>
  <c r="J74" i="30"/>
  <c r="I77" i="30"/>
  <c r="H77" i="30"/>
  <c r="J80" i="30"/>
  <c r="J104" i="30"/>
  <c r="H123" i="30"/>
  <c r="I123" i="30"/>
  <c r="H126" i="30"/>
  <c r="I126" i="30"/>
  <c r="H139" i="30"/>
  <c r="I139" i="30"/>
  <c r="H149" i="30"/>
  <c r="I149" i="30"/>
  <c r="J189" i="30"/>
  <c r="H190" i="30"/>
  <c r="I190" i="30"/>
  <c r="H195" i="30"/>
  <c r="I195" i="30"/>
  <c r="H197" i="30"/>
  <c r="I198" i="30"/>
  <c r="I74" i="30"/>
  <c r="H74" i="30"/>
  <c r="I89" i="30"/>
  <c r="H89" i="30"/>
  <c r="H93" i="30"/>
  <c r="I93" i="30"/>
  <c r="J140" i="30"/>
  <c r="H181" i="30"/>
  <c r="H160" i="30"/>
  <c r="I180" i="30"/>
  <c r="J197" i="30"/>
  <c r="H85" i="30"/>
  <c r="I85" i="30"/>
  <c r="H91" i="30"/>
  <c r="I91" i="30"/>
  <c r="H94" i="30"/>
  <c r="I94" i="30"/>
  <c r="H116" i="30"/>
  <c r="I116" i="30"/>
  <c r="H143" i="30"/>
  <c r="I143" i="30"/>
  <c r="H169" i="30"/>
  <c r="I169" i="30"/>
  <c r="H178" i="30"/>
  <c r="I177" i="30"/>
  <c r="H200" i="30"/>
  <c r="J143" i="30"/>
  <c r="H157" i="30"/>
  <c r="I157" i="30"/>
  <c r="J169" i="30"/>
  <c r="H96" i="30"/>
  <c r="I96" i="30"/>
  <c r="J129" i="30"/>
  <c r="H148" i="30"/>
  <c r="I148" i="30"/>
  <c r="H188" i="30"/>
  <c r="I188" i="30"/>
  <c r="I124" i="30"/>
  <c r="H124" i="30"/>
  <c r="H105" i="30"/>
  <c r="I105" i="30"/>
  <c r="I138" i="30"/>
  <c r="H138" i="30"/>
  <c r="J148" i="30"/>
  <c r="J175" i="30"/>
  <c r="I184" i="30"/>
  <c r="H184" i="30"/>
  <c r="J81" i="30"/>
  <c r="H151" i="30"/>
  <c r="I151" i="30"/>
  <c r="J190" i="30"/>
  <c r="H193" i="30"/>
  <c r="I193" i="30"/>
  <c r="H154" i="30"/>
  <c r="I154" i="30"/>
  <c r="I178" i="30"/>
  <c r="H179" i="30"/>
  <c r="H141" i="30"/>
  <c r="I141" i="30"/>
  <c r="I86" i="30"/>
  <c r="H86" i="30"/>
  <c r="J117" i="30"/>
  <c r="H146" i="30"/>
  <c r="I146" i="30"/>
  <c r="H170" i="30"/>
  <c r="I170" i="30"/>
  <c r="J178" i="30"/>
  <c r="H75" i="30"/>
  <c r="I75" i="30"/>
  <c r="H108" i="30"/>
  <c r="I108" i="30"/>
  <c r="H120" i="30"/>
  <c r="I120" i="30"/>
  <c r="I130" i="30"/>
  <c r="H130" i="30"/>
  <c r="H144" i="30"/>
  <c r="I144" i="30"/>
  <c r="I79" i="30"/>
  <c r="H79" i="30"/>
  <c r="J103" i="30"/>
  <c r="H114" i="30"/>
  <c r="I114" i="30"/>
  <c r="J120" i="30"/>
  <c r="J130" i="30"/>
  <c r="J157" i="30"/>
  <c r="J108" i="30"/>
  <c r="J137" i="30"/>
  <c r="J147" i="30"/>
  <c r="J154" i="30"/>
  <c r="I167" i="30"/>
  <c r="J170" i="30"/>
  <c r="J92" i="30"/>
  <c r="I110" i="30"/>
  <c r="I121" i="30"/>
  <c r="J77" i="30"/>
  <c r="J96" i="30"/>
  <c r="J99" i="30"/>
  <c r="J162" i="30"/>
  <c r="J172" i="30"/>
  <c r="J79" i="30"/>
  <c r="J93" i="30"/>
  <c r="J116" i="30"/>
  <c r="I189" i="30"/>
  <c r="J192" i="30"/>
  <c r="I103" i="30"/>
  <c r="H103" i="30"/>
  <c r="I83" i="30"/>
  <c r="H83" i="30"/>
  <c r="J182" i="30"/>
  <c r="J82" i="30"/>
  <c r="J132" i="30"/>
  <c r="J139" i="30"/>
  <c r="J102" i="30"/>
  <c r="I135" i="30"/>
  <c r="H135" i="30"/>
  <c r="I92" i="30"/>
  <c r="J149" i="30"/>
  <c r="H201" i="30"/>
  <c r="H162" i="30"/>
  <c r="I165" i="30"/>
  <c r="I192" i="30"/>
  <c r="I97" i="30"/>
  <c r="I100" i="30"/>
  <c r="I140" i="30"/>
  <c r="I150" i="30"/>
  <c r="I80" i="30"/>
  <c r="I87" i="30"/>
  <c r="I117" i="30"/>
  <c r="I129" i="30"/>
  <c r="J201" i="30"/>
  <c r="I84" i="30"/>
  <c r="H84" i="30"/>
  <c r="I142" i="30"/>
  <c r="P99" i="30"/>
  <c r="O99" i="30"/>
  <c r="P43" i="30"/>
  <c r="O43" i="30"/>
  <c r="P173" i="30"/>
  <c r="O173" i="30"/>
  <c r="P77" i="30"/>
  <c r="O77" i="30"/>
  <c r="P131" i="30"/>
  <c r="O131" i="30"/>
  <c r="O179" i="30"/>
  <c r="P178" i="30"/>
  <c r="P191" i="30"/>
  <c r="O191" i="30"/>
  <c r="P98" i="30"/>
  <c r="O98" i="30"/>
  <c r="P114" i="30"/>
  <c r="O114" i="30"/>
  <c r="P157" i="30"/>
  <c r="O157" i="30"/>
  <c r="P167" i="30"/>
  <c r="O167" i="30"/>
  <c r="P195" i="30"/>
  <c r="O195" i="30"/>
  <c r="O201" i="30"/>
  <c r="P201" i="30"/>
  <c r="O119" i="30"/>
  <c r="P119" i="30"/>
  <c r="P154" i="30"/>
  <c r="O154" i="30"/>
  <c r="P27" i="30"/>
  <c r="O27" i="30"/>
  <c r="P139" i="30"/>
  <c r="O139" i="30"/>
  <c r="P164" i="30"/>
  <c r="O164" i="30"/>
  <c r="P172" i="30"/>
  <c r="O172" i="30"/>
  <c r="P185" i="30"/>
  <c r="O185" i="30"/>
  <c r="P110" i="30"/>
  <c r="O110" i="30"/>
  <c r="P111" i="30"/>
  <c r="O111" i="30"/>
  <c r="P121" i="30"/>
  <c r="O121" i="30"/>
  <c r="P145" i="30"/>
  <c r="O145" i="30"/>
  <c r="O180" i="30"/>
  <c r="P179" i="30"/>
  <c r="P182" i="30"/>
  <c r="O182" i="30"/>
  <c r="P123" i="30"/>
  <c r="O123" i="30"/>
  <c r="P79" i="30"/>
  <c r="O79" i="30"/>
  <c r="P128" i="30"/>
  <c r="O128" i="30"/>
  <c r="P140" i="30"/>
  <c r="O140" i="30"/>
  <c r="P163" i="30"/>
  <c r="O163" i="30"/>
  <c r="P92" i="30"/>
  <c r="O92" i="30"/>
  <c r="P107" i="30"/>
  <c r="O107" i="30"/>
  <c r="P159" i="30"/>
  <c r="O159" i="30"/>
  <c r="O181" i="30"/>
  <c r="O160" i="30"/>
  <c r="P180" i="30"/>
  <c r="P177" i="30"/>
  <c r="O178" i="30"/>
  <c r="P81" i="30"/>
  <c r="O81" i="30"/>
  <c r="P169" i="30"/>
  <c r="O169" i="30"/>
  <c r="P189" i="30"/>
  <c r="O189" i="30"/>
  <c r="P101" i="30"/>
  <c r="O101" i="30"/>
  <c r="P166" i="30"/>
  <c r="O166" i="30"/>
  <c r="P80" i="30"/>
  <c r="O80" i="30"/>
  <c r="P161" i="30"/>
  <c r="O161" i="30"/>
  <c r="O200" i="30"/>
  <c r="P127" i="30"/>
  <c r="O127" i="30"/>
  <c r="P183" i="30"/>
  <c r="O183" i="30"/>
  <c r="O199" i="30"/>
  <c r="P94" i="30"/>
  <c r="O94" i="30"/>
  <c r="O78" i="30"/>
  <c r="P78" i="30"/>
  <c r="P112" i="30"/>
  <c r="O112" i="30"/>
  <c r="P133" i="30"/>
  <c r="O133" i="30"/>
  <c r="P146" i="30"/>
  <c r="O146" i="30"/>
  <c r="P156" i="30"/>
  <c r="O156" i="30"/>
  <c r="P188" i="30"/>
  <c r="O188" i="30"/>
  <c r="P193" i="30"/>
  <c r="O193" i="30"/>
  <c r="P160" i="30"/>
  <c r="P148" i="30"/>
  <c r="O148" i="30"/>
  <c r="P165" i="30"/>
  <c r="O165" i="30"/>
  <c r="P171" i="30"/>
  <c r="O171" i="30"/>
  <c r="P175" i="30"/>
  <c r="O176" i="30"/>
  <c r="P187" i="30"/>
  <c r="O187" i="30"/>
  <c r="P97" i="30"/>
  <c r="O97" i="30"/>
  <c r="P116" i="30"/>
  <c r="O116" i="30"/>
  <c r="P143" i="30"/>
  <c r="O143" i="30"/>
  <c r="O198" i="30"/>
  <c r="P130" i="30"/>
  <c r="O130" i="30"/>
  <c r="P137" i="30"/>
  <c r="O137" i="30"/>
  <c r="P115" i="30"/>
  <c r="O115" i="30"/>
  <c r="P84" i="30"/>
  <c r="O84" i="30"/>
  <c r="P89" i="30"/>
  <c r="O89" i="30"/>
  <c r="P134" i="30"/>
  <c r="O134" i="30"/>
  <c r="P106" i="30"/>
  <c r="O106" i="30"/>
  <c r="P144" i="30"/>
  <c r="O144" i="30"/>
  <c r="P150" i="30"/>
  <c r="O150" i="30"/>
  <c r="P192" i="30"/>
  <c r="O192" i="30"/>
  <c r="S194" i="30"/>
  <c r="R194" i="30"/>
  <c r="S124" i="30"/>
  <c r="R124" i="30"/>
  <c r="S113" i="30"/>
  <c r="R113" i="30"/>
  <c r="S15" i="30"/>
  <c r="R15" i="30"/>
  <c r="H102" i="30"/>
  <c r="I102" i="30"/>
  <c r="J122" i="30"/>
  <c r="J142" i="30"/>
  <c r="E202" i="32"/>
  <c r="J68" i="30"/>
  <c r="O73" i="30"/>
  <c r="J73" i="30"/>
  <c r="J64" i="30"/>
  <c r="J66" i="30"/>
  <c r="J41" i="30"/>
  <c r="J10" i="30"/>
  <c r="J44" i="30"/>
  <c r="J67" i="30"/>
  <c r="J51" i="30"/>
  <c r="J20" i="30"/>
  <c r="J60" i="30"/>
  <c r="J70" i="30"/>
  <c r="J25" i="30"/>
  <c r="J27" i="30"/>
  <c r="J46" i="30"/>
  <c r="J31" i="30"/>
  <c r="J38" i="30"/>
  <c r="J63" i="30"/>
  <c r="J65" i="30"/>
  <c r="J45" i="30"/>
  <c r="J15" i="30"/>
  <c r="J8" i="30"/>
  <c r="J30" i="30"/>
  <c r="J26" i="30"/>
  <c r="J34" i="30"/>
  <c r="J40" i="30"/>
  <c r="J16" i="30"/>
  <c r="J28" i="30"/>
  <c r="J35" i="30"/>
  <c r="J29" i="30"/>
  <c r="J71" i="30"/>
  <c r="J69" i="30"/>
  <c r="J61" i="30"/>
  <c r="J57" i="30"/>
  <c r="J55" i="30"/>
  <c r="J54" i="30"/>
  <c r="J49" i="30"/>
  <c r="J48" i="30"/>
  <c r="J47" i="30"/>
  <c r="J43" i="30"/>
  <c r="J39" i="30"/>
  <c r="J37" i="30"/>
  <c r="J33" i="30"/>
  <c r="J24" i="30"/>
  <c r="J23" i="30"/>
  <c r="J19" i="30"/>
  <c r="J18" i="30"/>
  <c r="J11" i="30"/>
  <c r="J6" i="30"/>
  <c r="G23" i="32"/>
  <c r="G72" i="32"/>
  <c r="D72" i="32"/>
  <c r="A72" i="32"/>
  <c r="D71" i="32"/>
  <c r="A71" i="32"/>
  <c r="G70" i="32"/>
  <c r="D70" i="32"/>
  <c r="C70" i="32"/>
  <c r="B70" i="32"/>
  <c r="A70" i="32"/>
  <c r="G69" i="32"/>
  <c r="D69" i="32"/>
  <c r="C69" i="32"/>
  <c r="B69" i="32"/>
  <c r="A69" i="32"/>
  <c r="G68" i="32"/>
  <c r="D68" i="32"/>
  <c r="C68" i="32"/>
  <c r="B68" i="32"/>
  <c r="A68" i="32"/>
  <c r="G67" i="32"/>
  <c r="D67" i="32"/>
  <c r="C67" i="32"/>
  <c r="B67" i="32"/>
  <c r="A67" i="32"/>
  <c r="G66" i="32"/>
  <c r="D66" i="32"/>
  <c r="C66" i="32"/>
  <c r="B66" i="32"/>
  <c r="A66" i="32"/>
  <c r="G65" i="32"/>
  <c r="D65" i="32"/>
  <c r="C65" i="32"/>
  <c r="B65" i="32"/>
  <c r="A65" i="32"/>
  <c r="G64" i="32"/>
  <c r="D64" i="32"/>
  <c r="C64" i="32"/>
  <c r="B64" i="32"/>
  <c r="A64" i="32"/>
  <c r="G63" i="32"/>
  <c r="D63" i="32"/>
  <c r="C63" i="32"/>
  <c r="B63" i="32"/>
  <c r="A63" i="32"/>
  <c r="G62" i="32"/>
  <c r="D62" i="32"/>
  <c r="C62" i="32"/>
  <c r="B62" i="32"/>
  <c r="A62" i="32"/>
  <c r="G61" i="32"/>
  <c r="D61" i="32"/>
  <c r="C61" i="32"/>
  <c r="B61" i="32"/>
  <c r="A61" i="32"/>
  <c r="G60" i="32"/>
  <c r="D60" i="32"/>
  <c r="C60" i="32"/>
  <c r="B60" i="32"/>
  <c r="A60" i="32"/>
  <c r="G59" i="32"/>
  <c r="D59" i="32"/>
  <c r="C59" i="32"/>
  <c r="B59" i="32"/>
  <c r="A59" i="32"/>
  <c r="G58" i="32"/>
  <c r="D58" i="32"/>
  <c r="C58" i="32"/>
  <c r="B58" i="32"/>
  <c r="A58" i="32"/>
  <c r="G57" i="32"/>
  <c r="D57" i="32"/>
  <c r="C57" i="32"/>
  <c r="B57" i="32"/>
  <c r="A57" i="32"/>
  <c r="G56" i="32"/>
  <c r="D56" i="32"/>
  <c r="C56" i="32"/>
  <c r="B56" i="32"/>
  <c r="A56" i="32"/>
  <c r="G55" i="32"/>
  <c r="D55" i="32"/>
  <c r="C55" i="32"/>
  <c r="B55" i="32"/>
  <c r="A55" i="32"/>
  <c r="G54" i="32"/>
  <c r="D54" i="32"/>
  <c r="C54" i="32"/>
  <c r="B54" i="32"/>
  <c r="A54" i="32"/>
  <c r="G53" i="32"/>
  <c r="D53" i="32"/>
  <c r="C53" i="32"/>
  <c r="B53" i="32"/>
  <c r="A53" i="32"/>
  <c r="G52" i="32"/>
  <c r="D52" i="32"/>
  <c r="C52" i="32"/>
  <c r="B52" i="32"/>
  <c r="A52" i="32"/>
  <c r="G51" i="32"/>
  <c r="D51" i="32"/>
  <c r="C51" i="32"/>
  <c r="B51" i="32"/>
  <c r="A51" i="32"/>
  <c r="G50" i="32"/>
  <c r="D50" i="32"/>
  <c r="C50" i="32"/>
  <c r="B50" i="32"/>
  <c r="A50" i="32"/>
  <c r="G49" i="32"/>
  <c r="D49" i="32"/>
  <c r="C49" i="32"/>
  <c r="B49" i="32"/>
  <c r="A49" i="32"/>
  <c r="G48" i="32"/>
  <c r="D48" i="32"/>
  <c r="B48" i="32"/>
  <c r="A48" i="32"/>
  <c r="G47" i="32"/>
  <c r="D47" i="32"/>
  <c r="C47" i="32"/>
  <c r="B47" i="32"/>
  <c r="A47" i="32"/>
  <c r="G46" i="32"/>
  <c r="D46" i="32"/>
  <c r="C46" i="32"/>
  <c r="B46" i="32"/>
  <c r="A46" i="32"/>
  <c r="G45" i="32"/>
  <c r="D45" i="32"/>
  <c r="C45" i="32"/>
  <c r="B45" i="32"/>
  <c r="A45" i="32"/>
  <c r="G44" i="32"/>
  <c r="D44" i="32"/>
  <c r="C44" i="32"/>
  <c r="B44" i="32"/>
  <c r="A44" i="32"/>
  <c r="G43" i="32"/>
  <c r="D43" i="32"/>
  <c r="C43" i="32"/>
  <c r="B43" i="32"/>
  <c r="A43" i="32"/>
  <c r="G42" i="32"/>
  <c r="D42" i="32"/>
  <c r="C42" i="32"/>
  <c r="B42" i="32"/>
  <c r="A42" i="32"/>
  <c r="G41" i="32"/>
  <c r="D41" i="32"/>
  <c r="C41" i="32"/>
  <c r="B41" i="32"/>
  <c r="A41" i="32"/>
  <c r="G40" i="32"/>
  <c r="D40" i="32"/>
  <c r="C40" i="32"/>
  <c r="B40" i="32"/>
  <c r="A40" i="32"/>
  <c r="G39" i="32"/>
  <c r="D39" i="32"/>
  <c r="C39" i="32"/>
  <c r="B39" i="32"/>
  <c r="A39" i="32"/>
  <c r="G38" i="32"/>
  <c r="D38" i="32"/>
  <c r="C38" i="32"/>
  <c r="B38" i="32"/>
  <c r="A38" i="32"/>
  <c r="G37" i="32"/>
  <c r="D37" i="32"/>
  <c r="C37" i="32"/>
  <c r="B37" i="32"/>
  <c r="A37" i="32"/>
  <c r="G36" i="32"/>
  <c r="D36" i="32"/>
  <c r="C36" i="32"/>
  <c r="B36" i="32"/>
  <c r="A36" i="32"/>
  <c r="G35" i="32"/>
  <c r="D35" i="32"/>
  <c r="C35" i="32"/>
  <c r="B35" i="32"/>
  <c r="A35" i="32"/>
  <c r="G34" i="32"/>
  <c r="D34" i="32"/>
  <c r="C34" i="32"/>
  <c r="B34" i="32"/>
  <c r="A34" i="32"/>
  <c r="G33" i="32"/>
  <c r="D33" i="32"/>
  <c r="C33" i="32"/>
  <c r="B33" i="32"/>
  <c r="A33" i="32"/>
  <c r="G32" i="32"/>
  <c r="D32" i="32"/>
  <c r="C32" i="32"/>
  <c r="B32" i="32"/>
  <c r="A32" i="32"/>
  <c r="G31" i="32"/>
  <c r="D31" i="32"/>
  <c r="C31" i="32"/>
  <c r="B31" i="32"/>
  <c r="A31" i="32"/>
  <c r="G30" i="32"/>
  <c r="D30" i="32"/>
  <c r="C30" i="32"/>
  <c r="B30" i="32"/>
  <c r="A30" i="32"/>
  <c r="G29" i="32"/>
  <c r="D29" i="32"/>
  <c r="C29" i="32"/>
  <c r="B29" i="32"/>
  <c r="A29" i="32"/>
  <c r="G28" i="32"/>
  <c r="D28" i="32"/>
  <c r="C28" i="32"/>
  <c r="B28" i="32"/>
  <c r="A28" i="32"/>
  <c r="G27" i="32"/>
  <c r="D27" i="32"/>
  <c r="C27" i="32"/>
  <c r="B27" i="32"/>
  <c r="A27" i="32"/>
  <c r="G26" i="32"/>
  <c r="D26" i="32"/>
  <c r="C26" i="32"/>
  <c r="B26" i="32"/>
  <c r="A26" i="32"/>
  <c r="G25" i="32"/>
  <c r="D25" i="32"/>
  <c r="C25" i="32"/>
  <c r="B25" i="32"/>
  <c r="A25" i="32"/>
  <c r="G24" i="32"/>
  <c r="D24" i="32"/>
  <c r="C24" i="32"/>
  <c r="B24" i="32"/>
  <c r="A24" i="32"/>
  <c r="D23" i="32"/>
  <c r="C23" i="32"/>
  <c r="B23" i="32"/>
  <c r="A23" i="32"/>
  <c r="G22" i="32"/>
  <c r="D22" i="32"/>
  <c r="C22" i="32"/>
  <c r="B22" i="32"/>
  <c r="A22" i="32"/>
  <c r="A21" i="32"/>
  <c r="A20" i="32"/>
  <c r="A19" i="32"/>
  <c r="A18" i="32"/>
  <c r="A17" i="32"/>
  <c r="A16" i="32"/>
  <c r="A15" i="32"/>
  <c r="A14" i="32"/>
  <c r="A13" i="32"/>
  <c r="A12" i="32"/>
  <c r="A11" i="32"/>
  <c r="A10" i="32"/>
  <c r="A9" i="32"/>
  <c r="A8" i="32"/>
  <c r="A7" i="32"/>
  <c r="A6" i="32"/>
  <c r="A5" i="32"/>
  <c r="A3" i="32"/>
  <c r="E3" i="30"/>
  <c r="F3" i="30"/>
  <c r="G3" i="30"/>
  <c r="E4" i="30"/>
  <c r="F4" i="30"/>
  <c r="G4" i="30"/>
  <c r="E5" i="30"/>
  <c r="F5" i="30"/>
  <c r="G5" i="30"/>
  <c r="E6" i="30"/>
  <c r="F6" i="30"/>
  <c r="G6" i="30"/>
  <c r="E7" i="30"/>
  <c r="F7" i="30"/>
  <c r="G7" i="30"/>
  <c r="E8" i="30"/>
  <c r="F8" i="30"/>
  <c r="G8" i="30"/>
  <c r="E9" i="30"/>
  <c r="F9" i="30"/>
  <c r="G9" i="30"/>
  <c r="E10" i="30"/>
  <c r="F10" i="30"/>
  <c r="G10" i="30"/>
  <c r="E11" i="30"/>
  <c r="F11" i="30"/>
  <c r="G11" i="30"/>
  <c r="E12" i="30"/>
  <c r="F12" i="30"/>
  <c r="G12" i="30"/>
  <c r="E13" i="30"/>
  <c r="F13" i="30"/>
  <c r="G13" i="30"/>
  <c r="E14" i="30"/>
  <c r="F14" i="30"/>
  <c r="G14" i="30"/>
  <c r="E15" i="30"/>
  <c r="F15" i="30"/>
  <c r="G15" i="30"/>
  <c r="E16" i="30"/>
  <c r="F16" i="30"/>
  <c r="G16" i="30"/>
  <c r="E17" i="30"/>
  <c r="F17" i="30"/>
  <c r="G17" i="30"/>
  <c r="E18" i="30"/>
  <c r="F18" i="30"/>
  <c r="G18" i="30"/>
  <c r="E19" i="30"/>
  <c r="F19" i="30"/>
  <c r="G19" i="30"/>
  <c r="E20" i="30"/>
  <c r="F20" i="30"/>
  <c r="G20" i="30"/>
  <c r="G21" i="30"/>
  <c r="E22" i="30"/>
  <c r="F22" i="30"/>
  <c r="G22" i="30"/>
  <c r="E23" i="30"/>
  <c r="F23" i="30"/>
  <c r="G23" i="30"/>
  <c r="E24" i="30"/>
  <c r="F24" i="30"/>
  <c r="G24" i="30"/>
  <c r="E25" i="30"/>
  <c r="F25" i="30"/>
  <c r="G25" i="30"/>
  <c r="E26" i="30"/>
  <c r="F26" i="30"/>
  <c r="G26" i="30"/>
  <c r="E27" i="30"/>
  <c r="F27" i="30"/>
  <c r="G27" i="30"/>
  <c r="E28" i="30"/>
  <c r="F28" i="30"/>
  <c r="G28" i="30"/>
  <c r="E29" i="30"/>
  <c r="F29" i="30"/>
  <c r="G29" i="30"/>
  <c r="E30" i="30"/>
  <c r="F30" i="30"/>
  <c r="G30" i="30"/>
  <c r="E31" i="30"/>
  <c r="F31" i="30"/>
  <c r="G31" i="30"/>
  <c r="E32" i="30"/>
  <c r="F32" i="30"/>
  <c r="G32" i="30"/>
  <c r="E33" i="30"/>
  <c r="F33" i="30"/>
  <c r="G33" i="30"/>
  <c r="E34" i="30"/>
  <c r="F34" i="30"/>
  <c r="G34" i="30"/>
  <c r="E35" i="30"/>
  <c r="F35" i="30"/>
  <c r="G35" i="30"/>
  <c r="E37" i="30"/>
  <c r="F37" i="30"/>
  <c r="G37" i="30"/>
  <c r="E38" i="30"/>
  <c r="F38" i="30"/>
  <c r="G38" i="30"/>
  <c r="E39" i="30"/>
  <c r="F39" i="30"/>
  <c r="G39" i="30"/>
  <c r="E40" i="30"/>
  <c r="F40" i="30"/>
  <c r="G40" i="30"/>
  <c r="E41" i="30"/>
  <c r="F41" i="30"/>
  <c r="G41" i="30"/>
  <c r="E42" i="30"/>
  <c r="F42" i="30"/>
  <c r="G42" i="30"/>
  <c r="E43" i="30"/>
  <c r="F43" i="30"/>
  <c r="G43" i="30"/>
  <c r="E44" i="30"/>
  <c r="F44" i="30"/>
  <c r="G44" i="30"/>
  <c r="E45" i="30"/>
  <c r="F45" i="30"/>
  <c r="G45" i="30"/>
  <c r="E46" i="30"/>
  <c r="F46" i="30"/>
  <c r="G46" i="30"/>
  <c r="E47" i="30"/>
  <c r="F47" i="30"/>
  <c r="G47" i="30"/>
  <c r="E48" i="30"/>
  <c r="F48" i="30"/>
  <c r="G48" i="30"/>
  <c r="E49" i="30"/>
  <c r="F49" i="30"/>
  <c r="G49" i="30"/>
  <c r="E50" i="30"/>
  <c r="F50" i="30"/>
  <c r="G50" i="30"/>
  <c r="E51" i="30"/>
  <c r="F51" i="30"/>
  <c r="G51" i="30"/>
  <c r="E52" i="30"/>
  <c r="F52" i="30"/>
  <c r="G52" i="30"/>
  <c r="E53" i="30"/>
  <c r="F53" i="30"/>
  <c r="G53" i="30"/>
  <c r="E54" i="30"/>
  <c r="F54" i="30"/>
  <c r="G54" i="30"/>
  <c r="E55" i="30"/>
  <c r="F55" i="30"/>
  <c r="G55" i="30"/>
  <c r="E56" i="30"/>
  <c r="F56" i="30"/>
  <c r="G56" i="30"/>
  <c r="E57" i="30"/>
  <c r="F57" i="30"/>
  <c r="G57" i="30"/>
  <c r="E59" i="30"/>
  <c r="F59" i="30"/>
  <c r="G59" i="30"/>
  <c r="E60" i="30"/>
  <c r="F60" i="30"/>
  <c r="G60" i="30"/>
  <c r="E61" i="30"/>
  <c r="F61" i="30"/>
  <c r="G61" i="30"/>
  <c r="E62" i="30"/>
  <c r="F62" i="30"/>
  <c r="G62" i="30"/>
  <c r="E63" i="30"/>
  <c r="F63" i="30"/>
  <c r="G63" i="30"/>
  <c r="E64" i="30"/>
  <c r="F64" i="30"/>
  <c r="G64" i="30"/>
  <c r="E65" i="30"/>
  <c r="F65" i="30"/>
  <c r="G65" i="30"/>
  <c r="E66" i="30"/>
  <c r="F66" i="30"/>
  <c r="G66" i="30"/>
  <c r="E67" i="30"/>
  <c r="F67" i="30"/>
  <c r="G67" i="30"/>
  <c r="E68" i="30"/>
  <c r="F68" i="30"/>
  <c r="G68" i="30"/>
  <c r="E69" i="30"/>
  <c r="F69" i="30"/>
  <c r="G69" i="30"/>
  <c r="E70" i="30"/>
  <c r="F70" i="30"/>
  <c r="G70" i="30"/>
  <c r="D64" i="30"/>
  <c r="D63" i="30"/>
  <c r="D62" i="30"/>
  <c r="D61" i="30"/>
  <c r="D60" i="30"/>
  <c r="D59" i="30"/>
  <c r="D57" i="30"/>
  <c r="D56" i="30"/>
  <c r="D55" i="30"/>
  <c r="D54" i="30"/>
  <c r="D53" i="30"/>
  <c r="D52" i="30"/>
  <c r="D51" i="30"/>
  <c r="D50" i="30"/>
  <c r="D49" i="30"/>
  <c r="D48" i="30"/>
  <c r="D47" i="30"/>
  <c r="D46" i="30"/>
  <c r="D45" i="30"/>
  <c r="D44" i="30"/>
  <c r="D43" i="30"/>
  <c r="D42" i="30"/>
  <c r="D41" i="30"/>
  <c r="D40" i="30"/>
  <c r="D39" i="30"/>
  <c r="D38" i="30"/>
  <c r="D37" i="30"/>
  <c r="D35" i="30"/>
  <c r="D34" i="30"/>
  <c r="D33" i="30"/>
  <c r="D32" i="30"/>
  <c r="D31" i="30"/>
  <c r="D30" i="30"/>
  <c r="D29" i="30"/>
  <c r="D28" i="30"/>
  <c r="D18" i="30"/>
  <c r="D17" i="30"/>
  <c r="B56" i="30"/>
  <c r="C56" i="30"/>
  <c r="A56" i="30"/>
  <c r="B47" i="30"/>
  <c r="C47" i="30"/>
  <c r="A47" i="30"/>
  <c r="B45" i="30"/>
  <c r="C45" i="30"/>
  <c r="A45" i="30"/>
  <c r="B43" i="30"/>
  <c r="C43" i="30"/>
  <c r="A43" i="30"/>
  <c r="B40" i="30"/>
  <c r="C40" i="30"/>
  <c r="A40" i="30"/>
  <c r="B35" i="30"/>
  <c r="C35" i="30"/>
  <c r="B37" i="30"/>
  <c r="C37" i="30"/>
  <c r="A35" i="30"/>
  <c r="A37" i="30"/>
  <c r="B28" i="30"/>
  <c r="C28" i="30"/>
  <c r="B29" i="30"/>
  <c r="C29" i="30"/>
  <c r="B30" i="30"/>
  <c r="C30" i="30"/>
  <c r="B31" i="30"/>
  <c r="C31" i="30"/>
  <c r="B32" i="30"/>
  <c r="C32" i="30"/>
  <c r="B33" i="30"/>
  <c r="C33" i="30"/>
  <c r="B34" i="30"/>
  <c r="C34" i="30"/>
  <c r="B36" i="30"/>
  <c r="C36" i="30"/>
  <c r="B38" i="30"/>
  <c r="C38" i="30"/>
  <c r="B39" i="30"/>
  <c r="C39" i="30"/>
  <c r="B41" i="30"/>
  <c r="C41" i="30"/>
  <c r="B42" i="30"/>
  <c r="C42" i="30"/>
  <c r="B44" i="30"/>
  <c r="C44" i="30"/>
  <c r="B46" i="30"/>
  <c r="C46" i="30"/>
  <c r="B48" i="30"/>
  <c r="B49" i="30"/>
  <c r="C49" i="30"/>
  <c r="B50" i="30"/>
  <c r="C50" i="30"/>
  <c r="B51" i="30"/>
  <c r="C51" i="30"/>
  <c r="B52" i="30"/>
  <c r="C52" i="30"/>
  <c r="B53" i="30"/>
  <c r="C53" i="30"/>
  <c r="B54" i="30"/>
  <c r="C54" i="30"/>
  <c r="B55" i="30"/>
  <c r="C55" i="30"/>
  <c r="B57" i="30"/>
  <c r="C57" i="30"/>
  <c r="B58" i="30"/>
  <c r="C58" i="30"/>
  <c r="B59" i="30"/>
  <c r="C59" i="30"/>
  <c r="B60" i="30"/>
  <c r="C60" i="30"/>
  <c r="B61" i="30"/>
  <c r="C61" i="30"/>
  <c r="B62" i="30"/>
  <c r="C62" i="30"/>
  <c r="B63" i="30"/>
  <c r="C63" i="30"/>
  <c r="B64" i="30"/>
  <c r="C64" i="30"/>
  <c r="A7" i="30"/>
  <c r="A8" i="30"/>
  <c r="A9" i="30"/>
  <c r="A10" i="30"/>
  <c r="A11" i="30"/>
  <c r="A12" i="30"/>
  <c r="A13" i="30"/>
  <c r="A14" i="30"/>
  <c r="A15" i="30"/>
  <c r="A16" i="30"/>
  <c r="A17" i="30"/>
  <c r="A18" i="30"/>
  <c r="A19" i="30"/>
  <c r="A20" i="30"/>
  <c r="A21" i="30"/>
  <c r="A22" i="30"/>
  <c r="A23" i="30"/>
  <c r="A24" i="30"/>
  <c r="A25" i="30"/>
  <c r="A26" i="30"/>
  <c r="A27" i="30"/>
  <c r="A64" i="30"/>
  <c r="A61" i="30"/>
  <c r="A63" i="30"/>
  <c r="A62" i="30"/>
  <c r="A60" i="30"/>
  <c r="A59" i="30"/>
  <c r="A58" i="30"/>
  <c r="A57" i="30"/>
  <c r="A55" i="30"/>
  <c r="A54" i="30"/>
  <c r="A53" i="30"/>
  <c r="A52" i="30"/>
  <c r="A51" i="30"/>
  <c r="A50" i="30"/>
  <c r="A49" i="30"/>
  <c r="A48" i="30"/>
  <c r="A46" i="30"/>
  <c r="A44" i="30"/>
  <c r="A42" i="30"/>
  <c r="A41" i="30"/>
  <c r="A39" i="30"/>
  <c r="A38" i="30"/>
  <c r="A36" i="30"/>
  <c r="A34" i="30"/>
  <c r="A33" i="30"/>
  <c r="A32" i="30"/>
  <c r="A31" i="30"/>
  <c r="A30" i="30"/>
  <c r="A29" i="30"/>
  <c r="A28" i="30"/>
  <c r="D27" i="30"/>
  <c r="D26" i="30"/>
  <c r="D25" i="30"/>
  <c r="D24" i="30"/>
  <c r="D23" i="30"/>
  <c r="B24" i="30"/>
  <c r="C24" i="30"/>
  <c r="D22" i="30"/>
  <c r="D21" i="30"/>
  <c r="D20" i="30"/>
  <c r="D19" i="30"/>
  <c r="D16" i="30"/>
  <c r="D15" i="30"/>
  <c r="B15" i="30"/>
  <c r="C15" i="30"/>
  <c r="B16" i="30"/>
  <c r="C16" i="30"/>
  <c r="B17" i="30"/>
  <c r="C17" i="30"/>
  <c r="B18" i="30"/>
  <c r="C18" i="30"/>
  <c r="B19" i="30"/>
  <c r="C19" i="30"/>
  <c r="B20" i="30"/>
  <c r="C20" i="30"/>
  <c r="B21" i="30"/>
  <c r="C21" i="30"/>
  <c r="B22" i="30"/>
  <c r="C22" i="30"/>
  <c r="B23" i="30"/>
  <c r="C23" i="30"/>
  <c r="B25" i="30"/>
  <c r="C25" i="30"/>
  <c r="B26" i="30"/>
  <c r="C26" i="30"/>
  <c r="B27" i="30"/>
  <c r="C27" i="30"/>
  <c r="D13" i="30"/>
  <c r="D14" i="30"/>
  <c r="D12" i="30"/>
  <c r="D11" i="30"/>
  <c r="B14" i="30"/>
  <c r="C14" i="30"/>
  <c r="B11" i="30"/>
  <c r="C11" i="30"/>
  <c r="B12" i="30"/>
  <c r="C12" i="30"/>
  <c r="B13" i="30"/>
  <c r="C13" i="30"/>
  <c r="D10" i="30"/>
  <c r="D9" i="30"/>
  <c r="B6" i="30"/>
  <c r="C6" i="30"/>
  <c r="B7" i="30"/>
  <c r="C7" i="30"/>
  <c r="B8" i="30"/>
  <c r="C8" i="30"/>
  <c r="B9" i="30"/>
  <c r="C9" i="30"/>
  <c r="B10" i="30"/>
  <c r="A6" i="30"/>
  <c r="D65" i="30"/>
  <c r="B65" i="30"/>
  <c r="C65" i="30"/>
  <c r="A65" i="30"/>
  <c r="D70" i="30"/>
  <c r="D69" i="30"/>
  <c r="B69" i="30"/>
  <c r="C69" i="30"/>
  <c r="A69" i="30"/>
  <c r="D68" i="30"/>
  <c r="B68" i="30"/>
  <c r="C68" i="30"/>
  <c r="B70" i="30"/>
  <c r="C70" i="30"/>
  <c r="A70" i="30"/>
  <c r="A68" i="30"/>
  <c r="D67" i="30"/>
  <c r="D66" i="30"/>
  <c r="B67" i="30"/>
  <c r="C67" i="30"/>
  <c r="B66" i="30"/>
  <c r="C66" i="30"/>
  <c r="A67" i="30"/>
  <c r="A66" i="30"/>
  <c r="A72" i="30"/>
  <c r="A71" i="30"/>
  <c r="D8" i="30"/>
  <c r="D7" i="30"/>
  <c r="D6" i="30"/>
  <c r="D5" i="30"/>
  <c r="D4" i="30"/>
  <c r="B5" i="30"/>
  <c r="C5" i="30"/>
  <c r="B4" i="30"/>
  <c r="C4" i="30"/>
  <c r="A5" i="30"/>
  <c r="A4" i="30"/>
  <c r="D3" i="30"/>
  <c r="A3" i="30"/>
  <c r="R45" i="30"/>
  <c r="R62" i="30"/>
  <c r="R52" i="30"/>
  <c r="Q72" i="30"/>
  <c r="Q71" i="30"/>
  <c r="Q70" i="30"/>
  <c r="Q69" i="30"/>
  <c r="Q68" i="30"/>
  <c r="Q67" i="30"/>
  <c r="Q66" i="30"/>
  <c r="Q65" i="30"/>
  <c r="Q63" i="30"/>
  <c r="Q64"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6" i="30"/>
  <c r="Q37" i="30"/>
  <c r="Q35" i="30"/>
  <c r="Q34" i="30"/>
  <c r="Q32" i="30"/>
  <c r="Q33" i="30"/>
  <c r="Q31" i="30"/>
  <c r="Q30" i="30"/>
  <c r="Q29" i="30"/>
  <c r="Q28" i="30"/>
  <c r="Q27" i="30"/>
  <c r="Q25" i="30"/>
  <c r="Q26" i="30"/>
  <c r="Q24" i="30"/>
  <c r="Q23" i="30"/>
  <c r="Q22" i="30"/>
  <c r="Q21" i="30"/>
  <c r="Q20" i="30"/>
  <c r="Q19" i="30"/>
  <c r="Q18" i="30"/>
  <c r="Q17" i="30"/>
  <c r="Q16" i="30"/>
  <c r="Q15" i="30"/>
  <c r="Q14" i="30"/>
  <c r="Q10" i="30"/>
  <c r="Q9" i="30"/>
  <c r="Q7" i="30"/>
  <c r="Q6" i="30"/>
  <c r="Q5" i="30"/>
  <c r="Q4" i="30"/>
  <c r="Q3" i="30"/>
  <c r="F156" i="32" l="1"/>
  <c r="F121" i="32"/>
  <c r="F95" i="32"/>
  <c r="F101" i="32"/>
  <c r="F185" i="32"/>
  <c r="F140" i="32"/>
  <c r="F190" i="32"/>
  <c r="F108" i="32"/>
  <c r="F102" i="32"/>
  <c r="M200" i="30"/>
  <c r="F198" i="32"/>
  <c r="F167" i="32"/>
  <c r="F168" i="32"/>
  <c r="F195" i="32"/>
  <c r="I152" i="30"/>
  <c r="F161" i="32"/>
  <c r="F162" i="32"/>
  <c r="F104" i="32"/>
  <c r="F197" i="32"/>
  <c r="F126" i="32"/>
  <c r="F133" i="32"/>
  <c r="F169" i="32"/>
  <c r="F166" i="32"/>
  <c r="F172" i="32"/>
  <c r="F144" i="32"/>
  <c r="F175" i="32"/>
  <c r="F180" i="32"/>
  <c r="F111" i="32"/>
  <c r="F189" i="32"/>
  <c r="F153" i="32"/>
  <c r="F75" i="32"/>
  <c r="M146" i="30"/>
  <c r="F146" i="32"/>
  <c r="F86" i="32"/>
  <c r="F103" i="32"/>
  <c r="F171" i="32"/>
  <c r="F152" i="32"/>
  <c r="F123" i="32"/>
  <c r="M192" i="30"/>
  <c r="F192" i="32"/>
  <c r="F112" i="32"/>
  <c r="F150" i="32"/>
  <c r="F109" i="32"/>
  <c r="F142" i="32"/>
  <c r="M137" i="30"/>
  <c r="F137" i="32"/>
  <c r="M134" i="30"/>
  <c r="F134" i="32"/>
  <c r="M94" i="30"/>
  <c r="F94" i="32"/>
  <c r="M110" i="30"/>
  <c r="F110" i="32"/>
  <c r="M33" i="30"/>
  <c r="L33" i="30"/>
  <c r="M49" i="30"/>
  <c r="L49" i="30"/>
  <c r="M18" i="30"/>
  <c r="L18" i="30"/>
  <c r="M81" i="30"/>
  <c r="F81" i="32"/>
  <c r="M117" i="30"/>
  <c r="F117" i="32"/>
  <c r="M85" i="30"/>
  <c r="F85" i="32"/>
  <c r="M11" i="30"/>
  <c r="L11" i="30"/>
  <c r="M27" i="30"/>
  <c r="L27" i="30"/>
  <c r="M19" i="30"/>
  <c r="L19" i="30"/>
  <c r="M10" i="30"/>
  <c r="L10" i="30"/>
  <c r="M48" i="30"/>
  <c r="L48" i="30"/>
  <c r="M15" i="30"/>
  <c r="L15" i="30"/>
  <c r="M61" i="30"/>
  <c r="L61" i="30"/>
  <c r="M23" i="30"/>
  <c r="L23" i="30"/>
  <c r="M46" i="30"/>
  <c r="L46" i="30"/>
  <c r="M113" i="30"/>
  <c r="F113" i="32"/>
  <c r="M160" i="30"/>
  <c r="F160" i="32"/>
  <c r="M118" i="30"/>
  <c r="F118" i="32"/>
  <c r="M83" i="30"/>
  <c r="F83" i="32"/>
  <c r="M89" i="30"/>
  <c r="F89" i="32"/>
  <c r="M98" i="30"/>
  <c r="F98" i="32"/>
  <c r="M194" i="30"/>
  <c r="F194" i="32"/>
  <c r="M40" i="30"/>
  <c r="L40" i="30"/>
  <c r="M63" i="30"/>
  <c r="L63" i="30"/>
  <c r="M34" i="30"/>
  <c r="L34" i="30"/>
  <c r="M16" i="30"/>
  <c r="L16" i="30"/>
  <c r="M107" i="30"/>
  <c r="F107" i="32"/>
  <c r="M158" i="30"/>
  <c r="F158" i="32"/>
  <c r="M187" i="30"/>
  <c r="F187" i="32"/>
  <c r="M147" i="30"/>
  <c r="F147" i="32"/>
  <c r="M91" i="30"/>
  <c r="F91" i="32"/>
  <c r="M188" i="30"/>
  <c r="F188" i="32"/>
  <c r="M178" i="30"/>
  <c r="F178" i="32"/>
  <c r="M97" i="30"/>
  <c r="F97" i="32"/>
  <c r="M164" i="30"/>
  <c r="F164" i="32"/>
  <c r="M141" i="30"/>
  <c r="F141" i="32"/>
  <c r="M88" i="30"/>
  <c r="F88" i="32"/>
  <c r="M186" i="30"/>
  <c r="F186" i="32"/>
  <c r="M170" i="30"/>
  <c r="F170" i="32"/>
  <c r="M52" i="30"/>
  <c r="L52" i="30"/>
  <c r="M20" i="30"/>
  <c r="L20" i="30"/>
  <c r="M66" i="30"/>
  <c r="L66" i="30"/>
  <c r="M132" i="30"/>
  <c r="F132" i="32"/>
  <c r="M62" i="30"/>
  <c r="L62" i="30"/>
  <c r="I112" i="30"/>
  <c r="M80" i="30"/>
  <c r="F80" i="32"/>
  <c r="M106" i="30"/>
  <c r="F106" i="32"/>
  <c r="M116" i="30"/>
  <c r="F116" i="32"/>
  <c r="M131" i="30"/>
  <c r="F131" i="32"/>
  <c r="M78" i="30"/>
  <c r="F78" i="32"/>
  <c r="M179" i="30"/>
  <c r="F179" i="32"/>
  <c r="M130" i="30"/>
  <c r="F130" i="32"/>
  <c r="M201" i="30"/>
  <c r="F201" i="32"/>
  <c r="M92" i="30"/>
  <c r="F92" i="32"/>
  <c r="M96" i="30"/>
  <c r="F96" i="32"/>
  <c r="M184" i="30"/>
  <c r="F184" i="32"/>
  <c r="M173" i="30"/>
  <c r="F173" i="32"/>
  <c r="M193" i="30"/>
  <c r="F193" i="32"/>
  <c r="M183" i="30"/>
  <c r="F183" i="32"/>
  <c r="M51" i="30"/>
  <c r="L51" i="30"/>
  <c r="M65" i="30"/>
  <c r="L65" i="30"/>
  <c r="M42" i="30"/>
  <c r="L42" i="30"/>
  <c r="M43" i="30"/>
  <c r="L43" i="30"/>
  <c r="M45" i="30"/>
  <c r="L45" i="30"/>
  <c r="M24" i="30"/>
  <c r="L24" i="30"/>
  <c r="M87" i="30"/>
  <c r="F87" i="32"/>
  <c r="M105" i="30"/>
  <c r="F105" i="32"/>
  <c r="M127" i="30"/>
  <c r="F127" i="32"/>
  <c r="M154" i="30"/>
  <c r="F154" i="32"/>
  <c r="M165" i="30"/>
  <c r="F165" i="32"/>
  <c r="M54" i="30"/>
  <c r="L54" i="30"/>
  <c r="M90" i="30"/>
  <c r="F90" i="32"/>
  <c r="M148" i="30"/>
  <c r="F148" i="32"/>
  <c r="M159" i="30"/>
  <c r="F159" i="32"/>
  <c r="M138" i="30"/>
  <c r="F138" i="32"/>
  <c r="M67" i="30"/>
  <c r="L67" i="30"/>
  <c r="M31" i="30"/>
  <c r="L31" i="30"/>
  <c r="M55" i="30"/>
  <c r="L55" i="30"/>
  <c r="M35" i="30"/>
  <c r="L35" i="30"/>
  <c r="M6" i="30"/>
  <c r="L6" i="30"/>
  <c r="M84" i="30"/>
  <c r="F84" i="32"/>
  <c r="M79" i="30"/>
  <c r="F79" i="32"/>
  <c r="M197" i="30"/>
  <c r="M196" i="30"/>
  <c r="F196" i="32"/>
  <c r="M163" i="30"/>
  <c r="F163" i="32"/>
  <c r="M143" i="30"/>
  <c r="F143" i="32"/>
  <c r="M28" i="30"/>
  <c r="L28" i="30"/>
  <c r="M37" i="30"/>
  <c r="L37" i="30"/>
  <c r="M70" i="30"/>
  <c r="L70" i="30"/>
  <c r="M60" i="30"/>
  <c r="L60" i="30"/>
  <c r="M68" i="30"/>
  <c r="L68" i="30"/>
  <c r="M41" i="30"/>
  <c r="L41" i="30"/>
  <c r="M8" i="30"/>
  <c r="L8" i="30"/>
  <c r="M71" i="30"/>
  <c r="L71" i="30"/>
  <c r="M44" i="30"/>
  <c r="L44" i="30"/>
  <c r="M182" i="30"/>
  <c r="F182" i="32"/>
  <c r="M191" i="30"/>
  <c r="F191" i="32"/>
  <c r="M136" i="30"/>
  <c r="F136" i="32"/>
  <c r="M135" i="30"/>
  <c r="F135" i="32"/>
  <c r="M25" i="30"/>
  <c r="L25" i="30"/>
  <c r="M47" i="30"/>
  <c r="L47" i="30"/>
  <c r="M69" i="30"/>
  <c r="L69" i="30"/>
  <c r="M36" i="30"/>
  <c r="L36" i="30"/>
  <c r="L73" i="30"/>
  <c r="E73" i="32"/>
  <c r="M119" i="30"/>
  <c r="F119" i="32"/>
  <c r="M74" i="30"/>
  <c r="F74" i="32"/>
  <c r="M155" i="30"/>
  <c r="F155" i="32"/>
  <c r="M177" i="30"/>
  <c r="F177" i="32"/>
  <c r="M151" i="30"/>
  <c r="F151" i="32"/>
  <c r="M139" i="30"/>
  <c r="F139" i="32"/>
  <c r="M129" i="30"/>
  <c r="F129" i="32"/>
  <c r="M122" i="30"/>
  <c r="F122" i="32"/>
  <c r="M32" i="30"/>
  <c r="L32" i="30"/>
  <c r="M38" i="30"/>
  <c r="L38" i="30"/>
  <c r="M57" i="30"/>
  <c r="L57" i="30"/>
  <c r="M30" i="30"/>
  <c r="L30" i="30"/>
  <c r="M149" i="30"/>
  <c r="F149" i="32"/>
  <c r="M157" i="30"/>
  <c r="F157" i="32"/>
  <c r="M124" i="30"/>
  <c r="F124" i="32"/>
  <c r="M114" i="30"/>
  <c r="F114" i="32"/>
  <c r="M93" i="30"/>
  <c r="F93" i="32"/>
  <c r="M26" i="30"/>
  <c r="L26" i="30"/>
  <c r="M39" i="30"/>
  <c r="L39" i="30"/>
  <c r="M64" i="30"/>
  <c r="L64" i="30"/>
  <c r="M29" i="30"/>
  <c r="L29" i="30"/>
  <c r="M77" i="30"/>
  <c r="F77" i="32"/>
  <c r="M76" i="30"/>
  <c r="F76" i="32"/>
  <c r="M125" i="30"/>
  <c r="F125" i="32"/>
  <c r="M100" i="30"/>
  <c r="F100" i="32"/>
  <c r="M120" i="30"/>
  <c r="F120" i="32"/>
  <c r="M82" i="30"/>
  <c r="F82" i="32"/>
  <c r="H192" i="30"/>
  <c r="F202" i="32"/>
  <c r="M202" i="30"/>
  <c r="H142" i="30"/>
  <c r="H132" i="30"/>
  <c r="I185" i="30"/>
  <c r="H185" i="30"/>
  <c r="H104" i="30"/>
  <c r="I104" i="30"/>
  <c r="I162" i="30"/>
  <c r="I119" i="30"/>
  <c r="H119" i="30"/>
  <c r="H155" i="30"/>
  <c r="I155" i="30"/>
  <c r="I172" i="30"/>
  <c r="H172" i="30"/>
  <c r="I186" i="30"/>
  <c r="H186" i="30"/>
  <c r="I202" i="30"/>
  <c r="H202" i="30"/>
  <c r="H95" i="30"/>
  <c r="I95" i="30"/>
  <c r="H76" i="30"/>
  <c r="I76" i="30"/>
  <c r="H106" i="30"/>
  <c r="I106" i="30"/>
  <c r="H191" i="30"/>
  <c r="I191" i="30"/>
  <c r="I81" i="30"/>
  <c r="H81" i="30"/>
  <c r="H159" i="30"/>
  <c r="I159" i="30"/>
  <c r="H82" i="30"/>
  <c r="I131" i="30"/>
  <c r="H131" i="30"/>
  <c r="H153" i="30"/>
  <c r="I153" i="30"/>
  <c r="H78" i="30"/>
  <c r="I78" i="30"/>
  <c r="H88" i="30"/>
  <c r="I88" i="30"/>
  <c r="I183" i="30"/>
  <c r="H183" i="30"/>
  <c r="H101" i="30"/>
  <c r="I101" i="30"/>
  <c r="H156" i="30"/>
  <c r="I156" i="30"/>
  <c r="H92" i="30"/>
  <c r="H198" i="30"/>
  <c r="I127" i="30"/>
  <c r="H127" i="30"/>
  <c r="I136" i="30"/>
  <c r="H136" i="30"/>
  <c r="H176" i="30"/>
  <c r="I175" i="30"/>
  <c r="I182" i="30"/>
  <c r="H182" i="30"/>
  <c r="H168" i="30"/>
  <c r="I168" i="30"/>
  <c r="H173" i="30"/>
  <c r="I173" i="30"/>
  <c r="I118" i="30"/>
  <c r="H118" i="30"/>
  <c r="I201" i="30"/>
  <c r="H145" i="30"/>
  <c r="I145" i="30"/>
  <c r="H122" i="30"/>
  <c r="I133" i="30"/>
  <c r="H133" i="30"/>
  <c r="H163" i="30"/>
  <c r="I163" i="30"/>
  <c r="I107" i="30"/>
  <c r="H107" i="30"/>
  <c r="H111" i="30"/>
  <c r="I111" i="30"/>
  <c r="H199" i="30"/>
  <c r="H196" i="30"/>
  <c r="H161" i="30"/>
  <c r="I161" i="30"/>
  <c r="H194" i="30"/>
  <c r="I194" i="30"/>
  <c r="P28" i="30"/>
  <c r="O28" i="30"/>
  <c r="P168" i="30"/>
  <c r="O168" i="30"/>
  <c r="P170" i="30"/>
  <c r="O170" i="30"/>
  <c r="P62" i="30"/>
  <c r="O62" i="30"/>
  <c r="P40" i="30"/>
  <c r="O40" i="30"/>
  <c r="P65" i="30"/>
  <c r="O65" i="30"/>
  <c r="P23" i="30"/>
  <c r="O23" i="30"/>
  <c r="P155" i="30"/>
  <c r="O155" i="30"/>
  <c r="P83" i="30"/>
  <c r="O83" i="30"/>
  <c r="P125" i="30"/>
  <c r="O125" i="30"/>
  <c r="P142" i="30"/>
  <c r="O142" i="30"/>
  <c r="P90" i="30"/>
  <c r="O90" i="30"/>
  <c r="P41" i="30"/>
  <c r="O41" i="30"/>
  <c r="P36" i="30"/>
  <c r="O36" i="30"/>
  <c r="P117" i="30"/>
  <c r="O117" i="30"/>
  <c r="P132" i="30"/>
  <c r="O132" i="30"/>
  <c r="P74" i="30"/>
  <c r="O74" i="30"/>
  <c r="P85" i="30"/>
  <c r="O85" i="30"/>
  <c r="P31" i="30"/>
  <c r="O31" i="30"/>
  <c r="P141" i="30"/>
  <c r="O141" i="30"/>
  <c r="P37" i="30"/>
  <c r="O37" i="30"/>
  <c r="P52" i="30"/>
  <c r="O52" i="30"/>
  <c r="P46" i="30"/>
  <c r="O46" i="30"/>
  <c r="P105" i="30"/>
  <c r="O105" i="30"/>
  <c r="P129" i="30"/>
  <c r="O129" i="30"/>
  <c r="P75" i="30"/>
  <c r="O75" i="30"/>
  <c r="P44" i="30"/>
  <c r="O44" i="30"/>
  <c r="P55" i="30"/>
  <c r="O55" i="30"/>
  <c r="P66" i="30"/>
  <c r="O66" i="30"/>
  <c r="P54" i="30"/>
  <c r="O54" i="30"/>
  <c r="P87" i="30"/>
  <c r="O87" i="30"/>
  <c r="P124" i="30"/>
  <c r="O124" i="30"/>
  <c r="P158" i="30"/>
  <c r="O158" i="30"/>
  <c r="P199" i="30"/>
  <c r="P200" i="30"/>
  <c r="P176" i="30"/>
  <c r="O177" i="30"/>
  <c r="P42" i="30"/>
  <c r="O42" i="30"/>
  <c r="P24" i="30"/>
  <c r="O24" i="30"/>
  <c r="P122" i="30"/>
  <c r="O122" i="30"/>
  <c r="P96" i="30"/>
  <c r="O96" i="30"/>
  <c r="P68" i="30"/>
  <c r="O68" i="30"/>
  <c r="P45" i="30"/>
  <c r="O45" i="30"/>
  <c r="P61" i="30"/>
  <c r="O61" i="30"/>
  <c r="O184" i="30"/>
  <c r="P184" i="30"/>
  <c r="P113" i="30"/>
  <c r="O113" i="30"/>
  <c r="P64" i="30"/>
  <c r="O64" i="30"/>
  <c r="P135" i="30"/>
  <c r="O135" i="30"/>
  <c r="P10" i="30"/>
  <c r="O10" i="30"/>
  <c r="P25" i="30"/>
  <c r="O25" i="30"/>
  <c r="P38" i="30"/>
  <c r="O38" i="30"/>
  <c r="O93" i="30"/>
  <c r="P93" i="30"/>
  <c r="P198" i="30"/>
  <c r="O197" i="30"/>
  <c r="P67" i="30"/>
  <c r="O67" i="30"/>
  <c r="P88" i="30"/>
  <c r="O88" i="30"/>
  <c r="P95" i="30"/>
  <c r="O95" i="30"/>
  <c r="P35" i="30"/>
  <c r="O35" i="30"/>
  <c r="P29" i="30"/>
  <c r="O29" i="30"/>
  <c r="P194" i="30"/>
  <c r="O194" i="30"/>
  <c r="P149" i="30"/>
  <c r="O149" i="30"/>
  <c r="P19" i="30"/>
  <c r="O19" i="30"/>
  <c r="P82" i="30"/>
  <c r="O82" i="30"/>
  <c r="P102" i="30"/>
  <c r="O102" i="30"/>
  <c r="P57" i="30"/>
  <c r="O57" i="30"/>
  <c r="P70" i="30"/>
  <c r="O70" i="30"/>
  <c r="P26" i="30"/>
  <c r="O26" i="30"/>
  <c r="P63" i="30"/>
  <c r="O63" i="30"/>
  <c r="P32" i="30"/>
  <c r="O32" i="30"/>
  <c r="P190" i="30"/>
  <c r="O190" i="30"/>
  <c r="P136" i="30"/>
  <c r="O136" i="30"/>
  <c r="P138" i="30"/>
  <c r="O138" i="30"/>
  <c r="P33" i="30"/>
  <c r="O33" i="30"/>
  <c r="P49" i="30"/>
  <c r="O49" i="30"/>
  <c r="P60" i="30"/>
  <c r="O60" i="30"/>
  <c r="P118" i="30"/>
  <c r="O118" i="30"/>
  <c r="P186" i="30"/>
  <c r="O186" i="30"/>
  <c r="P126" i="30"/>
  <c r="O126" i="30"/>
  <c r="P104" i="30"/>
  <c r="O104" i="30"/>
  <c r="O91" i="30"/>
  <c r="P91" i="30"/>
  <c r="P30" i="30"/>
  <c r="O30" i="30"/>
  <c r="P162" i="30"/>
  <c r="O162" i="30"/>
  <c r="P100" i="30"/>
  <c r="O100" i="30"/>
  <c r="P120" i="30"/>
  <c r="O120" i="30"/>
  <c r="P39" i="30"/>
  <c r="O39" i="30"/>
  <c r="P6" i="30"/>
  <c r="O6" i="30"/>
  <c r="P48" i="30"/>
  <c r="O48" i="30"/>
  <c r="P151" i="30"/>
  <c r="O151" i="30"/>
  <c r="P152" i="30"/>
  <c r="O152" i="30"/>
  <c r="P153" i="30"/>
  <c r="O153" i="30"/>
  <c r="P86" i="30"/>
  <c r="O86" i="30"/>
  <c r="P69" i="30"/>
  <c r="O69" i="30"/>
  <c r="P51" i="30"/>
  <c r="O51" i="30"/>
  <c r="P174" i="30"/>
  <c r="O175" i="30"/>
  <c r="O174" i="30"/>
  <c r="P47" i="30"/>
  <c r="O47" i="30"/>
  <c r="P202" i="30"/>
  <c r="O202" i="30"/>
  <c r="O196" i="30"/>
  <c r="P147" i="30"/>
  <c r="O147" i="30"/>
  <c r="P108" i="30"/>
  <c r="O108" i="30"/>
  <c r="P109" i="30"/>
  <c r="O109" i="30"/>
  <c r="P76" i="30"/>
  <c r="O76" i="30"/>
  <c r="P34" i="30"/>
  <c r="O34" i="30"/>
  <c r="P16" i="30"/>
  <c r="O16" i="30"/>
  <c r="P11" i="30"/>
  <c r="O11" i="30"/>
  <c r="P103" i="30"/>
  <c r="O103" i="30"/>
  <c r="P15" i="30"/>
  <c r="O15" i="30"/>
  <c r="S13" i="30"/>
  <c r="R13" i="30"/>
  <c r="R32" i="30"/>
  <c r="R42" i="30"/>
  <c r="J32" i="30"/>
  <c r="J42" i="30"/>
  <c r="J52" i="30"/>
  <c r="J62" i="30"/>
  <c r="I82" i="30"/>
  <c r="I122" i="30"/>
  <c r="I132" i="30"/>
  <c r="P73" i="30"/>
  <c r="I73" i="30"/>
  <c r="H73" i="30"/>
  <c r="R72" i="30"/>
  <c r="S62" i="30"/>
  <c r="R57" i="30"/>
  <c r="S52" i="30"/>
  <c r="S45" i="30"/>
  <c r="S22" i="30"/>
  <c r="R12" i="30"/>
  <c r="M73" i="30" l="1"/>
  <c r="F73" i="32"/>
  <c r="S32" i="30"/>
  <c r="I200" i="30"/>
  <c r="I199" i="30"/>
  <c r="I197" i="30"/>
  <c r="I196" i="30"/>
  <c r="P197" i="30"/>
  <c r="P196" i="30"/>
  <c r="S12" i="30"/>
  <c r="S42" i="30"/>
  <c r="S72" i="30"/>
  <c r="S57" i="30"/>
  <c r="S3" i="30"/>
  <c r="L72" i="30" l="1"/>
  <c r="E71" i="32"/>
  <c r="O71" i="30"/>
  <c r="H70" i="30"/>
  <c r="E70" i="32"/>
  <c r="E67" i="32"/>
  <c r="E66" i="32"/>
  <c r="H63" i="30"/>
  <c r="E52" i="32"/>
  <c r="E49" i="32"/>
  <c r="H39" i="30"/>
  <c r="H37" i="30"/>
  <c r="E29" i="32"/>
  <c r="O17" i="30"/>
  <c r="O5" i="30"/>
  <c r="AA11" i="27"/>
  <c r="W11" i="27"/>
  <c r="AA10" i="27"/>
  <c r="W10" i="27"/>
  <c r="AA9" i="27"/>
  <c r="W9" i="27"/>
  <c r="AA8" i="27"/>
  <c r="W8" i="27"/>
  <c r="AB10" i="27" l="1"/>
  <c r="AB8" i="27" s="1"/>
  <c r="X10" i="27"/>
  <c r="X8" i="27" s="1"/>
  <c r="J3" i="30"/>
  <c r="E56" i="32"/>
  <c r="L56" i="30"/>
  <c r="E22" i="32"/>
  <c r="L22" i="30"/>
  <c r="P4" i="30"/>
  <c r="O4" i="30"/>
  <c r="P12" i="30"/>
  <c r="O12" i="30"/>
  <c r="P72" i="30"/>
  <c r="O72" i="30"/>
  <c r="J36" i="30"/>
  <c r="E72" i="32"/>
  <c r="H36" i="30"/>
  <c r="I36" i="30"/>
  <c r="F48" i="32"/>
  <c r="E48" i="32"/>
  <c r="F45" i="32"/>
  <c r="E45" i="32"/>
  <c r="F43" i="32"/>
  <c r="E43" i="32"/>
  <c r="J56" i="30"/>
  <c r="I37" i="30"/>
  <c r="E64" i="32"/>
  <c r="H64" i="30"/>
  <c r="I63" i="30"/>
  <c r="I39" i="30"/>
  <c r="H49" i="30"/>
  <c r="H48" i="30"/>
  <c r="H46" i="30"/>
  <c r="H41" i="30"/>
  <c r="H40" i="30"/>
  <c r="P17" i="30"/>
  <c r="E38" i="32"/>
  <c r="E62" i="32"/>
  <c r="I66" i="30"/>
  <c r="H66" i="30"/>
  <c r="P71" i="30"/>
  <c r="H72" i="30"/>
  <c r="I43" i="30"/>
  <c r="H43" i="30"/>
  <c r="I45" i="30"/>
  <c r="H45" i="30"/>
  <c r="I47" i="30"/>
  <c r="H47" i="30"/>
  <c r="F71" i="32"/>
  <c r="I70" i="30"/>
  <c r="F70" i="32"/>
  <c r="F66" i="32"/>
  <c r="I67" i="30"/>
  <c r="H67" i="30"/>
  <c r="J4" i="30"/>
  <c r="P5" i="30"/>
  <c r="O22" i="30"/>
  <c r="O50" i="30"/>
  <c r="I56" i="30"/>
  <c r="H56" i="30"/>
  <c r="I65" i="30"/>
  <c r="H65" i="30"/>
  <c r="F52" i="32"/>
  <c r="J9" i="30"/>
  <c r="L13" i="30"/>
  <c r="E27" i="32"/>
  <c r="M72" i="30"/>
  <c r="I4" i="30"/>
  <c r="H4" i="30"/>
  <c r="O59" i="30"/>
  <c r="F67" i="32"/>
  <c r="I71" i="30"/>
  <c r="H71" i="30"/>
  <c r="F29" i="32"/>
  <c r="E57" i="32"/>
  <c r="O7" i="30"/>
  <c r="H15" i="30"/>
  <c r="O21" i="30"/>
  <c r="E23" i="32"/>
  <c r="E25" i="32"/>
  <c r="E28" i="32"/>
  <c r="F49" i="32"/>
  <c r="J53" i="30"/>
  <c r="E30" i="32"/>
  <c r="J59" i="30"/>
  <c r="O8" i="30"/>
  <c r="O18" i="30"/>
  <c r="O20" i="30"/>
  <c r="E33" i="32"/>
  <c r="O58" i="30"/>
  <c r="E60" i="32"/>
  <c r="J5" i="30"/>
  <c r="O9" i="30"/>
  <c r="L12" i="30"/>
  <c r="E55" i="32"/>
  <c r="E61" i="32"/>
  <c r="J7" i="30"/>
  <c r="J21" i="30"/>
  <c r="E24" i="32"/>
  <c r="E51" i="32"/>
  <c r="O13" i="30"/>
  <c r="J14" i="30"/>
  <c r="E69" i="32"/>
  <c r="E68" i="32"/>
  <c r="J50" i="30"/>
  <c r="J58" i="30"/>
  <c r="O53" i="30"/>
  <c r="E54" i="32"/>
  <c r="J13" i="30"/>
  <c r="M10" i="27"/>
  <c r="M8" i="27" s="1"/>
  <c r="J17" i="30"/>
  <c r="E31" i="32"/>
  <c r="E32" i="32"/>
  <c r="O14" i="30"/>
  <c r="E34" i="32"/>
  <c r="E35" i="32"/>
  <c r="H28" i="30"/>
  <c r="E26" i="32"/>
  <c r="E8" i="31" l="1"/>
  <c r="E4" i="31"/>
  <c r="E5" i="31"/>
  <c r="E6" i="31"/>
  <c r="E7" i="31"/>
  <c r="L17" i="30"/>
  <c r="L21" i="30"/>
  <c r="E50" i="32"/>
  <c r="L50" i="30"/>
  <c r="L5" i="30"/>
  <c r="L14" i="30"/>
  <c r="L9" i="30"/>
  <c r="E59" i="32"/>
  <c r="L59" i="30"/>
  <c r="F56" i="32"/>
  <c r="M56" i="30"/>
  <c r="L7" i="30"/>
  <c r="L3" i="30"/>
  <c r="F22" i="32"/>
  <c r="M22" i="30"/>
  <c r="E58" i="32"/>
  <c r="L58" i="30"/>
  <c r="E53" i="32"/>
  <c r="L53" i="30"/>
  <c r="L4" i="30"/>
  <c r="I58" i="30"/>
  <c r="H58" i="30"/>
  <c r="P56" i="30"/>
  <c r="O56" i="30"/>
  <c r="J12" i="30"/>
  <c r="J22" i="30"/>
  <c r="I72" i="30"/>
  <c r="J72" i="30"/>
  <c r="F72" i="32"/>
  <c r="E65" i="32"/>
  <c r="E63" i="32"/>
  <c r="E47" i="32"/>
  <c r="E46" i="32"/>
  <c r="E44" i="32"/>
  <c r="E42" i="32"/>
  <c r="E41" i="32"/>
  <c r="E40" i="32"/>
  <c r="E39" i="32"/>
  <c r="E37" i="32"/>
  <c r="E36" i="32"/>
  <c r="O3" i="30"/>
  <c r="I40" i="30"/>
  <c r="I46" i="30"/>
  <c r="I41" i="30"/>
  <c r="I48" i="30"/>
  <c r="I64" i="30"/>
  <c r="I49" i="30"/>
  <c r="H44" i="30"/>
  <c r="I44" i="30"/>
  <c r="H42" i="30"/>
  <c r="I42" i="30"/>
  <c r="I59" i="30"/>
  <c r="H59" i="30"/>
  <c r="I34" i="30"/>
  <c r="H34" i="30"/>
  <c r="I57" i="30"/>
  <c r="H57" i="30"/>
  <c r="I23" i="30"/>
  <c r="H23" i="30"/>
  <c r="I18" i="30"/>
  <c r="H18" i="30"/>
  <c r="I16" i="30"/>
  <c r="H16" i="30"/>
  <c r="I17" i="30"/>
  <c r="H17" i="30"/>
  <c r="I24" i="30"/>
  <c r="H24" i="30"/>
  <c r="I50" i="30"/>
  <c r="H50" i="30"/>
  <c r="F68" i="32"/>
  <c r="P50" i="30"/>
  <c r="I8" i="30"/>
  <c r="H8" i="30"/>
  <c r="I30" i="30"/>
  <c r="H30" i="30"/>
  <c r="I13" i="30"/>
  <c r="H13" i="30"/>
  <c r="I5" i="30"/>
  <c r="H5" i="30"/>
  <c r="I54" i="30"/>
  <c r="H54" i="30"/>
  <c r="F60" i="32"/>
  <c r="P59" i="30"/>
  <c r="M13" i="30"/>
  <c r="I29" i="30"/>
  <c r="H29" i="30"/>
  <c r="I28" i="30"/>
  <c r="I25" i="30"/>
  <c r="H25" i="30"/>
  <c r="H22" i="30"/>
  <c r="I19" i="30"/>
  <c r="H19" i="30"/>
  <c r="I53" i="30"/>
  <c r="H53" i="30"/>
  <c r="P53" i="30"/>
  <c r="I10" i="30"/>
  <c r="H10" i="30"/>
  <c r="I20" i="30"/>
  <c r="H20" i="30"/>
  <c r="I21" i="30"/>
  <c r="H21" i="30"/>
  <c r="H3" i="30"/>
  <c r="H12" i="30"/>
  <c r="I9" i="30"/>
  <c r="H9" i="30"/>
  <c r="I52" i="30"/>
  <c r="H52" i="30"/>
  <c r="I62" i="30"/>
  <c r="H62" i="30"/>
  <c r="F69" i="32"/>
  <c r="F61" i="32"/>
  <c r="I26" i="30"/>
  <c r="H26" i="30"/>
  <c r="I15" i="30"/>
  <c r="F38" i="32"/>
  <c r="H38" i="30"/>
  <c r="F55" i="32"/>
  <c r="I14" i="30"/>
  <c r="H14" i="30"/>
  <c r="I27" i="30"/>
  <c r="H27" i="30"/>
  <c r="I61" i="30"/>
  <c r="H61" i="30"/>
  <c r="I69" i="30"/>
  <c r="H69" i="30"/>
  <c r="P22" i="30"/>
  <c r="I32" i="30"/>
  <c r="H32" i="30"/>
  <c r="I6" i="30"/>
  <c r="H6" i="30"/>
  <c r="I35" i="30"/>
  <c r="H35" i="30"/>
  <c r="I7" i="30"/>
  <c r="H7" i="30"/>
  <c r="P58" i="30"/>
  <c r="I68" i="30"/>
  <c r="H68" i="30"/>
  <c r="F27" i="32"/>
  <c r="P3" i="30"/>
  <c r="I31" i="30"/>
  <c r="H31" i="30"/>
  <c r="I51" i="30"/>
  <c r="H51" i="30"/>
  <c r="F51" i="32"/>
  <c r="I11" i="30"/>
  <c r="H11" i="30"/>
  <c r="F54" i="32"/>
  <c r="I60" i="30"/>
  <c r="H60" i="30"/>
  <c r="I55" i="30"/>
  <c r="H55" i="30"/>
  <c r="F57" i="32"/>
  <c r="I33" i="30"/>
  <c r="H33" i="30"/>
  <c r="F62" i="32"/>
  <c r="F24" i="32"/>
  <c r="P13" i="30"/>
  <c r="P9" i="30"/>
  <c r="P21" i="30"/>
  <c r="P7" i="30"/>
  <c r="F33" i="32"/>
  <c r="F23" i="32"/>
  <c r="P18" i="30"/>
  <c r="F26" i="32"/>
  <c r="F35" i="32"/>
  <c r="M12" i="30"/>
  <c r="F25" i="32"/>
  <c r="F31" i="32"/>
  <c r="F34" i="32"/>
  <c r="F32" i="32"/>
  <c r="P14" i="30"/>
  <c r="F28" i="32"/>
  <c r="P20" i="30"/>
  <c r="P8" i="30"/>
  <c r="F30" i="32"/>
  <c r="D4" i="31" l="1"/>
  <c r="D5" i="31"/>
  <c r="D6" i="31"/>
  <c r="D7" i="31"/>
  <c r="D8" i="31"/>
  <c r="I3" i="30"/>
  <c r="C7" i="31"/>
  <c r="C8" i="31"/>
  <c r="C4" i="31"/>
  <c r="C5" i="31"/>
  <c r="C6" i="31"/>
  <c r="M5" i="30"/>
  <c r="F59" i="32"/>
  <c r="M59" i="30"/>
  <c r="F58" i="32"/>
  <c r="M58" i="30"/>
  <c r="M14" i="30"/>
  <c r="M21" i="30"/>
  <c r="M17" i="30"/>
  <c r="M7" i="30"/>
  <c r="F53" i="32"/>
  <c r="M53" i="30"/>
  <c r="M3" i="30"/>
  <c r="F50" i="32"/>
  <c r="M50" i="30"/>
  <c r="M9" i="30"/>
  <c r="M4" i="30"/>
  <c r="I12" i="30"/>
  <c r="I22" i="30"/>
  <c r="F65" i="32"/>
  <c r="F63" i="32"/>
  <c r="F47" i="32"/>
  <c r="F46" i="32"/>
  <c r="F44" i="32"/>
  <c r="F42" i="32"/>
  <c r="F41" i="32"/>
  <c r="F40" i="32"/>
  <c r="F39" i="32"/>
  <c r="F37" i="32"/>
  <c r="F36" i="32"/>
  <c r="F64" i="32"/>
  <c r="I38" i="30"/>
  <c r="J10" i="3" l="1"/>
  <c r="C48" i="32"/>
  <c r="C48" i="30"/>
  <c r="C1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YeoA</author>
  </authors>
  <commentList>
    <comment ref="A14" authorId="0" shapeId="0" xr:uid="{00000000-0006-0000-0000-000003000000}">
      <text>
        <r>
          <rPr>
            <b/>
            <sz val="8"/>
            <color indexed="81"/>
            <rFont val="Tahoma"/>
            <family val="2"/>
          </rPr>
          <t>Pls specify the where/ who/ when this document to be used</t>
        </r>
      </text>
    </comment>
    <comment ref="A16" authorId="0" shapeId="0" xr:uid="{00000000-0006-0000-0000-000004000000}">
      <text>
        <r>
          <rPr>
            <sz val="8"/>
            <color indexed="81"/>
            <rFont val="Tahoma"/>
            <family val="2"/>
          </rPr>
          <t xml:space="preserve">Specify the document number where the form is reference to or to be used in together with a procedures
</t>
        </r>
      </text>
    </comment>
    <comment ref="A22" authorId="0" shapeId="0" xr:uid="{00000000-0006-0000-0000-000005000000}">
      <text>
        <r>
          <rPr>
            <sz val="8"/>
            <color indexed="81"/>
            <rFont val="Tahoma"/>
            <family val="2"/>
          </rPr>
          <t xml:space="preserve">
Pls specify the guidelines of using this document.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<sst xmlns="http://schemas.openxmlformats.org/spreadsheetml/2006/main" count="1327" uniqueCount="387">
  <si>
    <t>Revision</t>
  </si>
  <si>
    <t>B</t>
  </si>
  <si>
    <t>-</t>
  </si>
  <si>
    <t>A</t>
  </si>
  <si>
    <t>Guajana Skyers</t>
  </si>
  <si>
    <t>John Tebbe</t>
  </si>
  <si>
    <t>Document Title</t>
  </si>
  <si>
    <t>SE-ES20-00004</t>
  </si>
  <si>
    <t>Negligible risk</t>
  </si>
  <si>
    <t>&gt;5 - 25</t>
  </si>
  <si>
    <t>&gt;25 - 50</t>
  </si>
  <si>
    <t>Medium risk</t>
  </si>
  <si>
    <t>&gt;50 - 500</t>
  </si>
  <si>
    <t>High risk</t>
  </si>
  <si>
    <t>&gt; 500</t>
  </si>
  <si>
    <t>Unacceptable risk</t>
  </si>
  <si>
    <t>Version</t>
  </si>
  <si>
    <t>Serial #:</t>
  </si>
  <si>
    <t>HAZARD #</t>
  </si>
  <si>
    <t>Hazard(s) / Failure Mode</t>
  </si>
  <si>
    <t>Operator</t>
  </si>
  <si>
    <t>Contractors</t>
  </si>
  <si>
    <t xml:space="preserve">DPH
FE
LO
NP
</t>
  </si>
  <si>
    <r>
      <t xml:space="preserve">
Determine Probability P
</t>
    </r>
    <r>
      <rPr>
        <b/>
        <sz val="12"/>
        <color rgb="FFFF0000"/>
        <rFont val="Arial"/>
        <family val="2"/>
      </rPr>
      <t>13849-1 Avoidance</t>
    </r>
  </si>
  <si>
    <t>Count A-C from Factor table
HIDDEN CELLS</t>
  </si>
  <si>
    <t>S
F
P</t>
  </si>
  <si>
    <r>
      <t>PL</t>
    </r>
    <r>
      <rPr>
        <b/>
        <vertAlign val="subscript"/>
        <sz val="14"/>
        <rFont val="Arial"/>
        <family val="2"/>
      </rPr>
      <t>r</t>
    </r>
  </si>
  <si>
    <t>Moderate: Significant medical attention (severe laceration), physical therapy (restricted duties &lt;2 weeks)</t>
  </si>
  <si>
    <t>Unskilled person</t>
  </si>
  <si>
    <t>C</t>
  </si>
  <si>
    <t>Probable, not surprising</t>
  </si>
  <si>
    <t>Not possible</t>
  </si>
  <si>
    <t>3 to 7 persons</t>
  </si>
  <si>
    <t>Total</t>
  </si>
  <si>
    <t>Low complexity
e.g. adjust the workpiece clamps, or
very low complexity / or no interaction
e.g. put a workpiece into the machine</t>
  </si>
  <si>
    <t>Condition of Use (TASK)</t>
  </si>
  <si>
    <t>Implemented Mitigation</t>
  </si>
  <si>
    <t>Implemented HRN</t>
  </si>
  <si>
    <t>Implemented Risk Level</t>
  </si>
  <si>
    <t>Minor: Medical attention( prescription medication, couple of stitches, skin glue) (fit for normal duties)</t>
  </si>
  <si>
    <t>Extreme: Immediate hospitalization, emergency surgery, permanent loss of limb/eyesight/function, long-term disability</t>
  </si>
  <si>
    <t>Once to several times per 24 hours - Duration of tasks is &gt; 72 minutes in total</t>
  </si>
  <si>
    <t>Highly unlikely though conceivable</t>
  </si>
  <si>
    <t>Constantly or Greater than once each 15 minutes</t>
  </si>
  <si>
    <t>Major: Severe Injury, bone break/fracture, general surgery, written out of work (restricted duties &gt;2weeks&lt;6 months)</t>
  </si>
  <si>
    <t>Hourly to several times per 8 hours - Duration of tasks is ≤ 24 minutes in total</t>
  </si>
  <si>
    <t>1 to 2 persons</t>
  </si>
  <si>
    <t>HRN</t>
  </si>
  <si>
    <t>0 - 5</t>
  </si>
  <si>
    <t>DPH</t>
  </si>
  <si>
    <t>S</t>
  </si>
  <si>
    <t>FE</t>
  </si>
  <si>
    <t>F</t>
  </si>
  <si>
    <t>Negligible</t>
  </si>
  <si>
    <t>S1</t>
  </si>
  <si>
    <t>Annually</t>
  </si>
  <si>
    <t>F1</t>
  </si>
  <si>
    <t>Very Minor</t>
  </si>
  <si>
    <t>Monthly</t>
  </si>
  <si>
    <t>Minor</t>
  </si>
  <si>
    <t>Weekly</t>
  </si>
  <si>
    <t>Moderate</t>
  </si>
  <si>
    <t>S2</t>
  </si>
  <si>
    <t>1/24hr &lt;72min</t>
  </si>
  <si>
    <t>Major</t>
  </si>
  <si>
    <t>1/24hr&gt;72min</t>
  </si>
  <si>
    <t>F2</t>
  </si>
  <si>
    <t>Extreme</t>
  </si>
  <si>
    <t>1/12hr&lt;36min</t>
  </si>
  <si>
    <t>Catastrophic</t>
  </si>
  <si>
    <t>1/12hr &gt;36min</t>
  </si>
  <si>
    <t>1/8hr &lt;24min</t>
  </si>
  <si>
    <t>1/8hr &gt;24min</t>
  </si>
  <si>
    <t>Constant, &gt; 15 min</t>
  </si>
  <si>
    <t>PLr Matrix</t>
  </si>
  <si>
    <t>PA</t>
  </si>
  <si>
    <t>PLr</t>
  </si>
  <si>
    <t>P1</t>
  </si>
  <si>
    <t>PLa</t>
  </si>
  <si>
    <t>P2</t>
  </si>
  <si>
    <t>PLb</t>
  </si>
  <si>
    <t>PLc</t>
  </si>
  <si>
    <t>PLd</t>
  </si>
  <si>
    <t>PLe</t>
  </si>
  <si>
    <t>Below list are linked to MRA Full Assessment and Action log (changes will effect the drop down menu)</t>
  </si>
  <si>
    <t>Standard_Task_List</t>
  </si>
  <si>
    <t>Standard Hazard List</t>
  </si>
  <si>
    <t>Standard_Remediation_Measures_List</t>
  </si>
  <si>
    <t>Proposed Remediation Type</t>
  </si>
  <si>
    <t>Action log Status</t>
  </si>
  <si>
    <t>Elec - Flash</t>
  </si>
  <si>
    <t>Risk Assessment</t>
  </si>
  <si>
    <r>
      <t xml:space="preserve">The calculation is as follows:   DPH x FE x LO x NP = Risk Level </t>
    </r>
    <r>
      <rPr>
        <b/>
        <sz val="10"/>
        <rFont val="Arial"/>
        <family val="2"/>
      </rPr>
      <t xml:space="preserve">         </t>
    </r>
    <r>
      <rPr>
        <b/>
        <u/>
        <sz val="10"/>
        <rFont val="Arial"/>
        <family val="2"/>
      </rPr>
      <t xml:space="preserve">
</t>
    </r>
  </si>
  <si>
    <t>Below list are linked to MRA Full Assessment (changes will effect the drop down menu)</t>
  </si>
  <si>
    <t>Degree of possible harm (DPH), taking into account the worst credible case</t>
  </si>
  <si>
    <t>Likelihood of occurrence (LO) of contact with hazard</t>
  </si>
  <si>
    <t xml:space="preserve">Negligible: No first aid (scratch / bruise) </t>
  </si>
  <si>
    <t>Almost impossible, possible only under extreme circumstances</t>
  </si>
  <si>
    <t>Very Minor: Basic first aid (small cut, swelling) (adhesive bandage, ice pack, non-rigid supports)</t>
  </si>
  <si>
    <t>Unlikely but could occur</t>
  </si>
  <si>
    <t>Possible but unusual</t>
  </si>
  <si>
    <t>Even chance, could happen</t>
  </si>
  <si>
    <t>Catastrophic: Death or major system failure</t>
  </si>
  <si>
    <t>Likely, only to be expected</t>
  </si>
  <si>
    <t>Certain, no doubt</t>
  </si>
  <si>
    <t>Frequency of exposure to the hazard (FE)</t>
  </si>
  <si>
    <t>Number of persons exposed to the hazard (NP)</t>
  </si>
  <si>
    <r>
      <t xml:space="preserve">Once to several times per 24 hours - Duration of tasks is </t>
    </r>
    <r>
      <rPr>
        <b/>
        <sz val="12"/>
        <color theme="1"/>
        <rFont val="Calibri"/>
        <family val="2"/>
      </rPr>
      <t>≤</t>
    </r>
    <r>
      <rPr>
        <b/>
        <sz val="12"/>
        <color theme="1"/>
        <rFont val="Arial"/>
        <family val="2"/>
      </rPr>
      <t xml:space="preserve"> 72 minutes in total</t>
    </r>
  </si>
  <si>
    <t>8 to 15 persons</t>
  </si>
  <si>
    <t>16 to 50 persons</t>
  </si>
  <si>
    <t>Once to several times per 12 Hours - Duration of tasks ≤ 36 minutes in total</t>
  </si>
  <si>
    <t>More than 50 persons</t>
  </si>
  <si>
    <t>Once to several times per 12 Hours - Duration of tasks &gt; 36 minutes in total</t>
  </si>
  <si>
    <t>Hourly  to several times per 8 hours - Duration of tasks  &gt; 24 minutes in total</t>
  </si>
  <si>
    <t>1. Use of machine by:</t>
  </si>
  <si>
    <t>Skilled person</t>
  </si>
  <si>
    <t>2. Speed of the part of the machine that can create a hazardous event (de-pending on the specific machine and time to escape from or to avoid a hazardous situation)</t>
  </si>
  <si>
    <t>High speed event
e.g. &gt; 1000 mm/s, time to hazard &lt;1s
and/or
no or too little time to escape</t>
  </si>
  <si>
    <r>
      <t xml:space="preserve">Mid speed event
e.g. 250  mm/s to 1000mm/s,  time to hazard </t>
    </r>
    <r>
      <rPr>
        <sz val="10"/>
        <rFont val="Aptos Narrow"/>
        <family val="2"/>
      </rPr>
      <t>≥</t>
    </r>
    <r>
      <rPr>
        <sz val="10"/>
        <rFont val="Arial"/>
        <family val="2"/>
      </rPr>
      <t>1s and &lt;3s
and/or
Limited time to escape</t>
    </r>
  </si>
  <si>
    <r>
      <t xml:space="preserve">Low or very low speed event
e.g. &lt;250  mm/s, time to hazard </t>
    </r>
    <r>
      <rPr>
        <sz val="10"/>
        <rFont val="Aptos Narrow"/>
        <family val="2"/>
      </rPr>
      <t>≥</t>
    </r>
    <r>
      <rPr>
        <sz val="10"/>
        <rFont val="Arial"/>
        <family val="2"/>
      </rPr>
      <t>3s
and/or
enough time to escape</t>
    </r>
  </si>
  <si>
    <t>3. Spatial possibility to escape from the hazard</t>
  </si>
  <si>
    <t>Occasionally/rarely possible
Possible in &lt;50% of the cases</t>
  </si>
  <si>
    <r>
      <t xml:space="preserve">Easily possible
possible in </t>
    </r>
    <r>
      <rPr>
        <sz val="10"/>
        <rFont val="Aptos Narrow"/>
        <family val="2"/>
      </rPr>
      <t>≥</t>
    </r>
    <r>
      <rPr>
        <sz val="10"/>
        <rFont val="Arial"/>
        <family val="2"/>
      </rPr>
      <t xml:space="preserve"> 50% of the cases</t>
    </r>
  </si>
  <si>
    <t>4. Possibility of recognition/awareness of the hazard
   (e.g. hot/cold surface, non-inosing radiation etc.)</t>
  </si>
  <si>
    <t xml:space="preserve">Not possible
e.g. instrumentation necessary, human senses are not able to perceive the hazard, environmental conditions hide the perception. </t>
  </si>
  <si>
    <t>Occasionally/rare recognition of the hazard
Possible in &lt;50% of the cases</t>
  </si>
  <si>
    <r>
      <t xml:space="preserve">Easy recognition of the hazard 
possible in </t>
    </r>
    <r>
      <rPr>
        <sz val="10"/>
        <rFont val="Aptos Narrow"/>
        <family val="2"/>
      </rPr>
      <t>≥</t>
    </r>
    <r>
      <rPr>
        <sz val="10"/>
        <rFont val="Arial"/>
        <family val="2"/>
      </rPr>
      <t xml:space="preserve"> 50% of the cases</t>
    </r>
  </si>
  <si>
    <t>5. Complexity of the operations (human interaction in terms of numbers of operation and/or timing available for this operations)</t>
  </si>
  <si>
    <t>Medium to high complexity
e.g. troubleshooting, use hold-to-run control to setup a part of the machine</t>
  </si>
  <si>
    <t>Low risk</t>
  </si>
  <si>
    <t>Risk Assessment Results</t>
  </si>
  <si>
    <t xml:space="preserve"> ISO 13849 PLr</t>
  </si>
  <si>
    <t>Acceptable Risk. No Action required. User manual, SOP,WI, basic training shall be followed by end users.</t>
  </si>
  <si>
    <t xml:space="preserve">Not acceptable under any conditions. Machine shall not start use. Site must consider machine inherently safe design change, then implement essential control measure </t>
  </si>
  <si>
    <t>Not acceptable risk. Site shall implement essential control measure  (what not depends on user decision - engineering solution, safeguards, etc.).</t>
  </si>
  <si>
    <t xml:space="preserve">Conor Kenny </t>
  </si>
  <si>
    <t>Sr Director Global Automation</t>
  </si>
  <si>
    <t>Chad McClimans</t>
  </si>
  <si>
    <t>Global Environmental Health &amp; Safety Director</t>
  </si>
  <si>
    <t>ISO-13849-1 2023</t>
  </si>
  <si>
    <t>LINKED to Column "C" MRA full Assessment</t>
  </si>
  <si>
    <t>LINKED to Column "D" MRA full Assessment</t>
  </si>
  <si>
    <r>
      <t>Lockout/</t>
    </r>
    <r>
      <rPr>
        <sz val="10"/>
        <color theme="1"/>
        <rFont val="Arial"/>
        <family val="2"/>
      </rPr>
      <t>Tryout</t>
    </r>
    <r>
      <rPr>
        <sz val="10"/>
        <color rgb="FF00B050"/>
        <rFont val="Arial"/>
        <family val="2"/>
      </rPr>
      <t xml:space="preserve"> </t>
    </r>
    <r>
      <rPr>
        <sz val="10"/>
        <rFont val="Arial"/>
        <family val="2"/>
      </rPr>
      <t>(LOTO)</t>
    </r>
  </si>
  <si>
    <t>LINKED to Column "U" and "AC"  MRA full Assessment</t>
  </si>
  <si>
    <t>LINKED to Column "Y" MRA full Assessment</t>
  </si>
  <si>
    <t>LINKED to Column "L" ActionLog</t>
  </si>
  <si>
    <t>Below list are linked to MRA Full Assessment</t>
  </si>
  <si>
    <t xml:space="preserve">HRN </t>
  </si>
  <si>
    <t>Below list are linked to MRA Full Assessment Plr</t>
  </si>
  <si>
    <t>00-AT20-00001</t>
  </si>
  <si>
    <t xml:space="preserve"> Note 1: IS0 13849-1 provides safety requirements and guidance on the principles for the design and integration of safety-related parts of control systems (SRP/CS), including the design of software
Note 2 : ISO 13849-1 shall use always in conjunction with ISO 13849-2  specifies the procedures and conditions to be followed for the validation by analysis and testing of the specified safety functions,  the performance level achieved by the safety-related parts of a control system (SRP/CS) designed in accordance with ISO 13849-1. FAT/SAT , plus additional test/measurement should fulfill expectations of ISO 13849-2 and only after positive Validation machine can be consider SAFE. 
Note 3: Some C-Level Standard ( Machine specific) identify PLr for different group of machine . Make sure to check machine specific Standard while identify PLr. It can not be lower that  identified in  Machine Specific (C-Level ) Standard.  C- level standards dealing with details safety requirements for a particular machine or group of machines  ( for example for Robot it shall be PLd or higher in compliance with ISO 10218-1 and a  ISO 10218-2 Robot systems and integration) 
Note4: This form build to support site utilization of general principles for design — Risk assessment and risk reduction" based on  ISO 12100. Site should use this form in conjunction with ISO 12100 what specifies basic terminology, principles and a methodology for achieving safety in the design of machinery or country/region equal standard (for example ANSI B11.0 for U.S.) </t>
  </si>
  <si>
    <t>Evaluación de riesgos de maquinaria</t>
  </si>
  <si>
    <t>16-HS80-8000-00020</t>
  </si>
  <si>
    <t>Aprobaciones</t>
  </si>
  <si>
    <t>Designación</t>
  </si>
  <si>
    <t>Categoría de documentación</t>
  </si>
  <si>
    <t>Obligatorio</t>
  </si>
  <si>
    <t>Detalles de la revisión (Nota: Consulte la información del documento del sistema para conocer la fecha de lanzamiento)</t>
  </si>
  <si>
    <t xml:space="preserve">1.0   Proposito </t>
  </si>
  <si>
    <t xml:space="preserve">El objetivo de la herramienta de evaluación de riesgos de máquinas (MRA) es respaldar la actividad de evaluación de riesgos proporcionando un método de evaluación coherente y completo.  Una evaluación completa y conforme, que cumpla con las expectativas, garantizará que solo se utilicen equipos seguros en las operaciones antes de que cualquier equipo se libere en la célula de trabajo para la validación/calificación del proceso y/o la producción comercial. El proceso MRA pone a prueba el equipo evaluando los riesgos de seguridad/ergonomía que están presentes en el equipo durante su funcionamiento. Un
Los sitios que ya cuentan con evaluaciones de riesgos de maquinaria deben realizar un análisis de deficiencias y subsanarlas.  El objetivo es reducir el riesgo empresarial, proteger la salud y la seguridad de los empleados de Jabil, así como cumplir con los requisitos normativos y de los clientes.
</t>
  </si>
  <si>
    <t xml:space="preserve">2.0   Alcance </t>
  </si>
  <si>
    <t xml:space="preserve">Todos los sitios a nivel mundial que requieren un sistema de evaluación de riesgos de maquinaria según lo definido por la Norma de Seguridad de Maquinaria SE-ES20-00004. 
La mejor práctica para la evaluación inicial comienza durante la revisión del diseño, se reevalúa durante la construcción/prueba de aceptación de fábrica (FAT) y se reevalúa en la prueba de aceptación en el sitio (SAT) para nuevas construcciones, ya que se trata de un documento vivo. </t>
  </si>
  <si>
    <t xml:space="preserve">3.0   Referencias </t>
  </si>
  <si>
    <t>Este documento debe utilizarse junto con los siguientes procedimientos:</t>
  </si>
  <si>
    <t>Numero de documento</t>
  </si>
  <si>
    <t>16-HS20-8000-00010</t>
  </si>
  <si>
    <t xml:space="preserve">Estandar de seguridad en maquinaria </t>
  </si>
  <si>
    <t xml:space="preserve">Procedimiento de seguridad en maquinaria </t>
  </si>
  <si>
    <t>Estandar de Introducción a la automatización de ensambles</t>
  </si>
  <si>
    <t>4.0   Instrucciones</t>
  </si>
  <si>
    <t xml:space="preserve">4.1  Revise la norma de seguridad de máquinas SE-ES20-00004 para conocer y comprender los requisitos mínimos de seguridad de máquinas de Jabil antes de seguir las instrucciones que se indican a continuación. </t>
  </si>
  <si>
    <t xml:space="preserve">Lea atentamente las instrucciones que figuran a continuación, así como las pestañas de referencia adicionales incluidas en el libro de trabajo. Las dos pestañas que deben utilizarse se describen en las secciones 4.4 y 4.5. Las secciones 4.7 a 4.9 son pestañas adicionales de apoyo para el análisis de datos, la presentación de informes y el seguimiento de las medidas destinadas a reducir los niveles de peligro residual que quedan tras la evaluación inicial.  </t>
  </si>
  <si>
    <t>4.1 Se espera que los centros utilicen este formulario MRA para documentar su evaluación.   El MRA puede ser realizado por el contratista o por un tercero autorizado.  Los centros que dispongan de un formulario o software equivalente que se considere que cumple o supera estos requisitos pueden solicitar su sustitución con la aprobación por escrito de los responsables de la aprobación de la plantilla anterior o de la persona designada.</t>
  </si>
  <si>
    <t xml:space="preserve">4.2  Aunque los sitios web ofrecen una gran flexibilidad para añadir contenido y criterios para la evaluación de riesgos de la maquinaria, NO ELIMINE ni modifique ninguna fórmula, ponderación de factores o criterio del Índice de Riesgo de Peligro (HRN). El sitio web deberá revisar todos los peligros asociados a la máquina y las tareas relacionadas con la interacción con el equipo.  </t>
  </si>
  <si>
    <t>4.3. Se recomienda que el equipo de evaluación esté compuesto por entre 3 y 5 personas.  Se debe calcular la media de cada aportación y votar si es necesario para acordar el HRN resultante, por lo que se recomienda que el número de miembros sea impar.  Lo ideal es que los miembros del equipo que participen estén familiarizados con la tarea y la operación que se evalúa en su área de especialización. La MRA puede ser realizada por un contratista o un tercero autorizado, dependiendo de la complejidad del proyecto y/o de la disponibilidad del equipo competente en el lugar.   El equipo puede cambiar en función de la condición de uso que se evalúe.    
 A continuación se indican los requisitos mínimos para cada condición de uso o tarea de evaluación.     
     - Operaciones normales: mínimo de (Medio Ambiente, Salud y Seguridad (EHS), Procesos/Automatización, Operaciones.
     - Manipulación de materiales:  mínimo de EHS, Procesos/Automatización, Operaciones o tareas específicas de almacén.
     - Recuperación de fallos: mínimo de EHS, proceso/automatización, operaciones o tareas específicas de mantenimiento.
 - Mantenimiento correctivo/resolución de problemas: mínimo de EHS, proceso/automatización, operaciones o tareas específicas de mantenimiento.
     - Mantenimiento preventivo: mínimo EHS, procesos/automatización, mantenimiento/mecánica. 
     - Modo de parada de emergencia/recuperación: mínimo EHS, procesos/automatización, operaciones o tareas específicas de mantenimiento.
     - Modo manual: mínimo EHS, procesos/automatización, mantenimiento/mecánica u operaciones específicas.
     - Arranque/apagado: mínimo EHS, proceso/automatización, mantenimiento/mecánica u operaciones específicas.
- Bloqueo/prueba (LOTO): mínimo EHS, proceso/automatización, mantenimiento/mecánica.                                                                                                                                                                                    - Ajustes mecánicos: Mínimo EHS, proceso/automatización, mantenimiento/mecánica u operaciones específicas.
- Configuración/cambio: Mínimo EHS, proceso/automatización, mantenimiento/mecánica u operaciones específicas.</t>
  </si>
  <si>
    <t>4.4  Comience aquí_Cubierta_Pestaña de revisión</t>
  </si>
  <si>
    <t>Lanzamiento inicial</t>
  </si>
  <si>
    <t>Revisado al nuevo formulario de evaluación de riesgos de la máquina con hojas de apoyo.</t>
  </si>
  <si>
    <t>Autor</t>
  </si>
  <si>
    <t>Detalles del cambio</t>
  </si>
  <si>
    <t>4.4A Introduzca el cliente, la ubicación del sitio, el número de proyecto/máquina, la fecha y el responsable en la parte superior.</t>
  </si>
  <si>
    <t xml:space="preserve">4.4B Introduzca la versión, la fecha, el autor de la modificación y la descripción en la tabla del historial de revisiones de la evaluación.   La primera revisión será la versión inicial.  La evaluación es un documento vivo y el historial de revisiones se utiliza para documentar las actualizaciones posteriores a la evaluación inicial.  </t>
  </si>
  <si>
    <t>4.5 Pestaña de evaluación completa de MRA</t>
  </si>
  <si>
    <t xml:space="preserve">4.5A Número de serie de entrada, fecha de fabricación, descripción de la máquina/línea o enfoque de la evaluación, ubicación de la planta del edificio en la parte superior de la evaluación.  </t>
  </si>
  <si>
    <r>
      <t xml:space="preserve">4.5B Condiciones de uso (tarea)  Este campo se puede rellenar manualmente o utilizar el menú desplegable para equipos más sencillos (personalizable en la pestaña Referencias del menú desplegable (vinculado)).  Se recomienda incluir aquí suficiente información para que otras personas que no participen en la evaluación puedan seguirla con claridad.  </t>
    </r>
    <r>
      <rPr>
        <b/>
        <sz val="10"/>
        <rFont val="Arial"/>
        <family val="2"/>
      </rPr>
      <t>Ejemplo:  Operaciones normales: Estación 01, carga de la carcasa, recogida y colocación</t>
    </r>
    <r>
      <rPr>
        <sz val="10"/>
        <rFont val="Arial"/>
        <family val="2"/>
      </rPr>
      <t xml:space="preserve">.  Utilice 4.3 como condiciones mínimas para evaluar, así como tener en cuenta todos los modos para los que está programado el equipo (automático, semiautomático, paso a paso, manual, jog). Pruebe físicamente el equipo, no se limite a comprobar que hay una cortina de luz y dar por sentado que los controles están en su sitio, sino que verifique que no se puede burlar ni dar acceso a peligros en la condición que se está evaluando.  </t>
    </r>
  </si>
  <si>
    <t>4.5C Modo de peligro/fallo  Este campo se puede rellenar manualmente o utilizar el menú desplegable para equipos más sencillos (personalizable en la pestaña Referencias del menú desplegable (Vinculado)).  Solo se debe incluir y evaluar un peligro por cada fila de entrada.  Si existen varios peligros para la misma condición, cree una segunda fila de entrada con la misma condición de uso para que se pueda evaluar cada peligro.    Se recomienda incluir aquí suficiente información para que otras personas que no participen en la evaluación puedan seguirla con claridad. Ejemplo: Movimiento del servopórtico: aplastamiento/enredamiento.</t>
  </si>
  <si>
    <t xml:space="preserve">4.5D Insertar imágenes.   Incorpore imágenes en el archivo como referencia de lo que se está evaluando en el momento de la valoración.  Dado que la hoja está protegida, no permitirá la función de inserción.   Para insertar una imagen, deberá abrir un nuevo archivo de Excel e insertar la imagen en él.  Copie la imagen, vuelva al MRA y haga clic en la celda en la que desea insertar la imagen,  haga clic con el botón derecho y seleccione «Pegar imagen en celda».  </t>
  </si>
  <si>
    <t xml:space="preserve">4.5E Personas en riesgo. Según las condiciones,  indique las funciones que están expuestas al peligro.  </t>
  </si>
  <si>
    <t xml:space="preserve">4.5F La evaluación inicial se completa como si no existieran medidas de protección ni salvaguardias. Hay cuatro áreas para revisar el peligro/fallo utilizando el menú desplegable para determinar cuál representa mejor cada área.     
Gravedad del daño, frecuencia de ocurrencia, probabilidad de ocurrencia, número de personas expuestas (por tarea, no acumulativo por turno/día; por ejemplo, el ruido afectaría al número de personas asignadas a la zona).   El objetivo es poder dar peso a lo que el equipo está evaluando.  Es mejor pecar de precavido y probar la información mientras se debate para ver cuál sería el resultado del nivel de peligro y así ayudar en la evaluación.   </t>
  </si>
  <si>
    <t xml:space="preserve">4.5G El nivel de riesgo y el índice de riesgo (HRN) se completarán automáticamente una vez que se hayan ponderado los cuatro elementos.   El HRN inicial será alto, ya que se evalúa sin medidas de seguridad.  
El objetivo del cálculo del HRN es identificar los riesgos medios, altos e inaceptables que no son admisibles y determinar las medidas esenciales de reducción del riesgo para alcanzar un nivel de HRN aceptable. Esto se puede lograr reduciendo la probabilidad de sufrir daños o eliminando los peligros, la frecuencia o la exposición mediante un rediseño, ya sea reduciendo por separado o  simultáneamente cada uno de los 4  elementos que determinan el riesgo asociado.   Para obtener más información, consulte la pestaña de referencia del nivel de riesgo HRN (Ref.).  
A continuación se describen las expectativas mínimas de Jabil para un  HRN aceptable  y las acciones mínimas para un HRN medio/alto/inaceptable:  </t>
  </si>
  <si>
    <t>Riesgo aceptable. No se requiere ninguna acción. Los usuarios finales deben seguir el manual del usuario, el procedimiento operativo estándar (SOP), las instrucciones de trabajo (WI), las ayudas visuales (VA), las señales de seguridad (pictogramas), la formación básica y el equipo de protección individual (EPI).</t>
  </si>
  <si>
    <t>Riesgo inaceptable. El centro deberá implementar medidas de control esenciales  (evaluar soluciones de control de ingeniería sólidas, salvaguardias, etc., frente a medidas administrativas o EPI).</t>
  </si>
  <si>
    <t xml:space="preserve">No es aceptable bajo ninguna circunstancia. La máquina no debe ponerse en funcionamiento. El sitio debe considerar un cambio en el diseño para que la máquina sea intrínsecamente segura y, a continuación, implementar las medidas de control esenciales. </t>
  </si>
  <si>
    <t>Riesgo insignificante</t>
  </si>
  <si>
    <t>Riesgo bajo</t>
  </si>
  <si>
    <t>Riesgo Medio</t>
  </si>
  <si>
    <t>Riesgo Alto</t>
  </si>
  <si>
    <t xml:space="preserve">Riesgo inaceptable </t>
  </si>
  <si>
    <t xml:space="preserve"> 4.5H IS0 13849-1 Clasificación del nivel de rendimiento (PLr). Esta sección puede dejarse en blanco para evaluaciones generales a nivel de sitio que NO construyan, integren, actualicen ni modifiquen equipos.  Esta sección debe utilizarse con fabricantes de máquinas internos o externos, integradores (que conectan máquinas «listas para usar» y/o las unen entre sí como una línea o un sistema), actualizaciones o modificaciones.   Se utiliza en la fase de diseño de la maquinaria, integridad máquina a máquina: el diseñador, integrador o ingeniero de procesos debe identificar el nivel de rendimiento  requerido (PLr) de conformidad con la  parte relacionada con la seguridad de los sistemas de control de la norma ISO 13849-1.  
 Para ello,  determine la probabilidad (P) según la sección de la norma ISO 13849 respondiendo a las 5 preguntas del menú desplegable. Debe completar el grado de daño posible (DPH) y la frecuencia de exposición a los peligros (FE) de la sección HRN de la evaluación inicial de riesgos para rellenar la gravedad (S) y la frecuencia (F).  El nivel de rendimiento requerido (PLr) se rellenará automáticamente una vez que se hayan respondido las 5 preguntas.  En función de los resultados, el PLr se rellenará automáticamente.   Para obtener más información, consulte la pestaña de referencia del nivel de rendimiento PLr (Ref.).  </t>
  </si>
  <si>
    <r>
      <t xml:space="preserve">4.5 Reevaluación con las salvaguardias existentes.   Este es el estado actual de la máquina, que debe estar físicamente construida; de lo contrario, se trata de un control propuesto y no del estado actual.  Si no hay salvaguardias adicionales, la evaluación sería la misma que la evaluación inicial y no se incluirían medidas de control adicionales.   Enumere cada medida de control presente.  Los controles se dividen en tres categorías: controles de ingeniería (los más altos), administrativos (WI, SOP, operaciones/sitio) y EPP. La madurez del sitio y del personal debe tenerse en cuenta cuando los controles administrativos son del más alto nivel. Este campo se puede rellenar manualmente o se puede utilizar el menú desplegable para equipos más sencillos (personalizable en la pestaña Referencias del menú desplegable (vinculado)). </t>
    </r>
    <r>
      <rPr>
        <b/>
        <sz val="10"/>
        <rFont val="Arial"/>
        <family val="2"/>
      </rPr>
      <t xml:space="preserve">Ejemplo: puertas de protección con interlocks, controles que no permiten el movimiento con las puertas abiertas. </t>
    </r>
  </si>
  <si>
    <t xml:space="preserve">4.5J Reevaluar las 4 áreas con las medidas de control presentes.   Por lo general, lo único que se puede influir/cambiar es la probabilidad.  Un ejemplo de cómo influir en la frecuencia sería cambiar el material que modifica la esperanza de vida útil, lo que da como resultado una exposición menos frecuente al peligro.  Para obtener más información, consulte la pestaña de referencia del nivel de riesgo HRN (Ref.).  </t>
  </si>
  <si>
    <t xml:space="preserve">4.5K El nivel de riesgo y el número de riesgo de peligro (HRN) se completarán automáticamente al introducir los datos de la evaluación.  </t>
  </si>
  <si>
    <t xml:space="preserve">4.5L Controles propuestos para reducir el riesgo a un nivel aceptable.   ¿El nivel actual de HRN es medio o superior? ¿Existen medidas adicionales que, de implementarse, podrían reducir aún más el HRN?  En caso afirmativo, enumere las medidas de control adicionales que podrían implementarse.  </t>
  </si>
  <si>
    <t xml:space="preserve">4.5M Reevaluar las 4 áreas con las medidas de control si se implementara la propuesta. Por lo general, lo único que se puede influir/cambiar es la probabilidad. Un ejemplo de cómo influir en la frecuencia sería cambiar el material que modifica la esperanza de vida útil, lo que da como resultado una exposición menos frecuente al peligro.         </t>
  </si>
  <si>
    <t xml:space="preserve">4.5N Los controles reales implementados para reducir a un nivel aceptable se utilizarán para la reevaluación después de que se hayan implementado medidas de control adicionales (no completadas durante la evaluación inicial).   Enumere las medidas de control reales implementadas y reevalúe las cuatro áreas con las medidas de control si se implementara la propuesta. Por lo general, lo único que se puede influir o cambiar es la probabilidad. Un ejemplo de influencia en la frecuencia sería cambiar el material que modifica la esperanza de vida, lo que da como resultado una exposición menos frecuente al peligro.  </t>
  </si>
  <si>
    <t>4.5O Insertar imágenes.   Incorpore imágenes en el archivo como referencia de lo que se está evaluando en el momento de la evaluación.</t>
  </si>
  <si>
    <t>4.6 Si el resultado de la actividad de evaluación de riesgos de seguridad determina que la puntuación final real del HRN es media o superior, sin posibilidad de reducirla más, se deberá notificar al responsable de EHS del centro y al responsable funcional para que se puedan tomar medidas adicionales para evaluar el riesgo para las operaciones con una revisión regional/corporativa para determinar si el riesgo residual es aceptable.</t>
  </si>
  <si>
    <r>
      <rPr>
        <b/>
        <sz val="10"/>
        <rFont val="Arial"/>
        <family val="2"/>
      </rPr>
      <t xml:space="preserve">4.7  Pestaña Resumen.   </t>
    </r>
    <r>
      <rPr>
        <sz val="10"/>
        <rFont val="Arial"/>
        <family val="2"/>
      </rPr>
      <t xml:space="preserve">Esta pestaña está vinculada a la pestaña Evaluación completa del MRA.   Esto permite a los usuarios ordenar las columnas sin afectar a los datos brutos de la evaluación. </t>
    </r>
    <r>
      <rPr>
        <b/>
        <sz val="10"/>
        <rFont val="Arial"/>
        <family val="2"/>
      </rPr>
      <t xml:space="preserve"> </t>
    </r>
  </si>
  <si>
    <r>
      <rPr>
        <b/>
        <sz val="10"/>
        <rFont val="Arial"/>
        <family val="2"/>
      </rPr>
      <t xml:space="preserve">4.8 Pestaña Registro de acciones. </t>
    </r>
    <r>
      <rPr>
        <sz val="10"/>
        <rFont val="Arial"/>
        <family val="2"/>
      </rPr>
      <t>Esta pestaña vincula la información sobre riesgos, la evaluación existente y las medidas de mitigación propuestas de la pestaña Evaluación completa de MRA. Las columnas con encabezado verde están destinadas a que el usuario las utilice, si lo desea, como un registro de acciones en el que se pueden introducir comentarios, propietarios, fechas y estado.</t>
    </r>
  </si>
  <si>
    <r>
      <rPr>
        <b/>
        <sz val="10"/>
        <rFont val="Arial"/>
        <family val="2"/>
      </rPr>
      <t xml:space="preserve">4.9 Pestaña «Gráfico resumen». </t>
    </r>
    <r>
      <rPr>
        <sz val="10"/>
        <rFont val="Arial"/>
        <family val="2"/>
      </rPr>
      <t xml:space="preserve">Se trata de un gráfico de alto nivel que muestra los totales de peligros sin medidas de seguridad, las medidas correctivas actuales y las propuestas. La tabla y el gráfico se actualizarán automáticamente.  </t>
    </r>
  </si>
  <si>
    <t xml:space="preserve">Cualquier resultado HRN medio o superior debe reducirse con correcciones antes de poner en funcionamiento el equipo.  </t>
  </si>
  <si>
    <t>NOTA:</t>
  </si>
  <si>
    <t>En caso de que el resultado de la actividad de evaluación de riesgos de seguridad determine que la puntuación HRN final real del peligro es media o superior, sin posibilidad de reducirla más, se deberá notificar al director de EHS del centro y al director funcional para que se puedan tomar medidas adicionales con el fin de evaluar el riesgo para las operaciones con una revisión regional/corporativa de EHS para determinar si se acepta el riesgo residual.</t>
  </si>
  <si>
    <t>Cliente</t>
  </si>
  <si>
    <t xml:space="preserve">Ubicación </t>
  </si>
  <si>
    <t>Fecha</t>
  </si>
  <si>
    <t>Celula/ Numero de maquina:</t>
  </si>
  <si>
    <t>Responsable:</t>
  </si>
  <si>
    <t>Evaluación de riesgos de máquinas mediante el sistema de clasificación de peligros por números</t>
  </si>
  <si>
    <t>Tabla de revisión</t>
  </si>
  <si>
    <t xml:space="preserve">Fecha </t>
  </si>
  <si>
    <t xml:space="preserve">Modificado por </t>
  </si>
  <si>
    <t xml:space="preserve">Descripción de los cambios </t>
  </si>
  <si>
    <t>Operación normal</t>
  </si>
  <si>
    <t>Manejo de materiales</t>
  </si>
  <si>
    <t>Recuperación ante fallas</t>
  </si>
  <si>
    <t>Mantenimiento correctivo/Solución de problemas</t>
  </si>
  <si>
    <t>Mantenimiento preventivo</t>
  </si>
  <si>
    <t>Modo de bloqueo/Recuperación</t>
  </si>
  <si>
    <t>Modo manual/marcha lenta</t>
  </si>
  <si>
    <t>Inicio/Apagado</t>
  </si>
  <si>
    <t>Ajustes mecánicos</t>
  </si>
  <si>
    <t>Configuración/Cambio</t>
  </si>
  <si>
    <t>Limpiado y saneamiento</t>
  </si>
  <si>
    <t>Inspección</t>
  </si>
  <si>
    <t>Mecánica: transmisión; pinchazo/aplastamiento/enredamiento.</t>
  </si>
  <si>
    <t>Mecánica: conjunto de rueda estrellada; pinchazo/aplastar/enredar</t>
  </si>
  <si>
    <t>Mecánica: transportador/rodillo; punto de pellizco/apriete</t>
  </si>
  <si>
    <t>Mecánico: ciclo automático/arranque repentino</t>
  </si>
  <si>
    <t>Mecánica - Máquinas y piezas averiadas</t>
  </si>
  <si>
    <t xml:space="preserve">Control Sys - Categoría de control de seguridad </t>
  </si>
  <si>
    <t>Sistema de control: fallo al detenerse.</t>
  </si>
  <si>
    <t>Sistema de control: dispositivos de protección desactivados/saltados</t>
  </si>
  <si>
    <t>Sistema de control: ciclo automático/arranque inesperado</t>
  </si>
  <si>
    <t>Sistema de control - Jogging / Velocidad ilimitada</t>
  </si>
  <si>
    <t>Control Sys - Descarga eléctrica</t>
  </si>
  <si>
    <t>Controles: no funcionales.</t>
  </si>
  <si>
    <t>Elec - Conexión a tierra incorrecta</t>
  </si>
  <si>
    <t>Elec - partes activas</t>
  </si>
  <si>
    <t>Neumático - Categoría de control de seguridad</t>
  </si>
  <si>
    <t>Neumático - Sobrepresión</t>
  </si>
  <si>
    <t>Hidráulico - Categoría de control de seguridad</t>
  </si>
  <si>
    <t>Hidráulico - Sobrepresión</t>
  </si>
  <si>
    <t>Resbalón / Tropezón / Caída</t>
  </si>
  <si>
    <t>Temperatura / Quemadura</t>
  </si>
  <si>
    <t>Químicos / Humos</t>
  </si>
  <si>
    <t>Ergonomía</t>
  </si>
  <si>
    <t>Incendio / Explosión</t>
  </si>
  <si>
    <t>Nivel de ruido</t>
  </si>
  <si>
    <t>Ninguno</t>
  </si>
  <si>
    <t>Controles administrativos / EPP</t>
  </si>
  <si>
    <t>Protector fijo: Reemplazar/reparar los elementos de fijación existentes y/o los sujetadores.</t>
  </si>
  <si>
    <t>Guarda fija: añadir nuevos elementos y/o fijaciones.</t>
  </si>
  <si>
    <t>Guardia fija: Guardia de alto nivel/plataforma y puerta.</t>
  </si>
  <si>
    <t>Guarda fija, policarbonato: Reemplazar el existente.</t>
  </si>
  <si>
    <t>Guarda fija, policarbonato: Añadir nuevo</t>
  </si>
  <si>
    <t>Protección/puerta móvil: sustituir/reparar los elementos existentes y/o los elementos de fijación.</t>
  </si>
  <si>
    <t>Protección/puerta móvil: Añadir nueva, con Interlocked</t>
  </si>
  <si>
    <t>Protección inferior de Conveyor: Añadir nueva</t>
  </si>
  <si>
    <t>Protección inferior de Conveyor: añadir nueva, con Interlock</t>
  </si>
  <si>
    <t xml:space="preserve">Control de zonas: definir/crear zonas de seguridad/ guardas. </t>
  </si>
  <si>
    <t>Control de zona: Reubicar los controles existentes fuera del área de acceso controlado.</t>
  </si>
  <si>
    <t>E-Stops: Sustituir por E-Stop PB / Legend y Reinicio de Seguridad conforme a la normativa</t>
  </si>
  <si>
    <t>Paradas de E: Instalar/Reemplazar con control de circuitos fiables y restablecer la seguridad</t>
  </si>
  <si>
    <t>Parada de emergencia: añadir cordón de tracción</t>
  </si>
  <si>
    <t>Actualizar los controles de seguridad con componentes clasificados para seguridad y reinicio de seguridad</t>
  </si>
  <si>
    <t>Control de acceso: Añadir un interruptor de puerta no bloqueable</t>
  </si>
  <si>
    <t>Control de acceso: Añadir interruptor de bloqueo de puerta</t>
  </si>
  <si>
    <t>Control de acceso: Añadir interruptor de clave atrapada</t>
  </si>
  <si>
    <t>Control de acceso: Añadir interruptor activador</t>
  </si>
  <si>
    <t>Control de acceso: controles a dos manos
remote</t>
  </si>
  <si>
    <t>Detección de presencia: Añadir cortina de luz</t>
  </si>
  <si>
    <t>Detección de presencia: Añadir una alfombra de seguridad</t>
  </si>
  <si>
    <t>Detección de presencia: Detector de borde añadido</t>
  </si>
  <si>
    <t>Detección de presencia: Añadir escáner láser</t>
  </si>
  <si>
    <t>Control/monitorización de presión: Añadir interruptor de presión al circuito de seguridad</t>
  </si>
  <si>
    <t>Control/monitorización de temperatura: Añadir interruptor de temperatura al circuito de seguridad</t>
  </si>
  <si>
    <t>Seguro/Velocidad cero: Añadir relés/controles de detección de velocidad para acceso seguro</t>
  </si>
  <si>
    <t>Seguro/Velocidad cero: Añadir circuitos fiables de control para un acceso seguro</t>
  </si>
  <si>
    <t>Aislamiento neumático: solo contactor/relé de seguridad</t>
  </si>
  <si>
    <t>Aislamiento neumático: par contactor/relé de seguridad</t>
  </si>
  <si>
    <t>Aislamiento neumático: válvula de seguridad; Bloquear/sangrado</t>
  </si>
  <si>
    <t>Aislamiento hidráulico: solo contactor/relé de seguridad</t>
  </si>
  <si>
    <t>Aislamiento hidráulico: par contactor de seguridad/relé</t>
  </si>
  <si>
    <t>Aislamiento hidráulico: válvula de seguridad; Bloquear/sangrado</t>
  </si>
  <si>
    <t>Aislamiento hidráulico: Añadir protección contra roturas de manguera</t>
  </si>
  <si>
    <t>Mecánica: Añadir tope mecánico para evitar el movimiento de la máquina</t>
  </si>
  <si>
    <t>Información para usar: en la máquina - señales de advertencia, slignal, en manual - información para usuarios</t>
  </si>
  <si>
    <t>Procedimiento / Implementación de SOP</t>
  </si>
  <si>
    <t>Mantenimiento: Procedimiento/SOP/LOTO</t>
  </si>
  <si>
    <t>Mantenimiento Guardas, sujetadores, limpieza</t>
  </si>
  <si>
    <t>Compra / Mantenimiento: cambio de cerrrojo</t>
  </si>
  <si>
    <t>Compra / Procedimiento:</t>
  </si>
  <si>
    <t>Ingeniería: Sujetador de robot, Accesos HMI</t>
  </si>
  <si>
    <t>Modificación/actualización del proveedor: controles/software/dispositivos de seguridad</t>
  </si>
  <si>
    <t>Evaluación EHS (ergo, ruido, químico, radiación)</t>
  </si>
  <si>
    <t>Reducción de riesgos mediante medidas de diseño inherentemente seguras</t>
  </si>
  <si>
    <t>Sin asignación</t>
  </si>
  <si>
    <t>No está dirigido en este momento</t>
  </si>
  <si>
    <t>Diseño/Solución</t>
  </si>
  <si>
    <t xml:space="preserve">En proceso </t>
  </si>
  <si>
    <t>Instalado</t>
  </si>
  <si>
    <t>Listos para la reevaluación</t>
  </si>
  <si>
    <t>Evaluación completada</t>
  </si>
  <si>
    <t>Evaluación validada</t>
  </si>
  <si>
    <t>o</t>
  </si>
  <si>
    <t>Riesgo inaceptable</t>
  </si>
  <si>
    <t>Alto riesgo</t>
  </si>
  <si>
    <t>Riesgo medio</t>
  </si>
  <si>
    <t>Riesgo bajo pero significativo</t>
  </si>
  <si>
    <t>Riesgo despreciable</t>
  </si>
  <si>
    <t>Sin guardas (inicio)</t>
  </si>
  <si>
    <t>Estado actual</t>
  </si>
  <si>
    <t>Remediación propuesta</t>
  </si>
  <si>
    <t>Implementado</t>
  </si>
  <si>
    <t>Nombre de máquina /Número</t>
  </si>
  <si>
    <t>Fecha MFG:</t>
  </si>
  <si>
    <t>Ubicación:</t>
  </si>
  <si>
    <t>Fecha:</t>
  </si>
  <si>
    <t>Descripción de la máquina:</t>
  </si>
  <si>
    <t>Ubicación del edificio/planta:</t>
  </si>
  <si>
    <t>Por:</t>
  </si>
  <si>
    <t>PELIGRO #</t>
  </si>
  <si>
    <t>Condición de uso
(Tarea)</t>
  </si>
  <si>
    <t>Peligro(s) / Modo de fallo</t>
  </si>
  <si>
    <t>Imágenes</t>
  </si>
  <si>
    <t>Imagen 1</t>
  </si>
  <si>
    <t>Imagen 2</t>
  </si>
  <si>
    <t>Personas en riesgo</t>
  </si>
  <si>
    <t>Operador</t>
  </si>
  <si>
    <t>Mantenimiento</t>
  </si>
  <si>
    <t>Contratistas</t>
  </si>
  <si>
    <t>Otros</t>
  </si>
  <si>
    <t>Gravedad
Frecuencia
Verosimilitud
Número de personas</t>
  </si>
  <si>
    <t>Nivel de riesgo
HRN</t>
  </si>
  <si>
    <t>ISO 13849-1:2023
 Evaluación inicial de HRN: DPH y FE rellenan automáticamente S y F</t>
  </si>
  <si>
    <t>Factor según la Tabla A.1 
ISO 13849 estándar</t>
  </si>
  <si>
    <t>Medida(s) de control
¡No puedes usar la evaluación de riesgos para reducir el grado de protección que exigen los estándares!</t>
  </si>
  <si>
    <t>EVALUACIÓN INICIAL - SIN SALVAGUARDAS / SIN PROTECCIÓN</t>
  </si>
  <si>
    <t>REEVALUACIÓN CON LAS SALVAGUARDAS EXISTENTES</t>
  </si>
  <si>
    <t>CONTROLES PROPUESTOS PARA REDUCIR EL RIESGO A UN NIVEL ACEPTABLE</t>
  </si>
  <si>
    <t>Nivel de riesgo
(HRN)</t>
  </si>
  <si>
    <t>CONTROLES REALES IMPLEMENTADOS PARA REDUCIR EL RIESGO A UN NIVEL ACEPTABLE</t>
  </si>
  <si>
    <t>Imagen</t>
  </si>
  <si>
    <t>ELEMENTOS DE ACCIÓN</t>
  </si>
  <si>
    <t>Mitigación actual</t>
  </si>
  <si>
    <t>HRN actual</t>
  </si>
  <si>
    <t>Nivel de riesgo actual</t>
  </si>
  <si>
    <t>Mitigación propuesta</t>
  </si>
  <si>
    <t>Comentarios, plan de acción, actualizaciones.</t>
  </si>
  <si>
    <t>Propietario de la tarea</t>
  </si>
  <si>
    <t>Fecha objetivo</t>
  </si>
  <si>
    <t>Fecha real</t>
  </si>
  <si>
    <t>Estado</t>
  </si>
  <si>
    <t>Condición de Uso (Tarea)</t>
  </si>
  <si>
    <t>Antes de HRN</t>
  </si>
  <si>
    <t>Antes del nivel de riesgo</t>
  </si>
  <si>
    <t>HRN propuesta</t>
  </si>
  <si>
    <t>Nivel de riesgo propuesto</t>
  </si>
  <si>
    <t>Evaluación de Riesgos HRN</t>
  </si>
  <si>
    <t>Esta herramienta de evaluación utiliza el índice de riesgo de peligro (HRN) para establecer un método cuantitativo de calificación del riesgo inherente hasta el riesgo residual que permanece después de implementar los controles.  El evaluador identifica la respuesta más adecuada de los 4 factores mientras revisa cada condición de uso y modo de peligro/fallo.
1. Gravedad del daño posible (DPH)
2. Frecuencia de exposición al peligro (FE)
3. Probabilidad de ocurrencia (LO) de contacto con el peligro
4. Número de personas expuestas al peligro (NP)
A cada respuesta se le asigna una ponderación numérica.   El resultado del HRN se calcula multiplicando la ponderación numérica de cada factor (DPH x FE x LO x NP = HRN).  A continuación, el HRN se clasifica en categorías para proporcionar el nivel de riesgo de peligro.  
Los detalles de las evaluaciones de riesgos deben documentarse para incluir tanto los resultados como las recomendaciones. Cualquier recomendación que implique la mejora de las medidas de control debe aplicarse con la menor demora posible. Los controles se dividen en tres categorías: controles técnicos (los más estrictos), controles administrativos (WI, SOP, operaciones/emplazamiento) y equipos de protección individual (EPI).  La madurez del emplazamiento y del personal debe tenerse en cuenta cuando los controles administrativos sean los más estrictos.
Las evaluaciones de riesgos son siempre continuas. Si el equipo de trabajo o el trabajo en sí cambian, se deben reevaluar los riesgos. Si la evaluación muestra que la formación es una medida importante, esta debe estructurarse en consecuencia y evaluarse continuamente. Si la configuración, la limpieza y el mantenimiento del equipo presentan riesgos distintos a los que enfrentan los operadores, estos deben abordarse por separado y, si es necesario, se deben implementar medidas de control específicas. Cualquier riesgo que no se considere trivial deberá identificarse y evaluarse. 
Es evidente que este método se basa en el criterio del evaluador, que no solo debe decidir qué constituye un riesgo no trivial, sino que también debe seleccionar la opción más adecuada de las listas. Todo ello debe tenerse en cuenta. El mejor enfoque consiste en comprobar todos los peligros identificados en la normativa.
 Los siguientes puntos pueden resultar útiles:
1.  Tenga siempre en cuenta la habilidad del usuario y del sitio, así como los factores de concienciación y aburrimiento de la persona expuesta.
2. Las personas que realizan trabajos repetitivos pueden no darse cuenta de que el equipo se está deteriorando o empezando a fallar.
3. Nunca realice una evaluación de riesgos sin la colaboración de los operadores y los expertos que entienden cómo funciona el sistema. Probablemente ellos serán más conscientes de los peligros que el evaluador.
4. Si es necesario medir un peligro para determinar su nivel (por ejemplo, ruido, temperatura, gas), asegúrese de utilizar el equipo adecuado.
5. Los peligros derivados de la maquinaria son principalmente mecánicos. Entre ellos se incluyen (entre otros) aplastamiento, corte, enredo, punzamiento, fricción, pérdida de estabilidad y alimentación/expulsión de piezas.
6. También será necesario evaluar los riesgos no mecánicos, si procede. Entre ellos se incluyen (entre otros) las altas o bajas temperaturas, el ruido, las descargas eléctricas, los efectos del contacto o la inhalación de productos químicos, los incendios, las explosiones, los efectos de la luz láser (radiación), el medio ambiente y la ergonomía. Compruebe y lea los requisitos de la normativa y observe el área de trabajo circundante.</t>
  </si>
  <si>
    <t>Nivel de riesgo de peligro</t>
  </si>
  <si>
    <t>Nivel de riesgo o límites de acción aceptables. A continuación se muestran las expectativas mínimas de Jabil respecto a la HRN aceptable y las acciones mínimas para HRN Media/Alta/Inaceptable:</t>
  </si>
  <si>
    <t>Bajo riesgo</t>
  </si>
  <si>
    <t>Presenta muy pocos riesgos para la salud y la seguridad</t>
  </si>
  <si>
    <t>Conteniendo peligros con ligera posibilidad de medidas de control adicionales</t>
  </si>
  <si>
    <t>Conteniendo riesgos que requieren medidas de control adicionales</t>
  </si>
  <si>
    <t>Existen peligros potencialmente peligrosos, que requieren la implementación urgente de medidas de control</t>
  </si>
  <si>
    <t>Peligros con riesgo crítico presente, la operación se suspendió hasta que se implementaran de inmediato las medidas de control necesarias</t>
  </si>
  <si>
    <t>Riesgo aceptable. No se requiere ninguna acción. Los usuarios finales deben seguir el equipo de protección personal, el manual de uso, la SOP, la formación básica y la formación básica.</t>
  </si>
  <si>
    <t>Riesgo inaceptable. El sitio debe implementar medidas de control esenciales (evaluar soluciones de control de ingeniería sólidas, salvaguardas, etc., frente a las administrativas o EPP).</t>
  </si>
  <si>
    <t>No es aceptable bajo ninguna circunstancia. La máquina no debe empezar a usarse. El sitio debe considerar el cambio de diseño inherentemente seguro para la máquina y luego implementar medidas de control esenciales</t>
  </si>
  <si>
    <t>En caso de que la salida de la actividad de Evaluación de Riesgos de Seguridad determine que la puntuación final real de HRL del peligro es Medio o superior, sin necesidad de posibilidad adicional de reducción.  El Gerente de EHS del sitio y el Gerente Funcional deben ser notificados para que se puedan tomar medidas adicionales para evaluar el riesgo para las operaciones mediante una revisión EHS regional/corporativa para determinar si se acepta el riesgo residual.</t>
  </si>
  <si>
    <t>Si es necesario reducir el nivel de HRN, es necesario evaluar e implementar medidas de control.
El MRA debe seguir la jerarquía de controles documentada en las normas de la industria de maquinaria (ANSI, ISO).
Se tendrán en cuenta los siguientes controles durante el uso del MRA: 
1. Eliminación de peligros en el diseño de la máquina (es decir, Diseño Seguro) 
2. Medidas de protección para reducir la incidencia (dispositivos de detección de presencia (PSD), cortinas de luz, control de la carrera de espera en el tiempo, etc.)
3. Protectores para reducir la exposición (protectores fijos, vallas o recintos, protectores entrelazados)
4. Administrativo (señales de advertencia y otros dispositivos de notificación de concienciación, desarrollo de procedimientos de seguridad / visuales, formación, requisitos de equipo de protección individual (EPP)).
Nota: Este formulario está diseñado para apoyar la utilización en el sitio de principios generales para el diseño — "Evaluación de riesgos y reducción de riesgos" basada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</si>
  <si>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Nota 1: IS0 13849-1 proporciona requisitos de seguridad y orientación sobre los principios para el diseño e integración de partes relacionadas con la seguridad de los sistemas de control (SRP/CS), incluyendo el diseño de software
Nota 2: La ISO 13849-1 debe usarse siempre junto con la ISO 13849-2 que especifica los procedimientos y condiciones a seguir para la validación mediante análisis y pruebas de las funciones de seguridad especificadas, el nivel de rendimiento alcanzado por las partes relacionadas con la seguridad de un sistema de control (SRP/CS) diseñado conforme a ISO 13849-1. FAT/SAT, además de pruebas/mediciones adicionales, deberían cumplir con las expectativas de ISO 13849-2 y solo después de una validación positiva la máquina puede considerarse SEGURA. 
Nota 3: Algún estándar de nivel C (específico de máquina) identifica PLr para diferentes grupos de máquinas. Asegúrate de comprobar el Standard específico de la máquina al identificar el PLr. No puede ser menor que la identificada en el Estándar Específico de Máquina (C-Level).  Normas de nivel C que tratan sobre requisitos de seguridad específicos para una máquina o grupo de máquinas en particular (por ejemplo, para robots debe ser PLd o superior conforme a ISO 10218-1 y ISO 10218-2 sistemas e integración robótica) 
Nota4: Este formulario está diseñado para apoyar la utilización en el sitio de principios generales para el diseño — Evaluación de riesgos y reducción de riesgos" basado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</si>
  <si>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 xml:space="preserve">
Esta plantilla plantea las siguientes suposiciones para la selección de los parámetros S, F y P.
S2 se selecciona siempre que (DPH) se requieran más que primeros auxilios menores, como laceraciones graves o fracturas leves; de lo contrario, S1.
F2 se selecciona para la frecuencia de exposición (FE) mayor a una vez por hora o la acumulación que supera 1/20 del tiempo de operación; de lo contrario, F1.
P se determina utilizando la respuesta factorial de la Tabla A.1 y la evaluación del conteo de factores A.2</t>
  </si>
  <si>
    <t xml:space="preserve">
Posibilidad de evitar el peligro P1 y P2
P1 - es posible bajo condiciones específicas
P2 - es casi imposible
Es importante saber si un evento peligroso puede ser reconocido antes de que cause daño y se evite. Por ejemplo, ¿puede identificarse directamente la exposición a un peligro por sus características físicas, o reconocerse solo por medios técnicos, por ejemplo, indicadores? 
Otros aspectos importantes que influyen en la selección del parámetro P incluyen, por ejemplo:
 a) velocidad con la que surge la situación peligrosa (por ejemplo, rápida o lentamente);
 b) posibilidades de retirarse de la situación peligrosa (por ejemplo, evitar escapando);
c) experiencias prácticas de seguridad relacionadas con el proceso;
d) si operado por operadores capacitados y adecuados;
e) operaba con o sin supervisión.
Cuando ocurre un evento peligroso, P1 solo debe seleccionarse si existe una posibilidad realista de evitar o reducir significativamente el daño. De lo contrario, se debe seleccionar 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</si>
</sst>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yyyy;@"/>
  </numFmts>
  <fonts count="51">
    <font>
      <sz val="10"/>
      <name val="Arial"/>
    </font>
    <font>
      <sz val="11"/>
      <color theme="1"/>
      <name val="Calibri"/>
      <family val="2"/>
      <scheme val="minor"/>
    </font>
    <font>
      <sz val="12"/>
      <name val="Arial"/>
      <family val="2"/>
    </font>
    <font>
      <b/>
      <sz val="12"/>
      <name val="Arial"/>
      <family val="2"/>
    </font>
    <font>
      <sz val="18"/>
      <name val="Arial"/>
      <family val="2"/>
    </font>
    <font>
      <sz val="10"/>
      <name val="Arial"/>
      <family val="2"/>
    </font>
    <font>
      <b/>
      <sz val="10"/>
      <name val="Arial"/>
      <family val="2"/>
    </font>
    <font>
      <b/>
      <u/>
      <sz val="10"/>
      <name val="Arial"/>
      <family val="2"/>
    </font>
    <font>
      <b/>
      <sz val="14"/>
      <name val="Arial"/>
      <family val="2"/>
    </font>
    <font>
      <sz val="48"/>
      <name val="Arial"/>
      <family val="2"/>
    </font>
    <font>
      <sz val="14"/>
      <name val="Arial"/>
      <family val="2"/>
    </font>
    <font>
      <b/>
      <sz val="18"/>
      <color indexed="10"/>
      <name val="Arial"/>
      <family val="2"/>
    </font>
    <font>
      <b/>
      <sz val="18"/>
      <color indexed="52"/>
      <name val="Arial"/>
      <family val="2"/>
    </font>
    <font>
      <b/>
      <sz val="18"/>
      <color indexed="13"/>
      <name val="Arial"/>
      <family val="2"/>
    </font>
    <font>
      <b/>
      <sz val="18"/>
      <color indexed="11"/>
      <name val="Arial"/>
      <family val="2"/>
    </font>
    <font>
      <sz val="8"/>
      <name val="Arial"/>
      <family val="2"/>
    </font>
    <font>
      <b/>
      <vertAlign val="subscript"/>
      <sz val="14"/>
      <name val="Arial"/>
      <family val="2"/>
    </font>
    <font>
      <i/>
      <sz val="12"/>
      <name val="Arial"/>
      <family val="2"/>
    </font>
    <font>
      <b/>
      <sz val="12"/>
      <color theme="1"/>
      <name val="Arial"/>
      <family val="2"/>
    </font>
    <font>
      <sz val="10"/>
      <color theme="1"/>
      <name val="Arial Narrow"/>
      <family val="2"/>
    </font>
    <font>
      <sz val="11"/>
      <color indexed="8"/>
      <name val="Helvetica Neue"/>
    </font>
    <font>
      <b/>
      <sz val="12"/>
      <color theme="1"/>
      <name val="Calibri"/>
      <family val="2"/>
    </font>
    <font>
      <b/>
      <u/>
      <sz val="12"/>
      <name val="Arial"/>
      <family val="2"/>
    </font>
    <font>
      <b/>
      <sz val="10"/>
      <color theme="1"/>
      <name val="Arial Narrow"/>
      <family val="2"/>
    </font>
    <font>
      <b/>
      <i/>
      <sz val="10"/>
      <name val="Arial"/>
      <family val="2"/>
    </font>
    <font>
      <i/>
      <sz val="10"/>
      <name val="Arial"/>
      <family val="2"/>
    </font>
    <font>
      <b/>
      <sz val="8"/>
      <color indexed="81"/>
      <name val="Tahoma"/>
      <family val="2"/>
    </font>
    <font>
      <sz val="8"/>
      <color indexed="81"/>
      <name val="Tahoma"/>
      <family val="2"/>
    </font>
    <font>
      <sz val="10"/>
      <color theme="1"/>
      <name val="Arial"/>
      <family val="2"/>
    </font>
    <font>
      <b/>
      <sz val="10"/>
      <color rgb="FF00B050"/>
      <name val="Arial"/>
      <family val="2"/>
    </font>
    <font>
      <sz val="16"/>
      <name val="Arial"/>
      <family val="2"/>
    </font>
    <font>
      <sz val="10"/>
      <color theme="0"/>
      <name val="Arial"/>
      <family val="2"/>
    </font>
    <font>
      <b/>
      <sz val="10"/>
      <color theme="1"/>
      <name val="Arial"/>
      <family val="2"/>
    </font>
    <font>
      <b/>
      <sz val="28"/>
      <color rgb="FFFF0000"/>
      <name val="Arial"/>
      <family val="2"/>
    </font>
    <font>
      <b/>
      <sz val="10"/>
      <color rgb="FFFF0000"/>
      <name val="Arial"/>
      <family val="2"/>
    </font>
    <font>
      <sz val="36"/>
      <name val="Arial"/>
      <family val="2"/>
    </font>
    <font>
      <sz val="28"/>
      <color rgb="FFFF0000"/>
      <name val="Arial"/>
      <family val="2"/>
    </font>
    <font>
      <sz val="18"/>
      <color rgb="FFC00000"/>
      <name val="Arial"/>
      <family val="2"/>
    </font>
    <font>
      <sz val="10"/>
      <color rgb="FF00B050"/>
      <name val="Arial"/>
      <family val="2"/>
    </font>
    <font>
      <sz val="10"/>
      <name val="Aptos Narrow"/>
      <family val="2"/>
    </font>
    <font>
      <b/>
      <sz val="12"/>
      <color rgb="FFFF0000"/>
      <name val="Arial"/>
      <family val="2"/>
    </font>
    <font>
      <b/>
      <sz val="10"/>
      <color rgb="FF000000"/>
      <name val="Arial"/>
      <family val="2"/>
    </font>
    <font>
      <b/>
      <sz val="10"/>
      <color rgb="FF000000"/>
      <name val="Arial"/>
      <family val="2"/>
    </font>
    <font>
      <sz val="10"/>
      <color rgb="FF000000"/>
      <name val="Arial"/>
      <family val="2"/>
    </font>
    <font>
      <sz val="10"/>
      <color rgb="FFFF0000"/>
      <name val="Arial"/>
      <family val="2"/>
    </font>
    <font>
      <sz val="11"/>
      <name val="Arial"/>
      <family val="2"/>
    </font>
    <font>
      <b/>
      <sz val="18"/>
      <name val="Arial"/>
      <family val="2"/>
    </font>
    <font>
      <b/>
      <sz val="18"/>
      <color rgb="FFFF0000"/>
      <name val="Arial"/>
      <family val="2"/>
    </font>
    <font>
      <sz val="10"/>
      <color rgb="FF008000"/>
      <name val="Arial"/>
      <family val="2"/>
    </font>
    <font>
      <b/>
      <sz val="9"/>
      <name val="Arial"/>
      <family val="2"/>
    </font>
    <font>
      <sz val="10"/>
      <color rgb="FF000000"/>
      <name val="Segoe UI"/>
      <family val="2"/>
    </font>
  </fonts>
  <fills count="17">
    <fill>
      <patternFill patternType="none"/>
    </fill>
    <fill>
      <patternFill patternType="gray125"/>
    </fill>
    <fill>
      <patternFill patternType="solid">
        <fgColor indexed="4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rgb="FF0070C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126">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bottom/>
      <diagonal/>
    </border>
    <border>
      <left style="thick">
        <color indexed="64"/>
      </left>
      <right/>
      <top/>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double">
        <color indexed="64"/>
      </left>
      <right/>
      <top style="double">
        <color indexed="64"/>
      </top>
      <bottom style="double">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double">
        <color indexed="64"/>
      </bottom>
      <diagonal/>
    </border>
    <border>
      <left style="thick">
        <color indexed="64"/>
      </left>
      <right style="thick">
        <color indexed="64"/>
      </right>
      <top/>
      <bottom style="thin">
        <color indexed="64"/>
      </bottom>
      <diagonal/>
    </border>
    <border>
      <left style="thick">
        <color indexed="64"/>
      </left>
      <right style="thick">
        <color indexed="64"/>
      </right>
      <top/>
      <bottom style="double">
        <color indexed="64"/>
      </bottom>
      <diagonal/>
    </border>
    <border>
      <left style="thick">
        <color indexed="64"/>
      </left>
      <right style="thick">
        <color indexed="64"/>
      </right>
      <top style="double">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ck">
        <color indexed="64"/>
      </left>
      <right style="thick">
        <color indexed="64"/>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style="double">
        <color indexed="64"/>
      </right>
      <top/>
      <bottom/>
      <diagonal/>
    </border>
    <border>
      <left style="double">
        <color indexed="64"/>
      </left>
      <right/>
      <top/>
      <bottom style="double">
        <color indexed="64"/>
      </bottom>
      <diagonal/>
    </border>
    <border>
      <left style="thick">
        <color indexed="64"/>
      </left>
      <right style="double">
        <color indexed="64"/>
      </right>
      <top style="double">
        <color indexed="64"/>
      </top>
      <bottom/>
      <diagonal/>
    </border>
    <border>
      <left style="thick">
        <color indexed="64"/>
      </left>
      <right style="double">
        <color indexed="64"/>
      </right>
      <top/>
      <bottom style="double">
        <color indexed="64"/>
      </bottom>
      <diagonal/>
    </border>
    <border>
      <left/>
      <right style="double">
        <color indexed="64"/>
      </right>
      <top/>
      <bottom style="double">
        <color indexed="64"/>
      </bottom>
      <diagonal/>
    </border>
    <border>
      <left style="thick">
        <color indexed="64"/>
      </left>
      <right style="thick">
        <color indexed="64"/>
      </right>
      <top style="thin">
        <color indexed="64"/>
      </top>
      <bottom/>
      <diagonal/>
    </border>
    <border>
      <left/>
      <right/>
      <top/>
      <bottom style="double">
        <color indexed="64"/>
      </bottom>
      <diagonal/>
    </border>
    <border>
      <left/>
      <right/>
      <top style="thick">
        <color indexed="64"/>
      </top>
      <bottom style="double">
        <color indexed="64"/>
      </bottom>
      <diagonal/>
    </border>
    <border>
      <left/>
      <right style="double">
        <color indexed="64"/>
      </right>
      <top style="thick">
        <color indexed="64"/>
      </top>
      <bottom style="double">
        <color indexed="64"/>
      </bottom>
      <diagonal/>
    </border>
    <border>
      <left style="double">
        <color indexed="64"/>
      </left>
      <right/>
      <top style="thick">
        <color indexed="64"/>
      </top>
      <bottom style="double">
        <color indexed="64"/>
      </bottom>
      <diagonal/>
    </border>
    <border>
      <left/>
      <right style="thick">
        <color indexed="64"/>
      </right>
      <top style="thick">
        <color indexed="64"/>
      </top>
      <bottom style="double">
        <color indexed="64"/>
      </bottom>
      <diagonal/>
    </border>
    <border>
      <left style="thick">
        <color indexed="64"/>
      </left>
      <right/>
      <top style="double">
        <color indexed="64"/>
      </top>
      <bottom style="double">
        <color indexed="64"/>
      </bottom>
      <diagonal/>
    </border>
    <border>
      <left/>
      <right style="thick">
        <color indexed="64"/>
      </right>
      <top style="double">
        <color indexed="64"/>
      </top>
      <bottom style="double">
        <color indexed="64"/>
      </bottom>
      <diagonal/>
    </border>
    <border>
      <left style="thick">
        <color indexed="64"/>
      </left>
      <right style="double">
        <color indexed="64"/>
      </right>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ck">
        <color indexed="64"/>
      </left>
      <right/>
      <top style="thick">
        <color indexed="64"/>
      </top>
      <bottom style="double">
        <color indexed="64"/>
      </bottom>
      <diagonal/>
    </border>
    <border>
      <left style="thick">
        <color indexed="64"/>
      </left>
      <right style="medium">
        <color indexed="64"/>
      </right>
      <top style="double">
        <color indexed="64"/>
      </top>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double">
        <color indexed="64"/>
      </left>
      <right style="thick">
        <color indexed="64"/>
      </right>
      <top style="double">
        <color indexed="64"/>
      </top>
      <bottom/>
      <diagonal/>
    </border>
    <border>
      <left style="double">
        <color indexed="64"/>
      </left>
      <right style="thick">
        <color indexed="64"/>
      </right>
      <top/>
      <bottom style="double">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rgb="FF000000"/>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style="thin">
        <color rgb="FF000000"/>
      </right>
      <top/>
      <bottom style="double">
        <color indexed="64"/>
      </bottom>
      <diagonal/>
    </border>
    <border>
      <left style="thin">
        <color rgb="FF000000"/>
      </left>
      <right style="thin">
        <color rgb="FF000000"/>
      </right>
      <top/>
      <bottom style="thin">
        <color rgb="FF000000"/>
      </bottom>
      <diagonal/>
    </border>
    <border>
      <left style="medium">
        <color indexed="64"/>
      </left>
      <right/>
      <top style="double">
        <color indexed="64"/>
      </top>
      <bottom/>
      <diagonal/>
    </border>
    <border>
      <left/>
      <right style="medium">
        <color indexed="64"/>
      </right>
      <top style="double">
        <color indexed="64"/>
      </top>
      <bottom/>
      <diagonal/>
    </border>
    <border>
      <left/>
      <right style="thin">
        <color rgb="FF000000"/>
      </right>
      <top style="double">
        <color indexed="64"/>
      </top>
      <bottom/>
      <diagonal/>
    </border>
    <border>
      <left/>
      <right/>
      <top style="thick">
        <color indexed="64"/>
      </top>
      <bottom style="thick">
        <color indexed="64"/>
      </bottom>
      <diagonal/>
    </border>
    <border>
      <left/>
      <right/>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style="thick">
        <color auto="1"/>
      </right>
      <top style="thin">
        <color indexed="64"/>
      </top>
      <bottom/>
      <diagonal/>
    </border>
    <border>
      <left/>
      <right style="thick">
        <color auto="1"/>
      </right>
      <top/>
      <bottom style="double">
        <color indexed="64"/>
      </bottom>
      <diagonal/>
    </border>
    <border>
      <left/>
      <right style="thick">
        <color auto="1"/>
      </right>
      <top style="double">
        <color indexed="64"/>
      </top>
      <bottom/>
      <diagonal/>
    </border>
    <border>
      <left style="thick">
        <color auto="1"/>
      </left>
      <right/>
      <top/>
      <bottom style="thick">
        <color auto="1"/>
      </bottom>
      <diagonal/>
    </border>
    <border>
      <left/>
      <right style="medium">
        <color indexed="64"/>
      </right>
      <top/>
      <bottom style="thick">
        <color auto="1"/>
      </bottom>
      <diagonal/>
    </border>
    <border>
      <left style="thin">
        <color rgb="FF000000"/>
      </left>
      <right style="thin">
        <color rgb="FF000000"/>
      </right>
      <top/>
      <bottom style="thick">
        <color auto="1"/>
      </bottom>
      <diagonal/>
    </border>
    <border>
      <left style="thin">
        <color rgb="FF000000"/>
      </left>
      <right style="thick">
        <color auto="1"/>
      </right>
      <top/>
      <bottom style="thick">
        <color auto="1"/>
      </bottom>
      <diagonal/>
    </border>
    <border>
      <left/>
      <right style="thick">
        <color auto="1"/>
      </right>
      <top/>
      <bottom/>
      <diagonal/>
    </border>
    <border>
      <left style="medium">
        <color indexed="64"/>
      </left>
      <right style="thick">
        <color indexed="64"/>
      </right>
      <top/>
      <bottom style="double">
        <color indexed="64"/>
      </bottom>
      <diagonal/>
    </border>
    <border>
      <left style="medium">
        <color indexed="64"/>
      </left>
      <right style="thick">
        <color indexed="64"/>
      </right>
      <top style="double">
        <color indexed="64"/>
      </top>
      <bottom/>
      <diagonal/>
    </border>
    <border>
      <left/>
      <right/>
      <top/>
      <bottom style="thick">
        <color indexed="64"/>
      </bottom>
      <diagonal/>
    </border>
    <border>
      <left style="medium">
        <color indexed="64"/>
      </left>
      <right style="thick">
        <color indexed="64"/>
      </right>
      <top/>
      <bottom/>
      <diagonal/>
    </border>
    <border>
      <left style="thick">
        <color indexed="64"/>
      </left>
      <right style="dashDotDot">
        <color indexed="64"/>
      </right>
      <top style="double">
        <color indexed="64"/>
      </top>
      <bottom/>
      <diagonal/>
    </border>
    <border>
      <left style="thick">
        <color indexed="64"/>
      </left>
      <right style="dashDotDot">
        <color indexed="64"/>
      </right>
      <top/>
      <bottom/>
      <diagonal/>
    </border>
    <border>
      <left style="thick">
        <color indexed="64"/>
      </left>
      <right style="dashDotDot">
        <color indexed="64"/>
      </right>
      <top/>
      <bottom style="thick">
        <color auto="1"/>
      </bottom>
      <diagonal/>
    </border>
    <border>
      <left style="dashDotDot">
        <color indexed="64"/>
      </left>
      <right style="dashDotDot">
        <color indexed="64"/>
      </right>
      <top style="double">
        <color indexed="64"/>
      </top>
      <bottom/>
      <diagonal/>
    </border>
    <border>
      <left style="dashDotDot">
        <color indexed="64"/>
      </left>
      <right style="dashDotDot">
        <color indexed="64"/>
      </right>
      <top/>
      <bottom/>
      <diagonal/>
    </border>
    <border>
      <left style="dashDotDot">
        <color indexed="64"/>
      </left>
      <right style="dashDotDot">
        <color indexed="64"/>
      </right>
      <top/>
      <bottom style="thick">
        <color auto="1"/>
      </bottom>
      <diagonal/>
    </border>
    <border>
      <left style="medium">
        <color indexed="64"/>
      </left>
      <right/>
      <top style="thick">
        <color auto="1"/>
      </top>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thick">
        <color indexed="64"/>
      </right>
      <top style="thick">
        <color indexed="64"/>
      </top>
      <bottom style="double">
        <color indexed="64"/>
      </bottom>
      <diagonal/>
    </border>
    <border>
      <left/>
      <right style="thick">
        <color indexed="64"/>
      </right>
      <top/>
      <bottom style="thick">
        <color indexed="64"/>
      </bottom>
      <diagonal/>
    </border>
  </borders>
  <cellStyleXfs count="8">
    <xf numFmtId="0" fontId="0" fillId="0" borderId="0"/>
    <xf numFmtId="0" fontId="19" fillId="0" borderId="0"/>
    <xf numFmtId="0" fontId="5" fillId="0" borderId="0"/>
    <xf numFmtId="0" fontId="20" fillId="0" borderId="0" applyNumberFormat="0" applyFill="0" applyBorder="0" applyProtection="0">
      <alignment vertical="top"/>
    </xf>
    <xf numFmtId="0" fontId="19" fillId="0" borderId="0"/>
    <xf numFmtId="0" fontId="5" fillId="0" borderId="0"/>
    <xf numFmtId="0" fontId="1" fillId="0" borderId="0"/>
    <xf numFmtId="9" fontId="5" fillId="0" borderId="0" applyFont="0" applyFill="0" applyBorder="0" applyAlignment="0" applyProtection="0"/>
  </cellStyleXfs>
  <cellXfs count="494">
    <xf numFmtId="0" fontId="0" fillId="0" borderId="0" xfId="0"/>
    <xf numFmtId="0" fontId="0" fillId="0" borderId="0" xfId="0" applyAlignment="1">
      <alignment horizontal="left" vertical="top" wrapText="1"/>
    </xf>
    <xf numFmtId="0" fontId="2" fillId="0" borderId="0" xfId="0" applyFont="1"/>
    <xf numFmtId="0" fontId="0" fillId="0" borderId="0" xfId="0" applyAlignment="1">
      <alignment horizontal="center" vertical="center"/>
    </xf>
    <xf numFmtId="49" fontId="0" fillId="0" borderId="0" xfId="0" applyNumberFormat="1"/>
    <xf numFmtId="0" fontId="0" fillId="0" borderId="0" xfId="0" applyAlignment="1">
      <alignment horizontal="center"/>
    </xf>
    <xf numFmtId="0" fontId="0" fillId="0" borderId="0" xfId="0"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0" fillId="0" borderId="0" xfId="0" applyAlignment="1">
      <alignment vertical="center" wrapText="1"/>
    </xf>
    <xf numFmtId="0" fontId="10" fillId="0" borderId="0" xfId="0"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horizontal="center" vertical="center" wrapText="1"/>
    </xf>
    <xf numFmtId="0" fontId="0" fillId="0" borderId="0" xfId="0" applyAlignment="1">
      <alignment wrapText="1"/>
    </xf>
    <xf numFmtId="0" fontId="6" fillId="0" borderId="9" xfId="0" applyFont="1" applyBorder="1" applyAlignment="1">
      <alignment horizontal="right" vertical="top"/>
    </xf>
    <xf numFmtId="0" fontId="6" fillId="0" borderId="9" xfId="0" applyFont="1" applyBorder="1" applyAlignment="1">
      <alignment horizontal="right" vertical="top" wrapText="1"/>
    </xf>
    <xf numFmtId="0" fontId="2" fillId="0" borderId="14" xfId="0" applyFont="1" applyBorder="1" applyAlignment="1">
      <alignment horizontal="center" vertical="center" wrapText="1"/>
    </xf>
    <xf numFmtId="0" fontId="2" fillId="0" borderId="10" xfId="0" applyFont="1" applyBorder="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6" fillId="0" borderId="0" xfId="0" applyFont="1"/>
    <xf numFmtId="0" fontId="2" fillId="0" borderId="0" xfId="0" applyFont="1" applyAlignment="1">
      <alignment vertical="center" wrapText="1"/>
    </xf>
    <xf numFmtId="0" fontId="2" fillId="0" borderId="7" xfId="0" applyFont="1" applyBorder="1" applyAlignment="1">
      <alignment horizontal="center" vertical="center" wrapText="1"/>
    </xf>
    <xf numFmtId="0" fontId="6" fillId="0" borderId="0" xfId="0" applyFont="1" applyAlignment="1">
      <alignment horizontal="center"/>
    </xf>
    <xf numFmtId="0" fontId="2" fillId="0" borderId="11" xfId="0" applyFont="1" applyBorder="1" applyAlignment="1">
      <alignment horizontal="center" vertical="center" wrapText="1"/>
    </xf>
    <xf numFmtId="0" fontId="3" fillId="0" borderId="37" xfId="0" applyFont="1" applyBorder="1" applyAlignment="1">
      <alignment horizontal="right" vertical="top" indent="1"/>
    </xf>
    <xf numFmtId="0" fontId="3" fillId="0" borderId="37" xfId="0" applyFont="1" applyBorder="1" applyAlignment="1">
      <alignment horizontal="right" vertical="top" wrapText="1" indent="1"/>
    </xf>
    <xf numFmtId="0" fontId="5" fillId="0" borderId="10" xfId="0" applyFont="1" applyBorder="1" applyAlignment="1">
      <alignment horizontal="center" vertical="center"/>
    </xf>
    <xf numFmtId="0" fontId="3" fillId="0" borderId="44" xfId="0" applyFont="1" applyBorder="1" applyAlignment="1">
      <alignment horizontal="right" vertical="top" indent="1"/>
    </xf>
    <xf numFmtId="0" fontId="8" fillId="0" borderId="0" xfId="0" applyFont="1" applyAlignment="1">
      <alignment horizontal="center"/>
    </xf>
    <xf numFmtId="0" fontId="0" fillId="0" borderId="5" xfId="0" applyBorder="1"/>
    <xf numFmtId="0" fontId="0" fillId="0" borderId="2" xfId="0" applyBorder="1"/>
    <xf numFmtId="0" fontId="0" fillId="0" borderId="1" xfId="0" applyBorder="1" applyAlignment="1">
      <alignment horizontal="left" vertical="top" wrapText="1"/>
    </xf>
    <xf numFmtId="0" fontId="2" fillId="0" borderId="3" xfId="0" applyFont="1" applyBorder="1"/>
    <xf numFmtId="0" fontId="2" fillId="0" borderId="5" xfId="0" applyFont="1" applyBorder="1" applyAlignment="1">
      <alignment horizontal="center" vertical="center"/>
    </xf>
    <xf numFmtId="0" fontId="3" fillId="0" borderId="3" xfId="0" applyFont="1" applyBorder="1" applyAlignment="1">
      <alignment vertical="center" wrapText="1"/>
    </xf>
    <xf numFmtId="0" fontId="18" fillId="0" borderId="5" xfId="4" applyFont="1" applyBorder="1" applyAlignment="1">
      <alignment horizontal="center" vertical="center"/>
    </xf>
    <xf numFmtId="0" fontId="3" fillId="0" borderId="3" xfId="0" applyFont="1" applyBorder="1"/>
    <xf numFmtId="0" fontId="22" fillId="0" borderId="3" xfId="0" applyFont="1" applyBorder="1" applyAlignment="1">
      <alignment horizontal="left" vertical="center" wrapText="1"/>
    </xf>
    <xf numFmtId="0" fontId="22" fillId="0" borderId="3" xfId="0" applyFont="1" applyBorder="1" applyAlignment="1">
      <alignment horizontal="left" vertical="top"/>
    </xf>
    <xf numFmtId="0" fontId="3" fillId="0" borderId="3" xfId="0" applyFont="1" applyBorder="1" applyAlignment="1">
      <alignment horizontal="left" vertical="center" wrapText="1"/>
    </xf>
    <xf numFmtId="0" fontId="3" fillId="0" borderId="5" xfId="0" applyFont="1" applyBorder="1" applyAlignment="1">
      <alignment horizontal="center" vertical="center" wrapText="1"/>
    </xf>
    <xf numFmtId="0" fontId="22" fillId="0" borderId="3" xfId="0" applyFont="1" applyBorder="1" applyAlignment="1">
      <alignment wrapText="1"/>
    </xf>
    <xf numFmtId="0" fontId="2" fillId="0" borderId="5" xfId="0" applyFont="1" applyBorder="1" applyAlignment="1">
      <alignment wrapText="1"/>
    </xf>
    <xf numFmtId="0" fontId="2" fillId="0" borderId="1" xfId="0" applyFont="1" applyBorder="1"/>
    <xf numFmtId="0" fontId="2" fillId="0" borderId="2" xfId="0" applyFont="1" applyBorder="1" applyAlignment="1">
      <alignment horizontal="center" vertical="center"/>
    </xf>
    <xf numFmtId="0" fontId="18" fillId="0" borderId="3" xfId="1" applyFont="1" applyBorder="1" applyAlignment="1">
      <alignment vertical="center" wrapText="1"/>
    </xf>
    <xf numFmtId="0" fontId="3" fillId="0" borderId="2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vertical="center"/>
    </xf>
    <xf numFmtId="0" fontId="15" fillId="0" borderId="14"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15" fillId="0" borderId="12" xfId="0" applyFont="1" applyBorder="1" applyAlignment="1" applyProtection="1">
      <alignment horizontal="center" vertical="center" wrapText="1"/>
      <protection locked="0"/>
    </xf>
    <xf numFmtId="0" fontId="15" fillId="0" borderId="33" xfId="0" applyFont="1" applyBorder="1" applyAlignment="1" applyProtection="1">
      <alignment horizontal="center" vertical="center" wrapText="1"/>
      <protection locked="0"/>
    </xf>
    <xf numFmtId="49" fontId="5" fillId="0" borderId="45" xfId="0" applyNumberFormat="1" applyFont="1" applyBorder="1"/>
    <xf numFmtId="49" fontId="5" fillId="0" borderId="46" xfId="0" applyNumberFormat="1" applyFont="1" applyBorder="1"/>
    <xf numFmtId="49" fontId="5" fillId="0" borderId="47" xfId="0" applyNumberFormat="1" applyFont="1" applyBorder="1"/>
    <xf numFmtId="49" fontId="5" fillId="0" borderId="48" xfId="0" applyNumberFormat="1" applyFont="1" applyBorder="1"/>
    <xf numFmtId="49" fontId="5" fillId="0" borderId="49" xfId="0" applyNumberFormat="1" applyFont="1" applyBorder="1"/>
    <xf numFmtId="49" fontId="5" fillId="0" borderId="50" xfId="0" applyNumberFormat="1" applyFont="1" applyBorder="1"/>
    <xf numFmtId="0" fontId="5" fillId="0" borderId="51" xfId="0" applyFont="1" applyBorder="1"/>
    <xf numFmtId="0" fontId="5" fillId="0" borderId="52" xfId="0" applyFont="1" applyBorder="1"/>
    <xf numFmtId="0" fontId="5" fillId="0" borderId="53" xfId="0" applyFont="1" applyBorder="1"/>
    <xf numFmtId="0" fontId="23" fillId="3" borderId="54" xfId="0" applyFont="1" applyFill="1" applyBorder="1" applyAlignment="1">
      <alignment horizontal="center" vertical="top" wrapText="1"/>
    </xf>
    <xf numFmtId="0" fontId="0" fillId="0" borderId="45" xfId="0" applyBorder="1" applyAlignment="1">
      <alignment horizontal="left" vertical="top" wrapText="1"/>
    </xf>
    <xf numFmtId="0" fontId="0" fillId="0" borderId="45" xfId="0" applyBorder="1" applyAlignment="1">
      <alignment vertical="top" wrapText="1"/>
    </xf>
    <xf numFmtId="0" fontId="23" fillId="3" borderId="45" xfId="0" applyFont="1" applyFill="1" applyBorder="1" applyAlignment="1">
      <alignment horizontal="center" vertical="top" wrapText="1"/>
    </xf>
    <xf numFmtId="0" fontId="0" fillId="0" borderId="45" xfId="0" applyBorder="1"/>
    <xf numFmtId="0" fontId="5" fillId="0" borderId="45" xfId="0" applyFont="1" applyBorder="1" applyAlignment="1">
      <alignment horizontal="left" vertical="top" wrapText="1"/>
    </xf>
    <xf numFmtId="0" fontId="3" fillId="0" borderId="5" xfId="0" applyFont="1" applyBorder="1" applyAlignment="1">
      <alignment horizontal="center"/>
    </xf>
    <xf numFmtId="0" fontId="2" fillId="0" borderId="5" xfId="0" applyFont="1" applyBorder="1" applyAlignment="1">
      <alignment horizontal="center" vertical="center" wrapText="1"/>
    </xf>
    <xf numFmtId="0" fontId="18" fillId="0" borderId="5" xfId="1" applyFont="1" applyBorder="1" applyAlignment="1">
      <alignment horizontal="center" vertical="center" wrapText="1"/>
    </xf>
    <xf numFmtId="0" fontId="8" fillId="0" borderId="0" xfId="0" applyFont="1"/>
    <xf numFmtId="0" fontId="8" fillId="0" borderId="0" xfId="0" applyFont="1" applyAlignment="1">
      <alignment wrapText="1"/>
    </xf>
    <xf numFmtId="0" fontId="8" fillId="4" borderId="8" xfId="0" applyFont="1" applyFill="1" applyBorder="1" applyAlignment="1">
      <alignment textRotation="90"/>
    </xf>
    <xf numFmtId="0" fontId="8" fillId="4" borderId="8" xfId="0" applyFont="1" applyFill="1" applyBorder="1" applyAlignment="1">
      <alignment wrapText="1"/>
    </xf>
    <xf numFmtId="0" fontId="8" fillId="4" borderId="8" xfId="0" applyFont="1" applyFill="1" applyBorder="1"/>
    <xf numFmtId="0" fontId="8" fillId="4" borderId="8" xfId="0" applyFont="1" applyFill="1" applyBorder="1" applyAlignment="1">
      <alignment horizontal="center" wrapText="1"/>
    </xf>
    <xf numFmtId="0" fontId="0" fillId="0" borderId="20" xfId="0" applyBorder="1"/>
    <xf numFmtId="0" fontId="0" fillId="0" borderId="20" xfId="0" applyBorder="1" applyAlignment="1">
      <alignment wrapText="1"/>
    </xf>
    <xf numFmtId="0" fontId="3" fillId="0" borderId="20" xfId="0" applyFont="1" applyBorder="1" applyAlignment="1">
      <alignment horizontal="center" vertical="center" wrapText="1"/>
    </xf>
    <xf numFmtId="0" fontId="0" fillId="0" borderId="0" xfId="0" pivotButton="1"/>
    <xf numFmtId="0" fontId="0" fillId="0" borderId="0" xfId="0" applyAlignment="1">
      <alignment horizontal="left"/>
    </xf>
    <xf numFmtId="0" fontId="5" fillId="0" borderId="45" xfId="0" applyFont="1" applyBorder="1"/>
    <xf numFmtId="0" fontId="0" fillId="0" borderId="45" xfId="0" applyBorder="1" applyAlignment="1">
      <alignment horizontal="left"/>
    </xf>
    <xf numFmtId="0" fontId="8" fillId="4" borderId="55" xfId="0" applyFont="1" applyFill="1" applyBorder="1" applyAlignment="1">
      <alignment wrapText="1"/>
    </xf>
    <xf numFmtId="0" fontId="5" fillId="0" borderId="4" xfId="0" applyFont="1" applyBorder="1"/>
    <xf numFmtId="0" fontId="5" fillId="0" borderId="20" xfId="0" applyFont="1" applyBorder="1"/>
    <xf numFmtId="0" fontId="5" fillId="0" borderId="20" xfId="0" applyFont="1" applyBorder="1" applyAlignment="1">
      <alignment wrapText="1"/>
    </xf>
    <xf numFmtId="0" fontId="5" fillId="0" borderId="46" xfId="0" applyFont="1" applyBorder="1"/>
    <xf numFmtId="0" fontId="5" fillId="0" borderId="48" xfId="0" applyFont="1" applyBorder="1"/>
    <xf numFmtId="0" fontId="0" fillId="0" borderId="0" xfId="0" applyAlignment="1">
      <alignment horizontal="left" vertical="top"/>
    </xf>
    <xf numFmtId="0" fontId="0" fillId="0" borderId="20" xfId="0" applyBorder="1" applyAlignment="1">
      <alignment vertical="top"/>
    </xf>
    <xf numFmtId="0" fontId="0" fillId="0" borderId="20" xfId="0" applyBorder="1" applyAlignment="1">
      <alignment vertical="top" wrapText="1"/>
    </xf>
    <xf numFmtId="0" fontId="5" fillId="0" borderId="20" xfId="0" applyFont="1" applyBorder="1" applyAlignment="1">
      <alignment vertical="top" wrapText="1"/>
    </xf>
    <xf numFmtId="0" fontId="5" fillId="6" borderId="0" xfId="5" applyFill="1"/>
    <xf numFmtId="0" fontId="0" fillId="6" borderId="0" xfId="5" applyFont="1" applyFill="1"/>
    <xf numFmtId="0" fontId="5" fillId="6" borderId="58" xfId="5" applyFill="1" applyBorder="1" applyAlignment="1">
      <alignment horizontal="right" vertical="center"/>
    </xf>
    <xf numFmtId="0" fontId="5" fillId="6" borderId="65" xfId="5" applyFill="1" applyBorder="1" applyAlignment="1">
      <alignment horizontal="center" vertical="center" wrapText="1"/>
    </xf>
    <xf numFmtId="0" fontId="5" fillId="6" borderId="0" xfId="5" applyFill="1" applyAlignment="1">
      <alignment vertical="center"/>
    </xf>
    <xf numFmtId="0" fontId="6" fillId="6" borderId="0" xfId="5" applyFont="1" applyFill="1" applyAlignment="1">
      <alignment vertical="center"/>
    </xf>
    <xf numFmtId="0" fontId="24" fillId="6" borderId="45" xfId="5" applyFont="1" applyFill="1" applyBorder="1" applyAlignment="1">
      <alignment horizontal="center"/>
    </xf>
    <xf numFmtId="0" fontId="24" fillId="6" borderId="63" xfId="5" applyFont="1" applyFill="1" applyBorder="1" applyAlignment="1">
      <alignment horizontal="center"/>
    </xf>
    <xf numFmtId="0" fontId="24" fillId="6" borderId="62" xfId="5" applyFont="1" applyFill="1" applyBorder="1"/>
    <xf numFmtId="0" fontId="24" fillId="6" borderId="61" xfId="5" applyFont="1" applyFill="1" applyBorder="1"/>
    <xf numFmtId="0" fontId="6" fillId="6" borderId="60" xfId="5" applyFont="1" applyFill="1" applyBorder="1" applyAlignment="1">
      <alignment horizontal="center" vertical="center"/>
    </xf>
    <xf numFmtId="0" fontId="6" fillId="7" borderId="54" xfId="5" applyFont="1" applyFill="1" applyBorder="1" applyAlignment="1">
      <alignment horizontal="center" vertical="center"/>
    </xf>
    <xf numFmtId="0" fontId="28" fillId="0" borderId="45" xfId="5" applyFont="1" applyBorder="1" applyAlignment="1">
      <alignment horizontal="center" vertical="center" wrapText="1"/>
    </xf>
    <xf numFmtId="0" fontId="8" fillId="2" borderId="27" xfId="0" applyFont="1" applyFill="1" applyBorder="1" applyAlignment="1">
      <alignment horizontal="center" vertical="center" wrapText="1"/>
    </xf>
    <xf numFmtId="0" fontId="31" fillId="9" borderId="45" xfId="0" applyFont="1" applyFill="1" applyBorder="1"/>
    <xf numFmtId="0" fontId="31" fillId="8" borderId="45" xfId="0" applyFont="1" applyFill="1" applyBorder="1"/>
    <xf numFmtId="0" fontId="5" fillId="0" borderId="45" xfId="0" applyFont="1" applyBorder="1" applyAlignment="1">
      <alignment vertical="top" wrapText="1"/>
    </xf>
    <xf numFmtId="0" fontId="5" fillId="0" borderId="54" xfId="5" applyBorder="1" applyAlignment="1">
      <alignment horizontal="center" vertical="center" wrapText="1"/>
    </xf>
    <xf numFmtId="0" fontId="5" fillId="6" borderId="54" xfId="5" applyFill="1" applyBorder="1" applyAlignment="1">
      <alignment horizontal="center" vertical="center" wrapText="1"/>
    </xf>
    <xf numFmtId="0" fontId="31" fillId="10" borderId="45" xfId="0" applyFont="1" applyFill="1" applyBorder="1"/>
    <xf numFmtId="0" fontId="31" fillId="5" borderId="45" xfId="0" applyFont="1" applyFill="1" applyBorder="1"/>
    <xf numFmtId="0" fontId="32" fillId="6" borderId="60" xfId="5" applyFont="1" applyFill="1" applyBorder="1" applyAlignment="1">
      <alignment horizontal="center" vertical="center"/>
    </xf>
    <xf numFmtId="0" fontId="8" fillId="0" borderId="20" xfId="0" applyFont="1" applyBorder="1" applyAlignment="1">
      <alignment horizontal="center" vertical="center"/>
    </xf>
    <xf numFmtId="0" fontId="0" fillId="0" borderId="75" xfId="0" applyBorder="1"/>
    <xf numFmtId="0" fontId="0" fillId="0" borderId="76"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5" fillId="6" borderId="74" xfId="0" applyFont="1" applyFill="1" applyBorder="1"/>
    <xf numFmtId="0" fontId="8" fillId="2" borderId="29" xfId="0" applyFont="1" applyFill="1" applyBorder="1" applyAlignment="1">
      <alignment horizontal="center" vertical="center" wrapText="1"/>
    </xf>
    <xf numFmtId="0" fontId="5" fillId="0" borderId="45" xfId="0" applyFont="1" applyBorder="1" applyAlignment="1">
      <alignment wrapText="1"/>
    </xf>
    <xf numFmtId="0" fontId="36" fillId="0" borderId="0" xfId="0" applyFont="1"/>
    <xf numFmtId="0" fontId="8" fillId="2" borderId="31" xfId="0" applyFont="1" applyFill="1" applyBorder="1" applyAlignment="1">
      <alignment horizontal="center" vertical="center" wrapText="1"/>
    </xf>
    <xf numFmtId="0" fontId="2" fillId="0" borderId="33" xfId="0" applyFont="1" applyBorder="1" applyAlignment="1">
      <alignment horizontal="center" vertical="center" wrapText="1"/>
    </xf>
    <xf numFmtId="0" fontId="15" fillId="0" borderId="11" xfId="0" applyFont="1" applyBorder="1" applyAlignment="1" applyProtection="1">
      <alignment horizontal="center" vertical="center" wrapText="1"/>
      <protection locked="0"/>
    </xf>
    <xf numFmtId="0" fontId="0" fillId="0" borderId="77" xfId="0" applyBorder="1"/>
    <xf numFmtId="0" fontId="0" fillId="0" borderId="78" xfId="0" applyBorder="1"/>
    <xf numFmtId="0" fontId="0" fillId="0" borderId="79" xfId="0" applyBorder="1"/>
    <xf numFmtId="0" fontId="5" fillId="11" borderId="80" xfId="0" applyFont="1" applyFill="1" applyBorder="1" applyAlignment="1">
      <alignment wrapText="1"/>
    </xf>
    <xf numFmtId="0" fontId="0" fillId="0" borderId="81" xfId="0" applyBorder="1"/>
    <xf numFmtId="0" fontId="0" fillId="0" borderId="80" xfId="0" applyBorder="1"/>
    <xf numFmtId="0" fontId="5" fillId="0" borderId="81" xfId="0" applyFont="1" applyBorder="1"/>
    <xf numFmtId="0" fontId="0" fillId="0" borderId="82" xfId="0" applyBorder="1"/>
    <xf numFmtId="0" fontId="5" fillId="0" borderId="83" xfId="0" applyFont="1" applyBorder="1" applyAlignment="1">
      <alignment wrapText="1"/>
    </xf>
    <xf numFmtId="0" fontId="5" fillId="0" borderId="84" xfId="0" applyFont="1" applyBorder="1"/>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6" fillId="12" borderId="5" xfId="0" applyFont="1" applyFill="1" applyBorder="1" applyAlignment="1">
      <alignment horizontal="left" vertical="top" wrapText="1"/>
    </xf>
    <xf numFmtId="0" fontId="41" fillId="13" borderId="5" xfId="0" applyFont="1" applyFill="1" applyBorder="1"/>
    <xf numFmtId="0" fontId="6" fillId="14" borderId="5" xfId="0" applyFont="1" applyFill="1" applyBorder="1"/>
    <xf numFmtId="0" fontId="42" fillId="15" borderId="5" xfId="0" applyFont="1" applyFill="1" applyBorder="1"/>
    <xf numFmtId="0" fontId="6" fillId="12" borderId="87" xfId="0" applyFont="1" applyFill="1" applyBorder="1" applyAlignment="1">
      <alignment horizontal="center" vertical="top" wrapText="1"/>
    </xf>
    <xf numFmtId="0" fontId="6" fillId="14" borderId="95" xfId="0" applyFont="1" applyFill="1" applyBorder="1" applyAlignment="1">
      <alignment horizontal="center" vertical="top" wrapText="1"/>
    </xf>
    <xf numFmtId="0" fontId="8" fillId="4" borderId="55" xfId="0" applyFont="1" applyFill="1" applyBorder="1" applyAlignment="1">
      <alignment horizontal="center"/>
    </xf>
    <xf numFmtId="0" fontId="0" fillId="0" borderId="23" xfId="0" applyBorder="1"/>
    <xf numFmtId="0" fontId="0" fillId="0" borderId="3" xfId="0" applyBorder="1"/>
    <xf numFmtId="0" fontId="35" fillId="0" borderId="0" xfId="0" applyFont="1"/>
    <xf numFmtId="0" fontId="0" fillId="0" borderId="21" xfId="0" applyBorder="1"/>
    <xf numFmtId="0" fontId="0" fillId="0" borderId="22" xfId="0" applyBorder="1"/>
    <xf numFmtId="0" fontId="6" fillId="2" borderId="29" xfId="0" applyFont="1" applyFill="1" applyBorder="1" applyAlignment="1">
      <alignment horizontal="center" vertical="center" wrapText="1"/>
    </xf>
    <xf numFmtId="0" fontId="0" fillId="0" borderId="1" xfId="0" applyBorder="1"/>
    <xf numFmtId="0" fontId="0" fillId="0" borderId="99" xfId="0" applyBorder="1"/>
    <xf numFmtId="0" fontId="3" fillId="0" borderId="0" xfId="0" applyFont="1"/>
    <xf numFmtId="0" fontId="5" fillId="0" borderId="0" xfId="0" applyFont="1"/>
    <xf numFmtId="0" fontId="28" fillId="0" borderId="45" xfId="0" applyFont="1" applyBorder="1" applyAlignment="1">
      <alignment wrapText="1"/>
    </xf>
    <xf numFmtId="0" fontId="28" fillId="0" borderId="45" xfId="0" applyFont="1" applyBorder="1"/>
    <xf numFmtId="0" fontId="44" fillId="0" borderId="0" xfId="0" applyFont="1"/>
    <xf numFmtId="0" fontId="8" fillId="0" borderId="36" xfId="0" applyFont="1" applyBorder="1" applyAlignment="1" applyProtection="1">
      <alignment horizontal="left" vertical="top" indent="1"/>
      <protection locked="0"/>
    </xf>
    <xf numFmtId="0" fontId="8" fillId="0" borderId="35" xfId="0" applyFont="1" applyBorder="1" applyAlignment="1">
      <alignment horizontal="left" vertical="top" indent="1"/>
    </xf>
    <xf numFmtId="0" fontId="5" fillId="0" borderId="20" xfId="0" applyFont="1" applyBorder="1" applyAlignment="1" applyProtection="1">
      <alignment wrapText="1"/>
      <protection locked="0"/>
    </xf>
    <xf numFmtId="0" fontId="0" fillId="0" borderId="20" xfId="0" applyBorder="1" applyProtection="1">
      <protection locked="0"/>
    </xf>
    <xf numFmtId="164" fontId="0" fillId="0" borderId="20" xfId="0" applyNumberFormat="1" applyBorder="1" applyProtection="1">
      <protection locked="0"/>
    </xf>
    <xf numFmtId="0" fontId="6" fillId="0" borderId="20" xfId="0" applyFont="1" applyBorder="1" applyProtection="1">
      <protection locked="0"/>
    </xf>
    <xf numFmtId="0" fontId="0" fillId="0" borderId="20" xfId="0" applyBorder="1" applyAlignment="1" applyProtection="1">
      <alignment wrapText="1"/>
      <protection locked="0"/>
    </xf>
    <xf numFmtId="0" fontId="8" fillId="4" borderId="8" xfId="0" applyFont="1" applyFill="1" applyBorder="1" applyAlignment="1" applyProtection="1">
      <alignment textRotation="90"/>
      <protection locked="0"/>
    </xf>
    <xf numFmtId="0" fontId="0" fillId="0" borderId="102" xfId="0" applyBorder="1" applyAlignment="1">
      <alignment horizontal="center" vertical="center"/>
    </xf>
    <xf numFmtId="0" fontId="6" fillId="12" borderId="6" xfId="0" applyFont="1" applyFill="1" applyBorder="1" applyAlignment="1">
      <alignment horizontal="center" vertical="top" wrapText="1"/>
    </xf>
    <xf numFmtId="0" fontId="6" fillId="13" borderId="6" xfId="0" applyFont="1" applyFill="1" applyBorder="1" applyAlignment="1">
      <alignment horizontal="center" vertical="top" wrapText="1"/>
    </xf>
    <xf numFmtId="0" fontId="6" fillId="14" borderId="6" xfId="0" applyFont="1" applyFill="1" applyBorder="1" applyAlignment="1">
      <alignment horizontal="center" vertical="top" wrapText="1"/>
    </xf>
    <xf numFmtId="0" fontId="42" fillId="15" borderId="6" xfId="0" applyFont="1" applyFill="1" applyBorder="1" applyAlignment="1">
      <alignment horizontal="center" vertical="top" wrapText="1"/>
    </xf>
    <xf numFmtId="0" fontId="6" fillId="16" borderId="106" xfId="0" applyFont="1" applyFill="1" applyBorder="1" applyAlignment="1">
      <alignment horizontal="center" vertical="top" wrapText="1"/>
    </xf>
    <xf numFmtId="0" fontId="6" fillId="16" borderId="107" xfId="0" applyFont="1" applyFill="1" applyBorder="1"/>
    <xf numFmtId="0" fontId="28" fillId="6" borderId="109" xfId="5" applyFont="1" applyFill="1" applyBorder="1" applyAlignment="1">
      <alignment horizontal="left" vertical="center" wrapText="1" indent="1"/>
    </xf>
    <xf numFmtId="0" fontId="46" fillId="0" borderId="6" xfId="0" applyFont="1" applyBorder="1" applyAlignment="1">
      <alignment horizontal="center" vertical="center"/>
    </xf>
    <xf numFmtId="0" fontId="46" fillId="0" borderId="0" xfId="0" applyFont="1" applyAlignment="1">
      <alignment horizontal="center" vertical="center"/>
    </xf>
    <xf numFmtId="0" fontId="0" fillId="0" borderId="110" xfId="0" applyBorder="1" applyAlignment="1">
      <alignment horizontal="center" vertical="center"/>
    </xf>
    <xf numFmtId="0" fontId="47" fillId="0" borderId="0" xfId="0" applyFont="1" applyAlignment="1">
      <alignment horizontal="center" vertical="center"/>
    </xf>
    <xf numFmtId="0" fontId="28" fillId="6" borderId="0" xfId="5" applyFont="1" applyFill="1" applyAlignment="1">
      <alignment horizontal="left" vertical="center" wrapText="1" indent="1"/>
    </xf>
    <xf numFmtId="0" fontId="6" fillId="12" borderId="0" xfId="0" applyFont="1" applyFill="1" applyAlignment="1">
      <alignment horizontal="left" vertical="top" wrapText="1"/>
    </xf>
    <xf numFmtId="0" fontId="6" fillId="14" borderId="0" xfId="0" applyFont="1" applyFill="1"/>
    <xf numFmtId="0" fontId="0" fillId="0" borderId="0" xfId="0" applyAlignment="1">
      <alignment horizontal="center" vertical="top" wrapText="1"/>
    </xf>
    <xf numFmtId="0" fontId="0" fillId="0" borderId="99" xfId="0" applyBorder="1" applyAlignment="1">
      <alignment horizontal="left" vertical="top" wrapText="1"/>
    </xf>
    <xf numFmtId="0" fontId="0" fillId="0" borderId="65" xfId="0" applyBorder="1"/>
    <xf numFmtId="0" fontId="6" fillId="16" borderId="113" xfId="0" applyFont="1" applyFill="1" applyBorder="1" applyAlignment="1">
      <alignment wrapText="1"/>
    </xf>
    <xf numFmtId="0" fontId="6" fillId="12" borderId="115" xfId="0" applyFont="1" applyFill="1" applyBorder="1" applyAlignment="1">
      <alignment horizontal="center" vertical="top" wrapText="1"/>
    </xf>
    <xf numFmtId="0" fontId="6" fillId="13" borderId="116" xfId="0" applyFont="1" applyFill="1" applyBorder="1" applyAlignment="1">
      <alignment horizontal="center" vertical="top" wrapText="1"/>
    </xf>
    <xf numFmtId="0" fontId="6" fillId="14" borderId="116" xfId="0" applyFont="1" applyFill="1" applyBorder="1" applyAlignment="1">
      <alignment horizontal="center" vertical="top" wrapText="1"/>
    </xf>
    <xf numFmtId="0" fontId="42" fillId="15" borderId="116" xfId="0" applyFont="1" applyFill="1" applyBorder="1" applyAlignment="1">
      <alignment horizontal="center" vertical="top" wrapText="1"/>
    </xf>
    <xf numFmtId="0" fontId="6" fillId="16" borderId="117" xfId="0" applyFont="1" applyFill="1" applyBorder="1" applyAlignment="1">
      <alignment horizontal="center" vertical="top" wrapText="1"/>
    </xf>
    <xf numFmtId="0" fontId="6" fillId="12" borderId="118" xfId="0" applyFont="1" applyFill="1" applyBorder="1" applyAlignment="1">
      <alignment horizontal="left" vertical="top" wrapText="1"/>
    </xf>
    <xf numFmtId="0" fontId="41" fillId="13" borderId="119" xfId="0" applyFont="1" applyFill="1" applyBorder="1"/>
    <xf numFmtId="0" fontId="6" fillId="14" borderId="119" xfId="0" applyFont="1" applyFill="1" applyBorder="1"/>
    <xf numFmtId="0" fontId="6" fillId="16" borderId="120" xfId="0" applyFont="1" applyFill="1" applyBorder="1"/>
    <xf numFmtId="0" fontId="0" fillId="0" borderId="121" xfId="0" applyBorder="1" applyAlignment="1">
      <alignment horizontal="left" vertical="top" wrapText="1"/>
    </xf>
    <xf numFmtId="0" fontId="6" fillId="0" borderId="122" xfId="0" applyFont="1" applyBorder="1" applyAlignment="1">
      <alignment horizontal="center" vertical="center" wrapText="1"/>
    </xf>
    <xf numFmtId="0" fontId="6" fillId="0" borderId="124" xfId="0" applyFont="1" applyBorder="1" applyAlignment="1">
      <alignment wrapText="1"/>
    </xf>
    <xf numFmtId="0" fontId="0" fillId="0" borderId="101" xfId="0" applyBorder="1"/>
    <xf numFmtId="0" fontId="6" fillId="16" borderId="5" xfId="0" applyFont="1" applyFill="1" applyBorder="1" applyAlignment="1">
      <alignment vertical="center"/>
    </xf>
    <xf numFmtId="0" fontId="6" fillId="14" borderId="96" xfId="0" applyFont="1" applyFill="1" applyBorder="1" applyAlignment="1">
      <alignment vertical="center"/>
    </xf>
    <xf numFmtId="0" fontId="41" fillId="13" borderId="92" xfId="0" applyFont="1" applyFill="1" applyBorder="1" applyAlignment="1">
      <alignment vertical="center"/>
    </xf>
    <xf numFmtId="0" fontId="6" fillId="12" borderId="88" xfId="0" applyFont="1" applyFill="1" applyBorder="1" applyAlignment="1">
      <alignment horizontal="left" vertical="center" wrapText="1"/>
    </xf>
    <xf numFmtId="0" fontId="6" fillId="16" borderId="3" xfId="0" applyFont="1" applyFill="1" applyBorder="1" applyAlignment="1">
      <alignment horizontal="center" vertical="center" wrapText="1"/>
    </xf>
    <xf numFmtId="0" fontId="42" fillId="15" borderId="91" xfId="0" applyFont="1" applyFill="1" applyBorder="1" applyAlignment="1">
      <alignment horizontal="center" vertical="center" wrapText="1"/>
    </xf>
    <xf numFmtId="0" fontId="6" fillId="13" borderId="91" xfId="0" applyFont="1" applyFill="1" applyBorder="1" applyAlignment="1">
      <alignment horizontal="center" vertical="center" wrapText="1"/>
    </xf>
    <xf numFmtId="0" fontId="5" fillId="0" borderId="3" xfId="0" applyFont="1" applyBorder="1" applyAlignment="1">
      <alignment horizontal="left" vertical="top" wrapText="1"/>
    </xf>
    <xf numFmtId="0" fontId="41" fillId="15" borderId="92" xfId="0" applyFont="1" applyFill="1" applyBorder="1" applyAlignment="1">
      <alignment vertical="center"/>
    </xf>
    <xf numFmtId="0" fontId="49" fillId="0" borderId="9" xfId="0" applyFont="1" applyBorder="1" applyAlignment="1">
      <alignment horizontal="right" vertical="top"/>
    </xf>
    <xf numFmtId="0" fontId="3" fillId="0" borderId="37" xfId="0" applyFont="1" applyBorder="1" applyAlignment="1">
      <alignment horizontal="left" vertical="top" wrapText="1" indent="1"/>
    </xf>
    <xf numFmtId="0" fontId="8" fillId="5" borderId="4"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8"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8" xfId="0" applyFont="1" applyFill="1" applyBorder="1" applyAlignment="1">
      <alignment vertical="center" wrapText="1"/>
    </xf>
    <xf numFmtId="0" fontId="50" fillId="0" borderId="0" xfId="0" applyFont="1"/>
    <xf numFmtId="0" fontId="41" fillId="15" borderId="119" xfId="0" applyFont="1" applyFill="1" applyBorder="1"/>
    <xf numFmtId="0" fontId="41" fillId="13" borderId="0" xfId="0" applyFont="1" applyFill="1"/>
    <xf numFmtId="0" fontId="41" fillId="15" borderId="0" xfId="0" applyFont="1" applyFill="1" applyAlignment="1">
      <alignment wrapText="1"/>
    </xf>
    <xf numFmtId="0" fontId="17" fillId="0" borderId="20" xfId="0" applyFont="1" applyBorder="1" applyAlignment="1">
      <alignment horizontal="left" vertical="top" wrapText="1" indent="1"/>
    </xf>
    <xf numFmtId="0" fontId="3" fillId="4" borderId="55" xfId="0" applyFont="1" applyFill="1" applyBorder="1" applyAlignment="1">
      <alignment horizontal="center" wrapText="1"/>
    </xf>
    <xf numFmtId="0" fontId="3" fillId="4" borderId="55" xfId="0" applyFont="1" applyFill="1" applyBorder="1" applyAlignment="1">
      <alignment horizontal="center"/>
    </xf>
    <xf numFmtId="0" fontId="8" fillId="4" borderId="72" xfId="0" applyFont="1" applyFill="1" applyBorder="1" applyAlignment="1">
      <alignment horizontal="center" wrapText="1"/>
    </xf>
    <xf numFmtId="0" fontId="8" fillId="4" borderId="98" xfId="0" applyFont="1" applyFill="1" applyBorder="1" applyAlignment="1">
      <alignment horizontal="center" wrapText="1"/>
    </xf>
    <xf numFmtId="0" fontId="8" fillId="4" borderId="73" xfId="0" applyFont="1" applyFill="1" applyBorder="1" applyAlignment="1">
      <alignment horizontal="center" wrapText="1"/>
    </xf>
    <xf numFmtId="0" fontId="8" fillId="4" borderId="55" xfId="0" applyFont="1" applyFill="1" applyBorder="1" applyAlignment="1">
      <alignment wrapText="1"/>
    </xf>
    <xf numFmtId="0" fontId="8" fillId="4" borderId="55" xfId="0" applyFont="1" applyFill="1" applyBorder="1"/>
    <xf numFmtId="0" fontId="0" fillId="0" borderId="73" xfId="0" applyBorder="1" applyAlignment="1">
      <alignment horizontal="center" wrapText="1"/>
    </xf>
    <xf numFmtId="0" fontId="43" fillId="6" borderId="61" xfId="5" applyFont="1" applyFill="1" applyBorder="1" applyAlignment="1">
      <alignment horizontal="left" vertical="center" wrapText="1" indent="1"/>
    </xf>
    <xf numFmtId="0" fontId="5" fillId="6" borderId="62" xfId="5" applyFill="1" applyBorder="1" applyAlignment="1">
      <alignment horizontal="left" vertical="center" wrapText="1" indent="1"/>
    </xf>
    <xf numFmtId="0" fontId="5" fillId="6" borderId="63" xfId="5" applyFill="1" applyBorder="1" applyAlignment="1">
      <alignment horizontal="left" vertical="center" wrapText="1" indent="1"/>
    </xf>
    <xf numFmtId="0" fontId="5" fillId="6" borderId="61" xfId="5" applyFill="1" applyBorder="1" applyAlignment="1">
      <alignment horizontal="left" vertical="center" wrapText="1" indent="1"/>
    </xf>
    <xf numFmtId="0" fontId="5" fillId="6" borderId="61" xfId="5" applyFill="1" applyBorder="1" applyAlignment="1">
      <alignment horizontal="left" vertical="center" wrapText="1"/>
    </xf>
    <xf numFmtId="0" fontId="5" fillId="6" borderId="62" xfId="5" applyFill="1" applyBorder="1" applyAlignment="1">
      <alignment horizontal="left" vertical="center" wrapText="1"/>
    </xf>
    <xf numFmtId="0" fontId="5" fillId="6" borderId="63" xfId="5" applyFill="1" applyBorder="1" applyAlignment="1">
      <alignment horizontal="left" vertical="center" wrapText="1"/>
    </xf>
    <xf numFmtId="0" fontId="0" fillId="6" borderId="0" xfId="5" applyFont="1" applyFill="1" applyAlignment="1">
      <alignment horizontal="left" vertical="center" wrapText="1"/>
    </xf>
    <xf numFmtId="0" fontId="0" fillId="6" borderId="66" xfId="5" applyFont="1" applyFill="1" applyBorder="1" applyAlignment="1">
      <alignment horizontal="left" vertical="center" wrapText="1"/>
    </xf>
    <xf numFmtId="0" fontId="5" fillId="6" borderId="67" xfId="5" applyFill="1" applyBorder="1" applyAlignment="1">
      <alignment horizontal="left" vertical="center" wrapText="1"/>
    </xf>
    <xf numFmtId="0" fontId="5" fillId="6" borderId="59" xfId="5" applyFill="1" applyBorder="1" applyAlignment="1">
      <alignment horizontal="left" vertical="center" wrapText="1"/>
    </xf>
    <xf numFmtId="0" fontId="6" fillId="6" borderId="56" xfId="5" applyFont="1" applyFill="1" applyBorder="1" applyAlignment="1">
      <alignment vertical="center" wrapText="1"/>
    </xf>
    <xf numFmtId="0" fontId="6" fillId="0" borderId="64" xfId="0" applyFont="1" applyBorder="1" applyAlignment="1">
      <alignment vertical="center" wrapText="1"/>
    </xf>
    <xf numFmtId="0" fontId="6" fillId="0" borderId="57" xfId="0" applyFont="1" applyBorder="1" applyAlignment="1">
      <alignment vertical="center" wrapText="1"/>
    </xf>
    <xf numFmtId="0" fontId="6" fillId="6" borderId="0" xfId="5" applyFont="1" applyFill="1" applyAlignment="1">
      <alignment horizontal="left" vertical="center" wrapText="1"/>
    </xf>
    <xf numFmtId="0" fontId="29" fillId="6" borderId="0" xfId="5" applyFont="1" applyFill="1" applyAlignment="1">
      <alignment horizontal="left" vertical="center" wrapText="1"/>
    </xf>
    <xf numFmtId="0" fontId="29" fillId="6" borderId="66" xfId="5" applyFont="1" applyFill="1" applyBorder="1" applyAlignment="1">
      <alignment horizontal="left" vertical="center" wrapText="1"/>
    </xf>
    <xf numFmtId="0" fontId="5" fillId="6" borderId="45" xfId="5" applyFill="1" applyBorder="1" applyAlignment="1">
      <alignment horizontal="center"/>
    </xf>
    <xf numFmtId="0" fontId="3" fillId="6" borderId="56" xfId="5" applyFont="1" applyFill="1" applyBorder="1" applyAlignment="1">
      <alignment horizontal="center" vertical="center" wrapText="1"/>
    </xf>
    <xf numFmtId="0" fontId="3" fillId="6" borderId="57" xfId="5" applyFont="1" applyFill="1" applyBorder="1" applyAlignment="1">
      <alignment horizontal="center" vertical="center" wrapText="1"/>
    </xf>
    <xf numFmtId="0" fontId="5" fillId="6" borderId="58" xfId="2" applyFill="1" applyBorder="1" applyAlignment="1">
      <alignment horizontal="center" vertical="center" wrapText="1"/>
    </xf>
    <xf numFmtId="0" fontId="5" fillId="6" borderId="59" xfId="2" applyFill="1" applyBorder="1" applyAlignment="1">
      <alignment horizontal="center" vertical="center" wrapText="1"/>
    </xf>
    <xf numFmtId="0" fontId="6" fillId="7" borderId="61" xfId="5" applyFont="1" applyFill="1" applyBorder="1" applyAlignment="1">
      <alignment horizontal="left" wrapText="1"/>
    </xf>
    <xf numFmtId="0" fontId="6" fillId="7" borderId="62" xfId="5" applyFont="1" applyFill="1" applyBorder="1" applyAlignment="1">
      <alignment horizontal="left" wrapText="1"/>
    </xf>
    <xf numFmtId="0" fontId="6" fillId="7" borderId="63" xfId="5" applyFont="1" applyFill="1" applyBorder="1" applyAlignment="1">
      <alignment horizontal="left" wrapText="1"/>
    </xf>
    <xf numFmtId="0" fontId="3" fillId="0" borderId="56" xfId="5" applyFont="1" applyBorder="1" applyAlignment="1">
      <alignment horizontal="center" vertical="center" wrapText="1"/>
    </xf>
    <xf numFmtId="0" fontId="5" fillId="0" borderId="57" xfId="2" applyBorder="1" applyAlignment="1">
      <alignment horizontal="center" vertical="center" wrapText="1"/>
    </xf>
    <xf numFmtId="0" fontId="5" fillId="0" borderId="58" xfId="2" applyBorder="1" applyAlignment="1">
      <alignment horizontal="center" vertical="center" wrapText="1"/>
    </xf>
    <xf numFmtId="0" fontId="5" fillId="0" borderId="59" xfId="2" applyBorder="1" applyAlignment="1">
      <alignment horizontal="center" vertical="center" wrapText="1"/>
    </xf>
    <xf numFmtId="0" fontId="24" fillId="0" borderId="45" xfId="5" applyFont="1" applyBorder="1" applyAlignment="1">
      <alignment horizontal="left" wrapText="1"/>
    </xf>
    <xf numFmtId="0" fontId="0" fillId="0" borderId="45" xfId="0" applyBorder="1" applyAlignment="1">
      <alignment wrapText="1"/>
    </xf>
    <xf numFmtId="0" fontId="24" fillId="0" borderId="61" xfId="5" applyFont="1" applyBorder="1" applyAlignment="1">
      <alignment horizontal="left" vertical="center" wrapText="1"/>
    </xf>
    <xf numFmtId="0" fontId="5" fillId="0" borderId="63" xfId="2" applyBorder="1" applyAlignment="1">
      <alignment vertical="center" wrapText="1"/>
    </xf>
    <xf numFmtId="0" fontId="6" fillId="7" borderId="61" xfId="5" applyFont="1" applyFill="1" applyBorder="1" applyAlignment="1">
      <alignment wrapText="1"/>
    </xf>
    <xf numFmtId="0" fontId="6" fillId="7" borderId="62" xfId="5" applyFont="1" applyFill="1" applyBorder="1" applyAlignment="1">
      <alignment wrapText="1"/>
    </xf>
    <xf numFmtId="0" fontId="6" fillId="7" borderId="63" xfId="5" applyFont="1" applyFill="1" applyBorder="1" applyAlignment="1">
      <alignment wrapText="1"/>
    </xf>
    <xf numFmtId="0" fontId="6" fillId="7" borderId="54" xfId="5" applyFont="1" applyFill="1" applyBorder="1" applyAlignment="1">
      <alignment vertical="center" wrapText="1"/>
    </xf>
    <xf numFmtId="0" fontId="24" fillId="0" borderId="45" xfId="5" applyFont="1" applyBorder="1" applyAlignment="1">
      <alignment horizontal="left" vertical="center" wrapText="1"/>
    </xf>
    <xf numFmtId="0" fontId="5" fillId="0" borderId="45" xfId="2" applyBorder="1" applyAlignment="1">
      <alignment vertical="center" wrapText="1"/>
    </xf>
    <xf numFmtId="0" fontId="5" fillId="6" borderId="61" xfId="5" applyFill="1" applyBorder="1" applyAlignment="1">
      <alignment wrapText="1"/>
    </xf>
    <xf numFmtId="0" fontId="5" fillId="0" borderId="62" xfId="0" applyFont="1" applyBorder="1" applyAlignment="1">
      <alignment wrapText="1"/>
    </xf>
    <xf numFmtId="0" fontId="5" fillId="0" borderId="63" xfId="0" applyFont="1" applyBorder="1" applyAlignment="1">
      <alignment wrapText="1"/>
    </xf>
    <xf numFmtId="0" fontId="5" fillId="0" borderId="62" xfId="0" applyFont="1" applyBorder="1" applyAlignment="1">
      <alignment vertical="center" wrapText="1"/>
    </xf>
    <xf numFmtId="0" fontId="5" fillId="0" borderId="63" xfId="0" applyFont="1" applyBorder="1" applyAlignment="1">
      <alignment vertical="center" wrapText="1"/>
    </xf>
    <xf numFmtId="0" fontId="6" fillId="7" borderId="56" xfId="5" applyFont="1" applyFill="1" applyBorder="1" applyAlignment="1">
      <alignment vertical="center" wrapText="1"/>
    </xf>
    <xf numFmtId="0" fontId="6" fillId="7" borderId="64" xfId="5" applyFont="1" applyFill="1" applyBorder="1" applyAlignment="1">
      <alignment vertical="center" wrapText="1"/>
    </xf>
    <xf numFmtId="0" fontId="6" fillId="7" borderId="57" xfId="5" applyFont="1" applyFill="1" applyBorder="1" applyAlignment="1">
      <alignment vertical="center" wrapText="1"/>
    </xf>
    <xf numFmtId="0" fontId="25" fillId="6" borderId="45" xfId="5" applyFont="1" applyFill="1" applyBorder="1" applyAlignment="1">
      <alignment horizontal="left" vertical="center" wrapText="1"/>
    </xf>
    <xf numFmtId="0" fontId="24" fillId="6" borderId="45" xfId="5" applyFont="1" applyFill="1" applyBorder="1" applyAlignment="1">
      <alignment horizontal="left" vertical="center" wrapText="1"/>
    </xf>
    <xf numFmtId="0" fontId="24" fillId="6" borderId="45" xfId="5" applyFont="1" applyFill="1" applyBorder="1" applyAlignment="1">
      <alignment horizontal="center"/>
    </xf>
    <xf numFmtId="0" fontId="5" fillId="6" borderId="67" xfId="2" applyFill="1" applyBorder="1" applyAlignment="1">
      <alignment horizontal="left" vertical="center" wrapText="1"/>
    </xf>
    <xf numFmtId="0" fontId="15" fillId="6" borderId="67" xfId="2" applyFont="1" applyFill="1" applyBorder="1" applyAlignment="1">
      <alignment horizontal="left" vertical="center" wrapText="1"/>
    </xf>
    <xf numFmtId="0" fontId="15" fillId="6" borderId="59" xfId="2" applyFont="1" applyFill="1" applyBorder="1" applyAlignment="1">
      <alignment horizontal="left" vertical="center" wrapText="1"/>
    </xf>
    <xf numFmtId="0" fontId="6" fillId="7" borderId="61" xfId="5" applyFont="1" applyFill="1" applyBorder="1" applyAlignment="1">
      <alignment vertical="center" wrapText="1"/>
    </xf>
    <xf numFmtId="0" fontId="6" fillId="7" borderId="62" xfId="5" applyFont="1" applyFill="1" applyBorder="1" applyAlignment="1">
      <alignment vertical="center" wrapText="1"/>
    </xf>
    <xf numFmtId="0" fontId="6" fillId="7" borderId="63" xfId="5" applyFont="1" applyFill="1" applyBorder="1" applyAlignment="1">
      <alignment vertical="center" wrapText="1"/>
    </xf>
    <xf numFmtId="0" fontId="28" fillId="6" borderId="94" xfId="5" applyFont="1" applyFill="1" applyBorder="1" applyAlignment="1">
      <alignment horizontal="left" vertical="center" wrapText="1" indent="1"/>
    </xf>
    <xf numFmtId="0" fontId="5" fillId="6" borderId="88" xfId="5" applyFill="1" applyBorder="1" applyAlignment="1">
      <alignment vertical="center"/>
    </xf>
    <xf numFmtId="0" fontId="0" fillId="0" borderId="5" xfId="0" applyBorder="1" applyAlignment="1">
      <alignment vertical="center"/>
    </xf>
    <xf numFmtId="0" fontId="0" fillId="0" borderId="89" xfId="0" applyBorder="1" applyAlignment="1">
      <alignment vertical="center"/>
    </xf>
    <xf numFmtId="0" fontId="28" fillId="6" borderId="95" xfId="5" applyFont="1" applyFill="1" applyBorder="1" applyAlignment="1">
      <alignment horizontal="left" vertical="center" wrapText="1" indent="1"/>
    </xf>
    <xf numFmtId="0" fontId="28" fillId="6" borderId="97" xfId="5" applyFont="1" applyFill="1" applyBorder="1" applyAlignment="1">
      <alignment horizontal="left" vertical="center" wrapText="1" indent="1"/>
    </xf>
    <xf numFmtId="0" fontId="28" fillId="6" borderId="91" xfId="5" applyFont="1" applyFill="1" applyBorder="1" applyAlignment="1">
      <alignment horizontal="left" vertical="center" wrapText="1" indent="1"/>
    </xf>
    <xf numFmtId="0" fontId="28" fillId="6" borderId="93" xfId="5" applyFont="1" applyFill="1" applyBorder="1" applyAlignment="1">
      <alignment horizontal="left" vertical="center" wrapText="1" indent="1"/>
    </xf>
    <xf numFmtId="0" fontId="28" fillId="6" borderId="87" xfId="5" applyFont="1" applyFill="1" applyBorder="1" applyAlignment="1">
      <alignment horizontal="left" vertical="center" wrapText="1" indent="1"/>
    </xf>
    <xf numFmtId="0" fontId="28" fillId="6" borderId="90" xfId="5" applyFont="1" applyFill="1" applyBorder="1" applyAlignment="1">
      <alignment horizontal="left" vertical="center" wrapText="1" indent="1"/>
    </xf>
    <xf numFmtId="0" fontId="5" fillId="6" borderId="58" xfId="5" applyFill="1" applyBorder="1" applyAlignment="1">
      <alignment horizontal="left" vertical="center" wrapText="1" indent="1"/>
    </xf>
    <xf numFmtId="0" fontId="5" fillId="6" borderId="67" xfId="5" applyFill="1" applyBorder="1" applyAlignment="1">
      <alignment horizontal="left" vertical="center" wrapText="1" indent="1"/>
    </xf>
    <xf numFmtId="0" fontId="5" fillId="6" borderId="59" xfId="5" applyFill="1" applyBorder="1" applyAlignment="1">
      <alignment horizontal="left" vertical="center" wrapText="1" indent="1"/>
    </xf>
    <xf numFmtId="0" fontId="28" fillId="0" borderId="56" xfId="5" applyFont="1" applyBorder="1" applyAlignment="1">
      <alignment horizontal="left" vertical="center" wrapText="1"/>
    </xf>
    <xf numFmtId="0" fontId="5" fillId="0" borderId="64" xfId="5" applyBorder="1" applyAlignment="1">
      <alignment horizontal="left" vertical="center" wrapText="1"/>
    </xf>
    <xf numFmtId="0" fontId="5" fillId="0" borderId="57" xfId="5" applyBorder="1" applyAlignment="1">
      <alignment horizontal="left" vertical="center" wrapText="1"/>
    </xf>
    <xf numFmtId="0" fontId="5" fillId="6" borderId="61" xfId="5" applyFill="1" applyBorder="1" applyAlignment="1">
      <alignment horizontal="center" vertical="center"/>
    </xf>
    <xf numFmtId="0" fontId="0" fillId="0" borderId="63" xfId="0" applyBorder="1" applyAlignment="1">
      <alignment horizontal="center" vertical="center"/>
    </xf>
    <xf numFmtId="0" fontId="28" fillId="0" borderId="61" xfId="5" applyFont="1" applyBorder="1" applyAlignment="1">
      <alignment horizontal="center"/>
    </xf>
    <xf numFmtId="0" fontId="48" fillId="0" borderId="62" xfId="0" applyFont="1" applyBorder="1" applyAlignment="1">
      <alignment horizontal="center"/>
    </xf>
    <xf numFmtId="0" fontId="48" fillId="0" borderId="63" xfId="0" applyFont="1" applyBorder="1" applyAlignment="1">
      <alignment horizontal="center"/>
    </xf>
    <xf numFmtId="0" fontId="28" fillId="6" borderId="62" xfId="5" applyFont="1" applyFill="1" applyBorder="1" applyAlignment="1">
      <alignment horizontal="center"/>
    </xf>
    <xf numFmtId="0" fontId="5" fillId="0" borderId="65" xfId="5" applyBorder="1" applyAlignment="1">
      <alignment horizontal="left" vertical="center" wrapText="1"/>
    </xf>
    <xf numFmtId="0" fontId="5" fillId="0" borderId="0" xfId="5" applyAlignment="1">
      <alignment horizontal="left" vertical="center" wrapText="1"/>
    </xf>
    <xf numFmtId="0" fontId="5" fillId="0" borderId="66" xfId="5" applyBorder="1" applyAlignment="1">
      <alignment horizontal="left" vertical="center" wrapText="1"/>
    </xf>
    <xf numFmtId="0" fontId="5" fillId="0" borderId="45" xfId="5" applyBorder="1" applyAlignment="1">
      <alignment horizontal="center"/>
    </xf>
    <xf numFmtId="0" fontId="5" fillId="0" borderId="61" xfId="5" applyBorder="1" applyAlignment="1">
      <alignment horizontal="center" wrapText="1"/>
    </xf>
    <xf numFmtId="0" fontId="5" fillId="0" borderId="62" xfId="5" applyBorder="1" applyAlignment="1">
      <alignment horizontal="center" wrapText="1"/>
    </xf>
    <xf numFmtId="0" fontId="5" fillId="0" borderId="63" xfId="5" applyBorder="1" applyAlignment="1">
      <alignment horizontal="center" wrapText="1"/>
    </xf>
    <xf numFmtId="0" fontId="5" fillId="0" borderId="62" xfId="0" applyFont="1" applyBorder="1" applyAlignment="1">
      <alignment horizontal="center" vertical="center"/>
    </xf>
    <xf numFmtId="0" fontId="5" fillId="0" borderId="63" xfId="0" applyFont="1" applyBorder="1" applyAlignment="1">
      <alignment horizontal="center" vertical="center"/>
    </xf>
    <xf numFmtId="0" fontId="28" fillId="0" borderId="58" xfId="5" applyFont="1" applyBorder="1" applyAlignment="1">
      <alignment horizontal="left" vertical="center" wrapText="1"/>
    </xf>
    <xf numFmtId="0" fontId="5" fillId="0" borderId="67" xfId="5" applyBorder="1" applyAlignment="1">
      <alignment horizontal="left" vertical="center" wrapText="1"/>
    </xf>
    <xf numFmtId="0" fontId="5" fillId="0" borderId="59" xfId="5" applyBorder="1" applyAlignment="1">
      <alignment horizontal="left" vertical="center" wrapText="1"/>
    </xf>
    <xf numFmtId="0" fontId="5" fillId="0" borderId="61" xfId="5" applyBorder="1" applyAlignment="1">
      <alignment horizontal="left" vertical="center" wrapText="1"/>
    </xf>
    <xf numFmtId="0" fontId="5" fillId="0" borderId="62" xfId="5" applyBorder="1" applyAlignment="1">
      <alignment horizontal="left" vertical="center" wrapText="1"/>
    </xf>
    <xf numFmtId="0" fontId="5" fillId="0" borderId="63" xfId="5" applyBorder="1" applyAlignment="1">
      <alignment horizontal="left" vertical="center" wrapText="1"/>
    </xf>
    <xf numFmtId="0" fontId="6" fillId="6" borderId="61" xfId="5" applyFont="1" applyFill="1" applyBorder="1" applyAlignment="1">
      <alignment horizontal="left" vertical="center" wrapText="1"/>
    </xf>
    <xf numFmtId="0" fontId="6" fillId="6" borderId="62" xfId="5" applyFont="1" applyFill="1" applyBorder="1" applyAlignment="1">
      <alignment horizontal="left" vertical="center" wrapText="1"/>
    </xf>
    <xf numFmtId="0" fontId="6" fillId="6" borderId="63" xfId="5" applyFont="1" applyFill="1" applyBorder="1" applyAlignment="1">
      <alignment horizontal="left" vertical="center" wrapText="1"/>
    </xf>
    <xf numFmtId="0" fontId="0" fillId="0" borderId="62" xfId="0" applyBorder="1" applyAlignment="1">
      <alignment horizontal="left" vertical="center" wrapText="1" indent="1"/>
    </xf>
    <xf numFmtId="0" fontId="0" fillId="0" borderId="63" xfId="0" applyBorder="1" applyAlignment="1">
      <alignment horizontal="left" vertical="center" wrapText="1" indent="1"/>
    </xf>
    <xf numFmtId="0" fontId="5" fillId="0" borderId="61" xfId="5" applyBorder="1" applyAlignment="1">
      <alignment vertical="top" wrapText="1"/>
    </xf>
    <xf numFmtId="0" fontId="5" fillId="0" borderId="62" xfId="5" applyBorder="1" applyAlignment="1">
      <alignment vertical="top" wrapText="1"/>
    </xf>
    <xf numFmtId="0" fontId="5" fillId="0" borderId="63" xfId="5" applyBorder="1" applyAlignment="1">
      <alignment vertical="top"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8" fillId="0" borderId="18" xfId="0" applyFont="1" applyBorder="1" applyAlignment="1" applyProtection="1">
      <alignment horizontal="left" vertical="center" indent="1"/>
      <protection locked="0"/>
    </xf>
    <xf numFmtId="0" fontId="8" fillId="0" borderId="19" xfId="0" applyFont="1" applyBorder="1" applyAlignment="1" applyProtection="1">
      <alignment horizontal="left" vertical="center" indent="1"/>
      <protection locked="0"/>
    </xf>
    <xf numFmtId="0" fontId="8" fillId="0" borderId="18" xfId="0" applyFont="1" applyBorder="1" applyAlignment="1" applyProtection="1">
      <alignment horizontal="left" vertical="center" wrapText="1"/>
      <protection locked="0"/>
    </xf>
    <xf numFmtId="0" fontId="8" fillId="0" borderId="19" xfId="0" applyFont="1" applyBorder="1" applyAlignment="1" applyProtection="1">
      <alignment horizontal="left" vertical="center" wrapText="1"/>
      <protection locked="0"/>
    </xf>
    <xf numFmtId="165" fontId="8" fillId="0" borderId="18" xfId="0" applyNumberFormat="1" applyFont="1" applyBorder="1" applyAlignment="1" applyProtection="1">
      <alignment horizontal="left" vertical="center" wrapText="1"/>
      <protection locked="0"/>
    </xf>
    <xf numFmtId="165" fontId="8" fillId="0" borderId="19" xfId="0" applyNumberFormat="1" applyFont="1" applyBorder="1" applyAlignment="1" applyProtection="1">
      <alignment horizontal="left" vertical="center" wrapText="1"/>
      <protection locked="0"/>
    </xf>
    <xf numFmtId="0" fontId="8" fillId="0" borderId="18" xfId="0" applyFont="1" applyBorder="1" applyAlignment="1" applyProtection="1">
      <alignment horizontal="left" vertical="center" wrapText="1" indent="1"/>
      <protection locked="0"/>
    </xf>
    <xf numFmtId="0" fontId="8" fillId="0" borderId="19" xfId="0" applyFont="1" applyBorder="1" applyAlignment="1" applyProtection="1">
      <alignment horizontal="left" vertical="center" wrapText="1" indent="1"/>
      <protection locked="0"/>
    </xf>
    <xf numFmtId="0" fontId="10" fillId="0" borderId="15" xfId="0" applyFont="1" applyBorder="1" applyAlignment="1">
      <alignment horizontal="center" wrapText="1"/>
    </xf>
    <xf numFmtId="0" fontId="10" fillId="0" borderId="16" xfId="0" applyFont="1" applyBorder="1" applyAlignment="1">
      <alignment horizontal="center" wrapText="1"/>
    </xf>
    <xf numFmtId="0" fontId="10" fillId="0" borderId="17" xfId="0" applyFont="1" applyBorder="1" applyAlignment="1">
      <alignment horizontal="center" wrapText="1"/>
    </xf>
    <xf numFmtId="0" fontId="5" fillId="0" borderId="4" xfId="0" applyFont="1" applyBorder="1" applyAlignment="1">
      <alignment horizontal="left" wrapText="1"/>
    </xf>
    <xf numFmtId="0" fontId="0" fillId="0" borderId="4" xfId="0" applyBorder="1" applyAlignment="1">
      <alignment horizontal="left" wrapText="1"/>
    </xf>
    <xf numFmtId="0" fontId="5" fillId="0" borderId="4" xfId="0" applyFont="1" applyBorder="1" applyAlignment="1">
      <alignment wrapText="1"/>
    </xf>
    <xf numFmtId="0" fontId="0" fillId="0" borderId="4" xfId="0" applyBorder="1" applyAlignment="1">
      <alignment wrapText="1"/>
    </xf>
    <xf numFmtId="14" fontId="5" fillId="0" borderId="45" xfId="0" applyNumberFormat="1" applyFont="1" applyBorder="1" applyAlignment="1">
      <alignment horizontal="left" wrapText="1"/>
    </xf>
    <xf numFmtId="0" fontId="0" fillId="0" borderId="45" xfId="0" applyBorder="1" applyAlignment="1">
      <alignment horizontal="left" wrapText="1"/>
    </xf>
    <xf numFmtId="0" fontId="5" fillId="0" borderId="45" xfId="0" applyFont="1" applyBorder="1" applyAlignment="1">
      <alignment wrapText="1"/>
    </xf>
    <xf numFmtId="0" fontId="0" fillId="0" borderId="47" xfId="0" applyBorder="1" applyAlignment="1">
      <alignment wrapText="1"/>
    </xf>
    <xf numFmtId="0" fontId="5" fillId="0" borderId="45" xfId="0" applyFont="1" applyBorder="1" applyAlignment="1">
      <alignment horizontal="left" wrapText="1"/>
    </xf>
    <xf numFmtId="0" fontId="5" fillId="0" borderId="49" xfId="0" applyFont="1" applyBorder="1" applyAlignment="1">
      <alignment horizontal="left" wrapText="1"/>
    </xf>
    <xf numFmtId="0" fontId="0" fillId="0" borderId="49" xfId="0" applyBorder="1" applyAlignment="1">
      <alignment horizontal="left" wrapText="1"/>
    </xf>
    <xf numFmtId="0" fontId="5" fillId="0" borderId="49" xfId="0" applyFont="1" applyBorder="1" applyAlignment="1">
      <alignment wrapText="1"/>
    </xf>
    <xf numFmtId="0" fontId="0" fillId="0" borderId="49" xfId="0" applyBorder="1" applyAlignment="1">
      <alignment wrapText="1"/>
    </xf>
    <xf numFmtId="0" fontId="0" fillId="0" borderId="50" xfId="0" applyBorder="1" applyAlignment="1">
      <alignment wrapText="1"/>
    </xf>
    <xf numFmtId="0" fontId="3" fillId="0" borderId="8" xfId="0" applyFont="1" applyBorder="1" applyAlignment="1">
      <alignment horizontal="center" vertical="center" wrapText="1"/>
    </xf>
    <xf numFmtId="0" fontId="0" fillId="0" borderId="7" xfId="0" applyBorder="1"/>
    <xf numFmtId="0" fontId="0" fillId="0" borderId="13" xfId="0" applyBorder="1"/>
    <xf numFmtId="0" fontId="10" fillId="0" borderId="24" xfId="0" applyFont="1" applyBorder="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0" fontId="3" fillId="0" borderId="24" xfId="0" applyFont="1" applyBorder="1" applyAlignment="1">
      <alignment horizontal="center" vertical="center" wrapText="1"/>
    </xf>
    <xf numFmtId="0" fontId="0" fillId="0" borderId="7" xfId="0" applyBorder="1" applyAlignment="1">
      <alignment horizontal="center" vertical="center" wrapText="1"/>
    </xf>
    <xf numFmtId="0" fontId="2" fillId="0" borderId="24" xfId="0" applyFont="1" applyBorder="1" applyAlignment="1" applyProtection="1">
      <alignment horizontal="left" vertical="center" wrapText="1" indent="1"/>
      <protection locked="0"/>
    </xf>
    <xf numFmtId="0" fontId="2" fillId="0" borderId="7" xfId="0" applyFont="1" applyBorder="1" applyAlignment="1" applyProtection="1">
      <alignment horizontal="left" vertical="center" wrapText="1" indent="1"/>
      <protection locked="0"/>
    </xf>
    <xf numFmtId="0" fontId="2" fillId="0" borderId="13" xfId="0" applyFont="1" applyBorder="1" applyAlignment="1" applyProtection="1">
      <alignment horizontal="left" vertical="center" wrapText="1" indent="1"/>
      <protection locked="0"/>
    </xf>
    <xf numFmtId="0" fontId="8" fillId="0" borderId="2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3" xfId="0" applyFont="1" applyBorder="1" applyAlignment="1">
      <alignment horizontal="center" vertical="center" wrapText="1"/>
    </xf>
    <xf numFmtId="0" fontId="2" fillId="0" borderId="69" xfId="0" applyFont="1" applyBorder="1" applyAlignment="1" applyProtection="1">
      <alignment horizontal="left" vertical="center" wrapText="1" indent="1"/>
      <protection locked="0"/>
    </xf>
    <xf numFmtId="0" fontId="0" fillId="0" borderId="70" xfId="0" applyBorder="1" applyAlignment="1" applyProtection="1">
      <alignment horizontal="left" vertical="center" wrapText="1" indent="1"/>
      <protection locked="0"/>
    </xf>
    <xf numFmtId="0" fontId="0" fillId="0" borderId="71" xfId="0" applyBorder="1" applyAlignment="1" applyProtection="1">
      <alignment horizontal="left" vertical="center" wrapText="1" indent="1"/>
      <protection locked="0"/>
    </xf>
    <xf numFmtId="0" fontId="3" fillId="0" borderId="68" xfId="0" applyFont="1" applyBorder="1" applyAlignment="1">
      <alignment horizontal="right" vertical="top"/>
    </xf>
    <xf numFmtId="0" fontId="3" fillId="0" borderId="35" xfId="0" applyFont="1" applyBorder="1" applyAlignment="1">
      <alignment horizontal="right" vertical="top"/>
    </xf>
    <xf numFmtId="0" fontId="8" fillId="0" borderId="35" xfId="0" applyFont="1" applyBorder="1" applyAlignment="1" applyProtection="1">
      <alignment horizontal="left" vertical="top" wrapText="1"/>
      <protection locked="0"/>
    </xf>
    <xf numFmtId="14" fontId="3" fillId="0" borderId="37" xfId="0" applyNumberFormat="1" applyFont="1" applyBorder="1" applyAlignment="1">
      <alignment horizontal="left" vertical="top" wrapText="1"/>
    </xf>
    <xf numFmtId="14" fontId="3" fillId="0" borderId="35" xfId="0" applyNumberFormat="1" applyFont="1" applyBorder="1" applyAlignment="1">
      <alignment horizontal="left" vertical="top" wrapText="1"/>
    </xf>
    <xf numFmtId="14" fontId="3" fillId="0" borderId="38" xfId="0" applyNumberFormat="1" applyFont="1" applyBorder="1" applyAlignment="1">
      <alignment horizontal="left" vertical="top" wrapText="1"/>
    </xf>
    <xf numFmtId="0" fontId="3" fillId="0" borderId="39" xfId="0" applyFont="1" applyBorder="1" applyAlignment="1">
      <alignment horizontal="right" vertical="top" wrapText="1"/>
    </xf>
    <xf numFmtId="0" fontId="3" fillId="0" borderId="18" xfId="0" applyFont="1" applyBorder="1" applyAlignment="1">
      <alignment horizontal="right" vertical="top" wrapText="1"/>
    </xf>
    <xf numFmtId="0" fontId="3" fillId="0" borderId="9" xfId="0" applyFont="1" applyBorder="1" applyAlignment="1">
      <alignment horizontal="left" vertical="top"/>
    </xf>
    <xf numFmtId="0" fontId="3" fillId="0" borderId="18" xfId="0" applyFont="1" applyBorder="1" applyAlignment="1">
      <alignment horizontal="left" vertical="top"/>
    </xf>
    <xf numFmtId="0" fontId="3" fillId="0" borderId="40" xfId="0" applyFont="1" applyBorder="1" applyAlignment="1">
      <alignment horizontal="left" vertical="top"/>
    </xf>
    <xf numFmtId="0" fontId="3" fillId="2" borderId="25" xfId="0" applyFont="1" applyFill="1" applyBorder="1" applyAlignment="1">
      <alignment horizontal="center" vertical="center" wrapText="1"/>
    </xf>
    <xf numFmtId="0" fontId="0" fillId="0" borderId="26" xfId="0" applyBorder="1" applyAlignment="1">
      <alignment horizontal="center" vertical="center" wrapText="1"/>
    </xf>
    <xf numFmtId="0" fontId="3" fillId="2" borderId="27" xfId="0" applyFont="1" applyFill="1" applyBorder="1" applyAlignment="1">
      <alignment horizontal="center" vertical="center" wrapText="1"/>
    </xf>
    <xf numFmtId="0" fontId="0" fillId="0" borderId="29" xfId="0" applyBorder="1" applyAlignment="1">
      <alignment horizontal="center" vertical="center" wrapText="1"/>
    </xf>
    <xf numFmtId="0" fontId="2" fillId="0" borderId="26" xfId="0" applyFont="1" applyBorder="1" applyAlignment="1">
      <alignment vertical="center" wrapText="1"/>
    </xf>
    <xf numFmtId="0" fontId="8" fillId="2" borderId="27"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3" fillId="2" borderId="24" xfId="0" applyFont="1" applyFill="1" applyBorder="1" applyAlignment="1">
      <alignment horizontal="center" vertical="center" textRotation="180"/>
    </xf>
    <xf numFmtId="0" fontId="0" fillId="0" borderId="13" xfId="0" applyBorder="1" applyAlignment="1">
      <alignment horizontal="center" vertical="center"/>
    </xf>
    <xf numFmtId="0" fontId="3" fillId="2" borderId="30" xfId="0" applyFont="1" applyFill="1" applyBorder="1" applyAlignment="1">
      <alignment horizontal="center" vertical="center" textRotation="180"/>
    </xf>
    <xf numFmtId="0" fontId="0" fillId="0" borderId="31" xfId="0" applyBorder="1" applyAlignment="1">
      <alignment horizontal="center" vertical="center"/>
    </xf>
    <xf numFmtId="0" fontId="3" fillId="2" borderId="27" xfId="0" applyFont="1" applyFill="1" applyBorder="1" applyAlignment="1">
      <alignment horizontal="left" vertical="center" wrapText="1"/>
    </xf>
    <xf numFmtId="0" fontId="0" fillId="0" borderId="29" xfId="0" applyBorder="1" applyAlignment="1">
      <alignment horizontal="left" vertical="center" wrapText="1"/>
    </xf>
    <xf numFmtId="0" fontId="0" fillId="0" borderId="26" xfId="0" applyBorder="1" applyAlignment="1">
      <alignment vertical="center" wrapText="1"/>
    </xf>
    <xf numFmtId="0" fontId="8" fillId="2" borderId="9"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2" xfId="0" applyFont="1" applyBorder="1" applyAlignment="1">
      <alignment horizontal="center" vertical="center" wrapText="1"/>
    </xf>
    <xf numFmtId="0" fontId="8" fillId="2" borderId="18" xfId="0" applyFont="1" applyFill="1" applyBorder="1" applyAlignment="1">
      <alignment horizontal="center" vertical="center" wrapText="1"/>
    </xf>
    <xf numFmtId="0" fontId="0" fillId="0" borderId="40" xfId="0" applyBorder="1" applyAlignment="1">
      <alignment horizontal="center" vertical="center" wrapText="1"/>
    </xf>
    <xf numFmtId="0" fontId="3" fillId="2" borderId="26" xfId="0" applyFont="1" applyFill="1" applyBorder="1" applyAlignment="1">
      <alignment horizontal="center" vertical="center" wrapText="1"/>
    </xf>
    <xf numFmtId="0" fontId="8" fillId="2" borderId="85" xfId="0" applyFont="1" applyFill="1" applyBorder="1" applyAlignment="1">
      <alignment horizontal="center" vertical="center" wrapText="1"/>
    </xf>
    <xf numFmtId="0" fontId="8" fillId="2" borderId="86" xfId="0" applyFont="1" applyFill="1" applyBorder="1" applyAlignment="1">
      <alignment horizontal="center" vertical="center" wrapText="1"/>
    </xf>
    <xf numFmtId="0" fontId="0" fillId="0" borderId="39" xfId="0" applyBorder="1" applyAlignment="1">
      <alignment vertical="center" wrapText="1"/>
    </xf>
    <xf numFmtId="0" fontId="8" fillId="2" borderId="30" xfId="0" applyFont="1" applyFill="1" applyBorder="1" applyAlignment="1">
      <alignment horizontal="center" vertical="center" textRotation="180" wrapText="1"/>
    </xf>
    <xf numFmtId="0" fontId="8" fillId="0" borderId="41" xfId="0" applyFont="1" applyBorder="1" applyAlignment="1">
      <alignment horizontal="center" textRotation="180" wrapText="1"/>
    </xf>
    <xf numFmtId="0" fontId="8" fillId="0" borderId="31" xfId="0" applyFont="1" applyBorder="1" applyAlignment="1">
      <alignment horizontal="center" textRotation="180" wrapText="1"/>
    </xf>
    <xf numFmtId="0" fontId="8" fillId="2" borderId="41" xfId="0" applyFont="1" applyFill="1" applyBorder="1" applyAlignment="1" applyProtection="1">
      <alignment horizontal="center" vertical="center" wrapText="1"/>
      <protection locked="0"/>
    </xf>
    <xf numFmtId="0" fontId="0" fillId="0" borderId="31" xfId="0" applyBorder="1" applyProtection="1">
      <protection locked="0"/>
    </xf>
    <xf numFmtId="0" fontId="8" fillId="2" borderId="28" xfId="0" applyFont="1" applyFill="1" applyBorder="1" applyAlignment="1">
      <alignment horizontal="center" vertical="center" wrapText="1"/>
    </xf>
    <xf numFmtId="0" fontId="0" fillId="0" borderId="26" xfId="0" applyBorder="1" applyAlignment="1">
      <alignment wrapText="1"/>
    </xf>
    <xf numFmtId="0" fontId="3" fillId="2" borderId="29"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32" xfId="0" applyFont="1" applyFill="1" applyBorder="1" applyAlignment="1">
      <alignment horizontal="center" vertical="center"/>
    </xf>
    <xf numFmtId="0" fontId="0" fillId="0" borderId="42" xfId="0" applyBorder="1" applyAlignment="1">
      <alignment horizontal="center" vertical="center" wrapText="1"/>
    </xf>
    <xf numFmtId="0" fontId="3" fillId="2" borderId="27" xfId="0" applyFont="1" applyFill="1" applyBorder="1" applyAlignment="1">
      <alignment horizontal="center" vertical="center" textRotation="180"/>
    </xf>
    <xf numFmtId="0" fontId="0" fillId="0" borderId="29" xfId="0" applyBorder="1" applyAlignment="1">
      <alignment horizontal="center" vertical="center"/>
    </xf>
    <xf numFmtId="0" fontId="0" fillId="0" borderId="70" xfId="0" applyBorder="1" applyAlignment="1">
      <alignment horizontal="left" vertical="center" wrapText="1" indent="1"/>
    </xf>
    <xf numFmtId="0" fontId="0" fillId="0" borderId="71" xfId="0" applyBorder="1" applyAlignment="1">
      <alignment horizontal="left" vertical="center" wrapText="1" indent="1"/>
    </xf>
    <xf numFmtId="0" fontId="0" fillId="0" borderId="43" xfId="0" applyBorder="1" applyAlignment="1">
      <alignment wrapText="1"/>
    </xf>
    <xf numFmtId="0" fontId="0" fillId="0" borderId="29" xfId="0" applyBorder="1" applyAlignment="1">
      <alignment wrapText="1"/>
    </xf>
    <xf numFmtId="0" fontId="0" fillId="0" borderId="32" xfId="0" applyBorder="1" applyAlignment="1">
      <alignment wrapText="1"/>
    </xf>
    <xf numFmtId="0" fontId="8" fillId="0" borderId="34" xfId="0" applyFont="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3" fillId="0" borderId="35" xfId="0" applyFont="1" applyBorder="1" applyAlignment="1">
      <alignment horizontal="left" vertical="top" wrapText="1" indent="1"/>
    </xf>
    <xf numFmtId="0" fontId="2" fillId="0" borderId="35" xfId="0" applyFont="1" applyBorder="1" applyAlignment="1">
      <alignment horizontal="left" vertical="top" wrapText="1" indent="1"/>
    </xf>
    <xf numFmtId="0" fontId="8" fillId="0" borderId="35" xfId="0" applyFont="1" applyBorder="1" applyAlignment="1" applyProtection="1">
      <alignment horizontal="left" vertical="top" indent="1"/>
      <protection locked="0"/>
    </xf>
    <xf numFmtId="0" fontId="0" fillId="0" borderId="36" xfId="0" applyBorder="1" applyAlignment="1" applyProtection="1">
      <alignment horizontal="left" vertical="top" indent="1"/>
      <protection locked="0"/>
    </xf>
    <xf numFmtId="0" fontId="30" fillId="0" borderId="18" xfId="0" applyFont="1" applyBorder="1" applyAlignment="1" applyProtection="1">
      <alignment vertical="top"/>
      <protection locked="0"/>
    </xf>
    <xf numFmtId="0" fontId="3" fillId="5" borderId="6" xfId="0" applyFont="1" applyFill="1" applyBorder="1" applyAlignment="1" applyProtection="1">
      <alignment horizontal="center" wrapText="1"/>
      <protection locked="0"/>
    </xf>
    <xf numFmtId="0" fontId="0" fillId="5" borderId="0" xfId="0" applyFill="1" applyProtection="1">
      <protection locked="0"/>
    </xf>
    <xf numFmtId="0" fontId="8" fillId="4" borderId="113" xfId="0" applyFont="1" applyFill="1" applyBorder="1" applyAlignment="1">
      <alignment horizontal="center" wrapText="1"/>
    </xf>
    <xf numFmtId="0" fontId="8" fillId="4" borderId="125" xfId="0" applyFont="1" applyFill="1" applyBorder="1" applyAlignment="1">
      <alignment horizontal="center" wrapText="1"/>
    </xf>
    <xf numFmtId="0" fontId="37" fillId="0" borderId="67" xfId="0" applyFont="1" applyBorder="1"/>
    <xf numFmtId="0" fontId="4" fillId="0" borderId="67" xfId="0" applyFont="1" applyBorder="1"/>
    <xf numFmtId="0" fontId="5" fillId="0" borderId="15" xfId="0" applyFont="1" applyBorder="1" applyAlignment="1">
      <alignment horizontal="left" vertical="top" wrapText="1"/>
    </xf>
    <xf numFmtId="0" fontId="0" fillId="0" borderId="16" xfId="0" applyBorder="1"/>
    <xf numFmtId="0" fontId="0" fillId="0" borderId="17" xfId="0" applyBorder="1"/>
    <xf numFmtId="0" fontId="32" fillId="0" borderId="0" xfId="0" applyFont="1" applyAlignment="1">
      <alignment horizontal="left" vertical="top" wrapText="1"/>
    </xf>
    <xf numFmtId="0" fontId="0" fillId="0" borderId="0" xfId="0"/>
    <xf numFmtId="0" fontId="4" fillId="0" borderId="20" xfId="0" applyFont="1" applyBorder="1" applyAlignment="1">
      <alignment horizontal="center" vertical="center" wrapText="1"/>
    </xf>
    <xf numFmtId="0" fontId="0" fillId="0" borderId="20" xfId="0" applyBorder="1"/>
    <xf numFmtId="0" fontId="6" fillId="0" borderId="123" xfId="0" applyFont="1" applyBorder="1" applyAlignment="1">
      <alignment horizontal="center" vertical="center"/>
    </xf>
    <xf numFmtId="0" fontId="0" fillId="0" borderId="123" xfId="0" applyBorder="1" applyAlignment="1">
      <alignment horizontal="center" vertical="center"/>
    </xf>
    <xf numFmtId="0" fontId="5" fillId="0" borderId="21" xfId="0" applyFont="1" applyBorder="1" applyAlignment="1">
      <alignment horizontal="left" vertical="top" wrapText="1"/>
    </xf>
    <xf numFmtId="0" fontId="0" fillId="0" borderId="23" xfId="0" applyBorder="1"/>
    <xf numFmtId="0" fontId="28" fillId="6" borderId="112" xfId="5" applyFont="1" applyFill="1" applyBorder="1" applyAlignment="1">
      <alignment horizontal="left" vertical="center" wrapText="1" indent="1"/>
    </xf>
    <xf numFmtId="0" fontId="0" fillId="0" borderId="111" xfId="0" applyBorder="1" applyAlignment="1">
      <alignment horizontal="left" vertical="center" wrapText="1" indent="1"/>
    </xf>
    <xf numFmtId="0" fontId="28" fillId="6" borderId="114" xfId="5" applyFont="1" applyFill="1" applyBorder="1" applyAlignment="1">
      <alignment horizontal="left" vertical="center" wrapText="1" indent="1"/>
    </xf>
    <xf numFmtId="0" fontId="45" fillId="0" borderId="20" xfId="0" applyFont="1" applyBorder="1" applyAlignment="1">
      <alignment horizontal="left" vertical="top" wrapText="1" indent="1"/>
    </xf>
    <xf numFmtId="0" fontId="45" fillId="0" borderId="21" xfId="0" applyFont="1" applyBorder="1" applyAlignment="1">
      <alignment horizontal="left" vertical="top" wrapText="1" indent="1"/>
    </xf>
    <xf numFmtId="0" fontId="45" fillId="0" borderId="23" xfId="0" applyFont="1" applyBorder="1" applyAlignment="1">
      <alignment horizontal="left" vertical="top" wrapText="1" indent="1"/>
    </xf>
    <xf numFmtId="0" fontId="45" fillId="0" borderId="22" xfId="0" applyFont="1" applyBorder="1" applyAlignment="1">
      <alignment horizontal="left" vertical="top" wrapText="1" indent="1"/>
    </xf>
    <xf numFmtId="0" fontId="2" fillId="0" borderId="21" xfId="0" applyFont="1" applyBorder="1" applyAlignment="1">
      <alignment horizontal="left" vertical="top" wrapText="1" indent="1"/>
    </xf>
    <xf numFmtId="0" fontId="2" fillId="0" borderId="23" xfId="0" applyFont="1" applyBorder="1" applyAlignment="1">
      <alignment horizontal="left" vertical="top" wrapText="1" indent="1"/>
    </xf>
    <xf numFmtId="0" fontId="0" fillId="0" borderId="22" xfId="0" applyBorder="1" applyAlignment="1">
      <alignment horizontal="left" vertical="top" wrapText="1" indent="1"/>
    </xf>
    <xf numFmtId="0" fontId="36" fillId="0" borderId="0" xfId="0" applyFont="1"/>
    <xf numFmtId="0" fontId="35" fillId="0" borderId="0" xfId="0" applyFont="1"/>
    <xf numFmtId="0" fontId="8" fillId="0" borderId="20" xfId="0" applyFont="1" applyBorder="1" applyAlignment="1">
      <alignment horizontal="left" vertical="top" wrapText="1"/>
    </xf>
    <xf numFmtId="0" fontId="0" fillId="0" borderId="20" xfId="0" applyBorder="1" applyAlignment="1">
      <alignment horizontal="left" vertical="top" wrapText="1"/>
    </xf>
    <xf numFmtId="0" fontId="22" fillId="0" borderId="3" xfId="0" applyFont="1" applyBorder="1" applyAlignment="1">
      <alignment horizontal="left" vertical="center" wrapText="1"/>
    </xf>
    <xf numFmtId="0" fontId="2" fillId="0" borderId="5" xfId="0" applyFont="1" applyBorder="1" applyAlignment="1">
      <alignment horizontal="left" vertical="center" wrapText="1"/>
    </xf>
    <xf numFmtId="0" fontId="33" fillId="0" borderId="21" xfId="0" applyFont="1" applyBorder="1"/>
    <xf numFmtId="0" fontId="34" fillId="0" borderId="23" xfId="0" applyFont="1" applyBorder="1"/>
    <xf numFmtId="0" fontId="0" fillId="0" borderId="22" xfId="0" applyBorder="1"/>
    <xf numFmtId="0" fontId="28" fillId="6" borderId="103" xfId="5" applyFont="1" applyFill="1" applyBorder="1" applyAlignment="1">
      <alignment horizontal="left" vertical="center" wrapText="1" indent="1"/>
    </xf>
    <xf numFmtId="0" fontId="28" fillId="6" borderId="104" xfId="5" applyFont="1" applyFill="1" applyBorder="1" applyAlignment="1">
      <alignment horizontal="left" vertical="center" wrapText="1" indent="1"/>
    </xf>
    <xf numFmtId="0" fontId="28" fillId="6" borderId="105" xfId="5" applyFont="1" applyFill="1" applyBorder="1" applyAlignment="1">
      <alignment horizontal="left" vertical="center" wrapText="1" indent="1"/>
    </xf>
    <xf numFmtId="0" fontId="28" fillId="6" borderId="108" xfId="5" applyFont="1" applyFill="1" applyBorder="1" applyAlignment="1">
      <alignment horizontal="left" vertical="center" wrapText="1" indent="1"/>
    </xf>
    <xf numFmtId="0" fontId="28" fillId="6" borderId="109" xfId="5" applyFont="1" applyFill="1" applyBorder="1" applyAlignment="1">
      <alignment horizontal="left" vertical="center" wrapText="1" indent="1"/>
    </xf>
    <xf numFmtId="0" fontId="46" fillId="0" borderId="100" xfId="0" applyFont="1" applyBorder="1" applyAlignment="1">
      <alignment horizontal="center" vertical="center"/>
    </xf>
    <xf numFmtId="0" fontId="46" fillId="0" borderId="101" xfId="0" applyFont="1" applyBorder="1" applyAlignment="1">
      <alignment horizontal="center" vertical="center"/>
    </xf>
    <xf numFmtId="0" fontId="22" fillId="0" borderId="3" xfId="0" applyFont="1" applyBorder="1" applyAlignment="1">
      <alignment wrapText="1"/>
    </xf>
    <xf numFmtId="0" fontId="2" fillId="0" borderId="5" xfId="0" applyFont="1" applyBorder="1" applyAlignment="1">
      <alignment wrapText="1"/>
    </xf>
  </cellXfs>
  <cellStyles count="8">
    <cellStyle name="Normal" xfId="0" builtinId="0"/>
    <cellStyle name="Normal 2" xfId="2" xr:uid="{00000000-0005-0000-0000-000001000000}"/>
    <cellStyle name="Normal 2 2" xfId="6" xr:uid="{4ECFA70D-5A4E-42C4-92EF-5425ADA805CE}"/>
    <cellStyle name="Normal 3" xfId="4" xr:uid="{00000000-0005-0000-0000-000002000000}"/>
    <cellStyle name="Normal 4" xfId="3" xr:uid="{00000000-0005-0000-0000-000003000000}"/>
    <cellStyle name="Normal 5" xfId="1" xr:uid="{00000000-0005-0000-0000-000004000000}"/>
    <cellStyle name="Normal_00-QS80-4000-008-A Validation Report-MS Excel Template-Medical" xfId="5" xr:uid="{E1B35836-3B95-48A7-BB26-D3C22889DCDC}"/>
    <cellStyle name="Percent 2" xfId="7" xr:uid="{3E539FB6-9425-40D1-AA9F-D5B9384A64C0}"/>
  </cellStyles>
  <dxfs count="4869">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0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s>
  <tableStyles count="0" defaultTableStyle="TableStyleMedium9" defaultPivotStyle="PivotStyleLight16"/>
  <colors>
    <mruColors>
      <color rgb="FF008000"/>
      <color rgb="FFFFFF99"/>
      <color rgb="FFFFFFCC"/>
      <color rgb="FF663300"/>
      <color rgb="FFCCCC00"/>
      <color rgb="FF006600"/>
      <color rgb="FFCC0000"/>
      <color rgb="FF6600CC"/>
      <color rgb="FFFF66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aseline="0"/>
              <a:t>Risk Assessment Results</a:t>
            </a:r>
            <a:endParaRPr lang="en-US"/>
          </a:p>
        </c:rich>
      </c:tx>
      <c:layout>
        <c:manualLayout>
          <c:xMode val="edge"/>
          <c:yMode val="edge"/>
          <c:x val="0.401130695609398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61668974489043"/>
          <c:y val="5.6324867769774731E-2"/>
          <c:w val="0.7773466994503333"/>
          <c:h val="0.73472604201986713"/>
        </c:manualLayout>
      </c:layout>
      <c:barChart>
        <c:barDir val="bar"/>
        <c:grouping val="clustered"/>
        <c:varyColors val="0"/>
        <c:ser>
          <c:idx val="0"/>
          <c:order val="0"/>
          <c:tx>
            <c:strRef>
              <c:f>'Summary Graph'!$C$3</c:f>
              <c:strCache>
                <c:ptCount val="1"/>
                <c:pt idx="0">
                  <c:v>Sin guardas (inicio)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Graph'!$C$4:$C$8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5609-441E-A44D-E16CADF81D23}"/>
            </c:ext>
          </c:extLst>
        </c:ser>
        <c:ser>
          <c:idx val="1"/>
          <c:order val="1"/>
          <c:tx>
            <c:strRef>
              <c:f>'Summary Graph'!$D$3</c:f>
              <c:strCache>
                <c:ptCount val="1"/>
                <c:pt idx="0">
                  <c:v>Estado 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Graph'!$D$4:$D$8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5609-441E-A44D-E16CADF81D23}"/>
            </c:ext>
          </c:extLst>
        </c:ser>
        <c:ser>
          <c:idx val="2"/>
          <c:order val="2"/>
          <c:tx>
            <c:strRef>
              <c:f>'Summary Graph'!$E$3</c:f>
              <c:strCache>
                <c:ptCount val="1"/>
                <c:pt idx="0">
                  <c:v>Remediación propuesta</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Graph'!$E$4:$E$8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5609-441E-A44D-E16CADF81D23}"/>
            </c:ext>
          </c:extLst>
        </c:ser>
        <c:ser>
          <c:idx val="3"/>
          <c:order val="3"/>
          <c:tx>
            <c:strRef>
              <c:f>'Summary Graph'!$F$3</c:f>
              <c:strCache>
                <c:ptCount val="1"/>
                <c:pt idx="0">
                  <c:v>Implementado</c:v>
                </c:pt>
              </c:strCache>
            </c:strRef>
          </c:tx>
          <c:spPr>
            <a:solidFill>
              <a:srgbClr val="00B050"/>
            </a:solidFill>
            <a:ln>
              <a:noFill/>
            </a:ln>
            <a:effectLst/>
          </c:spPr>
          <c:invertIfNegative val="0"/>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Graph'!$F$4:$F$8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5609-441E-A44D-E16CADF81D23}"/>
            </c:ext>
          </c:extLst>
        </c:ser>
        <c:dLbls>
          <c:showLegendKey val="0"/>
          <c:showVal val="0"/>
          <c:showCatName val="0"/>
          <c:showSerName val="0"/>
          <c:showPercent val="0"/>
          <c:showBubbleSize val="0"/>
        </c:dLbls>
        <c:gapWidth val="182"/>
        <c:axId val="1224835952"/>
        <c:axId val="1224836280"/>
      </c:barChart>
      <c:catAx>
        <c:axId val="122483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6280"/>
        <c:crosses val="autoZero"/>
        <c:auto val="1"/>
        <c:lblAlgn val="ctr"/>
        <c:lblOffset val="100"/>
        <c:noMultiLvlLbl val="0"/>
      </c:catAx>
      <c:valAx>
        <c:axId val="1224836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Riesgos1.xml.rels><?xml version="1.0" encoding="UTF-8" standalone="yes"?>
<Relationships xmlns="http://schemas.openxmlformats.org/package/2006/relationships"><Relationship Id="rId200" Type="http://schemas.openxmlformats.org/officeDocument/2006/relationships/image" Target="../media/riskphoto200.png"/><Relationship Id="rId201" Type="http://schemas.openxmlformats.org/officeDocument/2006/relationships/image" Target="../media/riskphoto201.png"/><Relationship Id="rId202" Type="http://schemas.openxmlformats.org/officeDocument/2006/relationships/image" Target="../media/riskphoto202.png"/><Relationship Id="rId203" Type="http://schemas.openxmlformats.org/officeDocument/2006/relationships/image" Target="../media/riskphoto203.png"/><Relationship Id="rId204" Type="http://schemas.openxmlformats.org/officeDocument/2006/relationships/image" Target="../media/riskphoto204.png"/><Relationship Id="rId205" Type="http://schemas.openxmlformats.org/officeDocument/2006/relationships/image" Target="../media/riskphoto205.png"/><Relationship Id="rId206" Type="http://schemas.openxmlformats.org/officeDocument/2006/relationships/image" Target="../media/riskphoto206.png"/><Relationship Id="rId207" Type="http://schemas.openxmlformats.org/officeDocument/2006/relationships/image" Target="../media/riskphoto207.png"/><Relationship Id="rId208" Type="http://schemas.openxmlformats.org/officeDocument/2006/relationships/image" Target="../media/riskphoto208.png"/><Relationship Id="rId209" Type="http://schemas.openxmlformats.org/officeDocument/2006/relationships/image" Target="../media/riskphoto209.png"/><Relationship Id="rId210" Type="http://schemas.openxmlformats.org/officeDocument/2006/relationships/image" Target="../media/riskphoto210.png"/><Relationship Id="rId211" Type="http://schemas.openxmlformats.org/officeDocument/2006/relationships/image" Target="../media/riskphoto211.png"/><Relationship Id="rId212" Type="http://schemas.openxmlformats.org/officeDocument/2006/relationships/image" Target="../media/riskphoto212.png"/></Relationships>
</file>

<file path=xl/drawings/drawing1.xml><?xml version="1.0" encoding="utf-8"?>
<xdr:wsDr xmlns:xdr="http://schemas.openxmlformats.org/drawingml/2006/spreadsheetDrawing" xmlns:a="http://schemas.openxmlformats.org/drawingml/2006/main">
  <xdr:oneCellAnchor>
    <xdr:from>
      <xdr:col>0</xdr:col>
      <xdr:colOff>83821</xdr:colOff>
      <xdr:row>1</xdr:row>
      <xdr:rowOff>0</xdr:rowOff>
    </xdr:from>
    <xdr:ext cx="1726796" cy="320458"/>
    <xdr:pic>
      <xdr:nvPicPr>
        <xdr:cNvPr id="2" name="Picture 2" descr="Jabil_FullColorLogo">
          <a:extLst>
            <a:ext uri="{FF2B5EF4-FFF2-40B4-BE49-F238E27FC236}">
              <a16:creationId xmlns:a16="http://schemas.microsoft.com/office/drawing/2014/main" id="{A9B12C39-6391-47EB-AD98-EA14FD79B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1" y="167640"/>
          <a:ext cx="1726796" cy="320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95540</xdr:colOff>
      <xdr:row>3</xdr:row>
      <xdr:rowOff>260062</xdr:rowOff>
    </xdr:from>
    <xdr:to>
      <xdr:col>2</xdr:col>
      <xdr:colOff>107085</xdr:colOff>
      <xdr:row>3</xdr:row>
      <xdr:rowOff>628649</xdr:rowOff>
    </xdr:to>
    <xdr:pic>
      <xdr:nvPicPr>
        <xdr:cNvPr id="3" name="Picture 2">
          <a:extLst>
            <a:ext uri="{FF2B5EF4-FFF2-40B4-BE49-F238E27FC236}">
              <a16:creationId xmlns:a16="http://schemas.microsoft.com/office/drawing/2014/main" id="{98D7B068-F709-460A-9C79-251084A5136E}"/>
            </a:ext>
          </a:extLst>
        </xdr:cNvPr>
        <xdr:cNvPicPr>
          <a:picLocks noChangeAspect="1"/>
        </xdr:cNvPicPr>
      </xdr:nvPicPr>
      <xdr:blipFill>
        <a:blip xmlns:r="http://schemas.openxmlformats.org/officeDocument/2006/relationships" r:embed="rId1"/>
        <a:stretch>
          <a:fillRect/>
        </a:stretch>
      </xdr:blipFill>
      <xdr:spPr>
        <a:xfrm>
          <a:off x="286040" y="1584903"/>
          <a:ext cx="1281256" cy="368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10</xdr:row>
      <xdr:rowOff>38100</xdr:rowOff>
    </xdr:from>
    <xdr:to>
      <xdr:col>5</xdr:col>
      <xdr:colOff>2091691</xdr:colOff>
      <xdr:row>42</xdr:row>
      <xdr:rowOff>38100</xdr:rowOff>
    </xdr:to>
    <xdr:graphicFrame macro="">
      <xdr:nvGraphicFramePr>
        <xdr:cNvPr id="3" name="Chart 2">
          <a:extLst>
            <a:ext uri="{FF2B5EF4-FFF2-40B4-BE49-F238E27FC236}">
              <a16:creationId xmlns:a16="http://schemas.microsoft.com/office/drawing/2014/main" id="{E49FC6A2-304B-473C-94F3-6B3B7A7C6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68</xdr:col>
      <xdr:colOff>417129</xdr:colOff>
      <xdr:row>11</xdr:row>
      <xdr:rowOff>1159598</xdr:rowOff>
    </xdr:to>
    <xdr:pic>
      <xdr:nvPicPr>
        <xdr:cNvPr id="2" name="Picture 1">
          <a:extLst>
            <a:ext uri="{FF2B5EF4-FFF2-40B4-BE49-F238E27FC236}">
              <a16:creationId xmlns:a16="http://schemas.microsoft.com/office/drawing/2014/main" id="{5E6B07F4-67BF-E657-0F8D-E3119829C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1734740" cy="1588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9</xdr:col>
      <xdr:colOff>221705</xdr:colOff>
      <xdr:row>2</xdr:row>
      <xdr:rowOff>76200</xdr:rowOff>
    </xdr:from>
    <xdr:to>
      <xdr:col>20</xdr:col>
      <xdr:colOff>482657</xdr:colOff>
      <xdr:row>3</xdr:row>
      <xdr:rowOff>2886793</xdr:rowOff>
    </xdr:to>
    <xdr:grpSp>
      <xdr:nvGrpSpPr>
        <xdr:cNvPr id="11" name="Group 10">
          <a:extLst>
            <a:ext uri="{FF2B5EF4-FFF2-40B4-BE49-F238E27FC236}">
              <a16:creationId xmlns:a16="http://schemas.microsoft.com/office/drawing/2014/main" id="{E2678876-A75D-88B1-42CD-0594BC0E8187}"/>
            </a:ext>
          </a:extLst>
        </xdr:cNvPr>
        <xdr:cNvGrpSpPr/>
      </xdr:nvGrpSpPr>
      <xdr:grpSpPr>
        <a:xfrm>
          <a:off x="10044157" y="552450"/>
          <a:ext cx="6994583" cy="6183259"/>
          <a:chOff x="10136505" y="483870"/>
          <a:chExt cx="6972902" cy="6138265"/>
        </a:xfrm>
      </xdr:grpSpPr>
      <xdr:pic>
        <xdr:nvPicPr>
          <xdr:cNvPr id="2" name="Picture 1">
            <a:extLst>
              <a:ext uri="{FF2B5EF4-FFF2-40B4-BE49-F238E27FC236}">
                <a16:creationId xmlns:a16="http://schemas.microsoft.com/office/drawing/2014/main" id="{9B549CC7-6201-B136-48D3-B8F569C4DCA5}"/>
              </a:ext>
            </a:extLst>
          </xdr:cNvPr>
          <xdr:cNvPicPr>
            <a:picLocks noChangeAspect="1"/>
          </xdr:cNvPicPr>
        </xdr:nvPicPr>
        <xdr:blipFill>
          <a:blip xmlns:r="http://schemas.openxmlformats.org/officeDocument/2006/relationships" r:embed="rId1"/>
          <a:stretch>
            <a:fillRect/>
          </a:stretch>
        </xdr:blipFill>
        <xdr:spPr>
          <a:xfrm>
            <a:off x="10136505" y="483870"/>
            <a:ext cx="6972902" cy="2705191"/>
          </a:xfrm>
          <a:prstGeom prst="rect">
            <a:avLst/>
          </a:prstGeom>
        </xdr:spPr>
      </xdr:pic>
      <xdr:pic>
        <xdr:nvPicPr>
          <xdr:cNvPr id="5" name="Picture 4">
            <a:extLst>
              <a:ext uri="{FF2B5EF4-FFF2-40B4-BE49-F238E27FC236}">
                <a16:creationId xmlns:a16="http://schemas.microsoft.com/office/drawing/2014/main" id="{A82483DE-90D8-E807-0CC9-0578FF3D4AE4}"/>
              </a:ext>
            </a:extLst>
          </xdr:cNvPr>
          <xdr:cNvPicPr>
            <a:picLocks noChangeAspect="1"/>
          </xdr:cNvPicPr>
        </xdr:nvPicPr>
        <xdr:blipFill>
          <a:blip xmlns:r="http://schemas.openxmlformats.org/officeDocument/2006/relationships" r:embed="rId2"/>
          <a:stretch>
            <a:fillRect/>
          </a:stretch>
        </xdr:blipFill>
        <xdr:spPr>
          <a:xfrm>
            <a:off x="10168968" y="2445714"/>
            <a:ext cx="6934695" cy="4176421"/>
          </a:xfrm>
          <a:prstGeom prst="rect">
            <a:avLst/>
          </a:prstGeom>
        </xdr:spPr>
      </xdr:pic>
    </xdr:grpSp>
    <xdr:clientData/>
  </xdr:twoCellAnchor>
  <xdr:twoCellAnchor editAs="absolute">
    <xdr:from>
      <xdr:col>6</xdr:col>
      <xdr:colOff>398508</xdr:colOff>
      <xdr:row>5</xdr:row>
      <xdr:rowOff>134801</xdr:rowOff>
    </xdr:from>
    <xdr:to>
      <xdr:col>8</xdr:col>
      <xdr:colOff>4284479</xdr:colOff>
      <xdr:row>16</xdr:row>
      <xdr:rowOff>10267</xdr:rowOff>
    </xdr:to>
    <xdr:pic>
      <xdr:nvPicPr>
        <xdr:cNvPr id="6" name="Picture 5">
          <a:extLst>
            <a:ext uri="{FF2B5EF4-FFF2-40B4-BE49-F238E27FC236}">
              <a16:creationId xmlns:a16="http://schemas.microsoft.com/office/drawing/2014/main" id="{B5BC4338-3190-8D7C-9497-186E954CC4C5}"/>
            </a:ext>
          </a:extLst>
        </xdr:cNvPr>
        <xdr:cNvPicPr>
          <a:picLocks noChangeAspect="1"/>
        </xdr:cNvPicPr>
      </xdr:nvPicPr>
      <xdr:blipFill>
        <a:blip xmlns:r="http://schemas.openxmlformats.org/officeDocument/2006/relationships" r:embed="rId3"/>
        <a:stretch>
          <a:fillRect/>
        </a:stretch>
      </xdr:blipFill>
      <xdr:spPr>
        <a:xfrm>
          <a:off x="4521472" y="10326551"/>
          <a:ext cx="5219471" cy="1665259"/>
        </a:xfrm>
        <a:prstGeom prst="rect">
          <a:avLst/>
        </a:prstGeom>
      </xdr:spPr>
    </xdr:pic>
    <xdr:clientData/>
  </xdr:twoCellAnchor>
  <xdr:twoCellAnchor>
    <xdr:from>
      <xdr:col>6</xdr:col>
      <xdr:colOff>410482</xdr:colOff>
      <xdr:row>17</xdr:row>
      <xdr:rowOff>108856</xdr:rowOff>
    </xdr:from>
    <xdr:to>
      <xdr:col>15</xdr:col>
      <xdr:colOff>585107</xdr:colOff>
      <xdr:row>30</xdr:row>
      <xdr:rowOff>78468</xdr:rowOff>
    </xdr:to>
    <xdr:grpSp>
      <xdr:nvGrpSpPr>
        <xdr:cNvPr id="10" name="Group 9">
          <a:extLst>
            <a:ext uri="{FF2B5EF4-FFF2-40B4-BE49-F238E27FC236}">
              <a16:creationId xmlns:a16="http://schemas.microsoft.com/office/drawing/2014/main" id="{069FAC31-AB14-A0AB-A2B7-F51717362291}"/>
            </a:ext>
          </a:extLst>
        </xdr:cNvPr>
        <xdr:cNvGrpSpPr/>
      </xdr:nvGrpSpPr>
      <xdr:grpSpPr>
        <a:xfrm>
          <a:off x="4436291" y="12435022"/>
          <a:ext cx="9650912" cy="2298339"/>
          <a:chOff x="4438650" y="8029155"/>
          <a:chExt cx="9740266" cy="2371693"/>
        </a:xfrm>
      </xdr:grpSpPr>
      <xdr:pic>
        <xdr:nvPicPr>
          <xdr:cNvPr id="8" name="Picture 7">
            <a:extLst>
              <a:ext uri="{FF2B5EF4-FFF2-40B4-BE49-F238E27FC236}">
                <a16:creationId xmlns:a16="http://schemas.microsoft.com/office/drawing/2014/main" id="{645D298A-6533-45AC-8827-FF72D286AC4F}"/>
              </a:ext>
            </a:extLst>
          </xdr:cNvPr>
          <xdr:cNvPicPr>
            <a:picLocks noChangeAspect="1"/>
          </xdr:cNvPicPr>
        </xdr:nvPicPr>
        <xdr:blipFill>
          <a:blip xmlns:r="http://schemas.openxmlformats.org/officeDocument/2006/relationships" r:embed="rId4"/>
          <a:stretch>
            <a:fillRect/>
          </a:stretch>
        </xdr:blipFill>
        <xdr:spPr>
          <a:xfrm>
            <a:off x="4438650" y="8097446"/>
            <a:ext cx="4859655" cy="2152426"/>
          </a:xfrm>
          <a:prstGeom prst="rect">
            <a:avLst/>
          </a:prstGeom>
        </xdr:spPr>
      </xdr:pic>
      <xdr:pic>
        <xdr:nvPicPr>
          <xdr:cNvPr id="9" name="Picture 8">
            <a:extLst>
              <a:ext uri="{FF2B5EF4-FFF2-40B4-BE49-F238E27FC236}">
                <a16:creationId xmlns:a16="http://schemas.microsoft.com/office/drawing/2014/main" id="{D09CE194-08DE-95D9-35BE-8C0748E687C3}"/>
              </a:ext>
            </a:extLst>
          </xdr:cNvPr>
          <xdr:cNvPicPr>
            <a:picLocks noChangeAspect="1"/>
          </xdr:cNvPicPr>
        </xdr:nvPicPr>
        <xdr:blipFill>
          <a:blip xmlns:r="http://schemas.openxmlformats.org/officeDocument/2006/relationships" r:embed="rId5"/>
          <a:stretch>
            <a:fillRect/>
          </a:stretch>
        </xdr:blipFill>
        <xdr:spPr>
          <a:xfrm>
            <a:off x="9260207" y="8029155"/>
            <a:ext cx="4918709" cy="2371693"/>
          </a:xfrm>
          <a:prstGeom prst="rect">
            <a:avLst/>
          </a:prstGeom>
        </xdr:spPr>
      </xdr:pic>
    </xdr:grp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91440</xdr:colOff>
      <xdr:row>2</xdr:row>
      <xdr:rowOff>19050</xdr:rowOff>
    </xdr:from>
    <xdr:to>
      <xdr:col>20</xdr:col>
      <xdr:colOff>448287</xdr:colOff>
      <xdr:row>24</xdr:row>
      <xdr:rowOff>455493</xdr:rowOff>
    </xdr:to>
    <xdr:grpSp>
      <xdr:nvGrpSpPr>
        <xdr:cNvPr id="5" name="Group 4">
          <a:extLst>
            <a:ext uri="{FF2B5EF4-FFF2-40B4-BE49-F238E27FC236}">
              <a16:creationId xmlns:a16="http://schemas.microsoft.com/office/drawing/2014/main" id="{230EBE99-CCC5-8916-EDCC-2497D2FCFAE6}"/>
            </a:ext>
          </a:extLst>
        </xdr:cNvPr>
        <xdr:cNvGrpSpPr/>
      </xdr:nvGrpSpPr>
      <xdr:grpSpPr>
        <a:xfrm>
          <a:off x="11591925" y="634365"/>
          <a:ext cx="7056732" cy="8393628"/>
          <a:chOff x="11588115" y="638175"/>
          <a:chExt cx="7062447" cy="8389818"/>
        </a:xfrm>
      </xdr:grpSpPr>
      <xdr:pic>
        <xdr:nvPicPr>
          <xdr:cNvPr id="2" name="Picture 1">
            <a:extLst>
              <a:ext uri="{FF2B5EF4-FFF2-40B4-BE49-F238E27FC236}">
                <a16:creationId xmlns:a16="http://schemas.microsoft.com/office/drawing/2014/main" id="{4BA53246-D055-479B-AAB6-201B508542CB}"/>
              </a:ext>
            </a:extLst>
          </xdr:cNvPr>
          <xdr:cNvPicPr>
            <a:picLocks noChangeAspect="1"/>
          </xdr:cNvPicPr>
        </xdr:nvPicPr>
        <xdr:blipFill>
          <a:blip xmlns:r="http://schemas.openxmlformats.org/officeDocument/2006/relationships" r:embed="rId1"/>
          <a:stretch>
            <a:fillRect/>
          </a:stretch>
        </xdr:blipFill>
        <xdr:spPr>
          <a:xfrm>
            <a:off x="11590020" y="638175"/>
            <a:ext cx="6948137" cy="2672945"/>
          </a:xfrm>
          <a:prstGeom prst="rect">
            <a:avLst/>
          </a:prstGeom>
        </xdr:spPr>
      </xdr:pic>
      <xdr:pic>
        <xdr:nvPicPr>
          <xdr:cNvPr id="3" name="Picture 2">
            <a:extLst>
              <a:ext uri="{FF2B5EF4-FFF2-40B4-BE49-F238E27FC236}">
                <a16:creationId xmlns:a16="http://schemas.microsoft.com/office/drawing/2014/main" id="{6A7EF3C8-9C89-4262-8B72-64D75535CB56}"/>
              </a:ext>
            </a:extLst>
          </xdr:cNvPr>
          <xdr:cNvPicPr>
            <a:picLocks noChangeAspect="1"/>
          </xdr:cNvPicPr>
        </xdr:nvPicPr>
        <xdr:blipFill>
          <a:blip xmlns:r="http://schemas.openxmlformats.org/officeDocument/2006/relationships" r:embed="rId2"/>
          <a:stretch>
            <a:fillRect/>
          </a:stretch>
        </xdr:blipFill>
        <xdr:spPr>
          <a:xfrm>
            <a:off x="11618595" y="2596515"/>
            <a:ext cx="6910034" cy="4096105"/>
          </a:xfrm>
          <a:prstGeom prst="rect">
            <a:avLst/>
          </a:prstGeom>
        </xdr:spPr>
      </xdr:pic>
      <xdr:pic>
        <xdr:nvPicPr>
          <xdr:cNvPr id="4" name="Picture 3">
            <a:extLst>
              <a:ext uri="{FF2B5EF4-FFF2-40B4-BE49-F238E27FC236}">
                <a16:creationId xmlns:a16="http://schemas.microsoft.com/office/drawing/2014/main" id="{D1C5F0C1-28D0-4A7F-8C6E-50AF081BBA42}"/>
              </a:ext>
            </a:extLst>
          </xdr:cNvPr>
          <xdr:cNvPicPr>
            <a:picLocks noChangeAspect="1"/>
          </xdr:cNvPicPr>
        </xdr:nvPicPr>
        <xdr:blipFill>
          <a:blip xmlns:r="http://schemas.openxmlformats.org/officeDocument/2006/relationships" r:embed="rId3"/>
          <a:stretch>
            <a:fillRect/>
          </a:stretch>
        </xdr:blipFill>
        <xdr:spPr>
          <a:xfrm>
            <a:off x="11588115" y="6770370"/>
            <a:ext cx="7062447" cy="2257623"/>
          </a:xfrm>
          <a:prstGeom prst="rect">
            <a:avLst/>
          </a:prstGeom>
        </xdr:spPr>
      </xdr:pic>
    </xdr:grpSp>
    <xdr:clientData/>
  </xdr:twoCellAnchor>
</xdr:wsDr>
</file>

<file path=xl/drawings/drawingRiesgos1.xml><?xml version="1.0" encoding="utf-8"?>
<xdr:wsDr xmlns:xdr="http://schemas.openxmlformats.org/drawingml/2006/spreadsheetDrawing" xmlns:a="http://schemas.openxmlformats.org/drawingml/2006/main">
  <xdr:twoCellAnchor editAs="oneCell">
    <xdr:from>
      <xdr:col>4</xdr:col>
      <xdr:colOff>38100</xdr:colOff>
      <xdr:row>7</xdr:row>
      <xdr:rowOff>38100</xdr:rowOff>
    </xdr:from>
    <xdr:to>
      <xdr:col>5</xdr:col>
      <xdr:colOff>-38100</xdr:colOff>
      <xdr:row>11</xdr:row>
      <xdr:rowOff>-38100</xdr:rowOff>
    </xdr:to>
    <xdr:pic>
      <xdr:nvPicPr>
        <xdr:cNvPr id="700" name="RiskPhoto200"/>
        <xdr:cNvPicPr>
          <a:picLocks noChangeAspect="0"/>
        </xdr:cNvPicPr>
      </xdr:nvPicPr>
      <xdr:blipFill>
        <a:blip xmlns:r="http://schemas.openxmlformats.org/officeDocument/2006/relationships" r:embed="rId200"/>
        <a:stretch>
          <a:fillRect/>
        </a:stretch>
      </xdr:blipFill>
      <xdr:spPr>
        <a:xfrm>
          <a:off x="0" y="0"/>
          <a:ext cx="1" cy="1"/>
        </a:xfrm>
        <a:prstGeom prst="rect">
          <a:avLst/>
        </a:prstGeom>
      </xdr:spPr>
    </xdr:pic>
    <xdr:clientData/>
  </xdr:twoCellAnchor>
  <xdr:twoCellAnchor editAs="oneCell">
    <xdr:from>
      <xdr:col>29</xdr:col>
      <xdr:colOff>38100</xdr:colOff>
      <xdr:row>7</xdr:row>
      <xdr:rowOff>38100</xdr:rowOff>
    </xdr:from>
    <xdr:to>
      <xdr:col>30</xdr:col>
      <xdr:colOff>-38100</xdr:colOff>
      <xdr:row>11</xdr:row>
      <xdr:rowOff>-38100</xdr:rowOff>
    </xdr:to>
    <xdr:pic>
      <xdr:nvPicPr>
        <xdr:cNvPr id="701" name="RiskPhoto201"/>
        <xdr:cNvPicPr>
          <a:picLocks noChangeAspect="0"/>
        </xdr:cNvPicPr>
      </xdr:nvPicPr>
      <xdr:blipFill>
        <a:blip xmlns:r="http://schemas.openxmlformats.org/officeDocument/2006/relationships" r:embed="rId201"/>
        <a:stretch>
          <a:fillRect/>
        </a:stretch>
      </xdr:blipFill>
      <xdr:spPr>
        <a:xfrm>
          <a:off x="0" y="0"/>
          <a:ext cx="1" cy="1"/>
        </a:xfrm>
        <a:prstGeom prst="rect">
          <a:avLst/>
        </a:prstGeom>
      </xdr:spPr>
    </xdr:pic>
    <xdr:clientData/>
  </xdr:twoCellAnchor>
  <xdr:twoCellAnchor editAs="oneCell">
    <xdr:from>
      <xdr:col>4</xdr:col>
      <xdr:colOff>38100</xdr:colOff>
      <xdr:row>12</xdr:row>
      <xdr:rowOff>38100</xdr:rowOff>
    </xdr:from>
    <xdr:to>
      <xdr:col>5</xdr:col>
      <xdr:colOff>-38100</xdr:colOff>
      <xdr:row>16</xdr:row>
      <xdr:rowOff>-38100</xdr:rowOff>
    </xdr:to>
    <xdr:pic>
      <xdr:nvPicPr>
        <xdr:cNvPr id="702" name="RiskPhoto202"/>
        <xdr:cNvPicPr>
          <a:picLocks noChangeAspect="0"/>
        </xdr:cNvPicPr>
      </xdr:nvPicPr>
      <xdr:blipFill>
        <a:blip xmlns:r="http://schemas.openxmlformats.org/officeDocument/2006/relationships" r:embed="rId202"/>
        <a:stretch>
          <a:fillRect/>
        </a:stretch>
      </xdr:blipFill>
      <xdr:spPr>
        <a:xfrm>
          <a:off x="0" y="0"/>
          <a:ext cx="1" cy="1"/>
        </a:xfrm>
        <a:prstGeom prst="rect">
          <a:avLst/>
        </a:prstGeom>
      </xdr:spPr>
    </xdr:pic>
    <xdr:clientData/>
  </xdr:twoCellAnchor>
  <xdr:twoCellAnchor editAs="oneCell">
    <xdr:from>
      <xdr:col>29</xdr:col>
      <xdr:colOff>38100</xdr:colOff>
      <xdr:row>12</xdr:row>
      <xdr:rowOff>38100</xdr:rowOff>
    </xdr:from>
    <xdr:to>
      <xdr:col>30</xdr:col>
      <xdr:colOff>-38100</xdr:colOff>
      <xdr:row>16</xdr:row>
      <xdr:rowOff>-38100</xdr:rowOff>
    </xdr:to>
    <xdr:pic>
      <xdr:nvPicPr>
        <xdr:cNvPr id="703" name="RiskPhoto203"/>
        <xdr:cNvPicPr>
          <a:picLocks noChangeAspect="0"/>
        </xdr:cNvPicPr>
      </xdr:nvPicPr>
      <xdr:blipFill>
        <a:blip xmlns:r="http://schemas.openxmlformats.org/officeDocument/2006/relationships" r:embed="rId203"/>
        <a:stretch>
          <a:fillRect/>
        </a:stretch>
      </xdr:blipFill>
      <xdr:spPr>
        <a:xfrm>
          <a:off x="0" y="0"/>
          <a:ext cx="1" cy="1"/>
        </a:xfrm>
        <a:prstGeom prst="rect">
          <a:avLst/>
        </a:prstGeom>
      </xdr:spPr>
    </xdr:pic>
    <xdr:clientData/>
  </xdr:twoCellAnchor>
  <xdr:twoCellAnchor editAs="oneCell">
    <xdr:from>
      <xdr:col>4</xdr:col>
      <xdr:colOff>38100</xdr:colOff>
      <xdr:row>17</xdr:row>
      <xdr:rowOff>38100</xdr:rowOff>
    </xdr:from>
    <xdr:to>
      <xdr:col>5</xdr:col>
      <xdr:colOff>-38100</xdr:colOff>
      <xdr:row>21</xdr:row>
      <xdr:rowOff>-38100</xdr:rowOff>
    </xdr:to>
    <xdr:pic>
      <xdr:nvPicPr>
        <xdr:cNvPr id="704" name="RiskPhoto204"/>
        <xdr:cNvPicPr>
          <a:picLocks noChangeAspect="0"/>
        </xdr:cNvPicPr>
      </xdr:nvPicPr>
      <xdr:blipFill>
        <a:blip xmlns:r="http://schemas.openxmlformats.org/officeDocument/2006/relationships" r:embed="rId204"/>
        <a:stretch>
          <a:fillRect/>
        </a:stretch>
      </xdr:blipFill>
      <xdr:spPr>
        <a:xfrm>
          <a:off x="0" y="0"/>
          <a:ext cx="1" cy="1"/>
        </a:xfrm>
        <a:prstGeom prst="rect">
          <a:avLst/>
        </a:prstGeom>
      </xdr:spPr>
    </xdr:pic>
    <xdr:clientData/>
  </xdr:twoCellAnchor>
  <xdr:twoCellAnchor editAs="oneCell">
    <xdr:from>
      <xdr:col>29</xdr:col>
      <xdr:colOff>38100</xdr:colOff>
      <xdr:row>17</xdr:row>
      <xdr:rowOff>38100</xdr:rowOff>
    </xdr:from>
    <xdr:to>
      <xdr:col>30</xdr:col>
      <xdr:colOff>-38100</xdr:colOff>
      <xdr:row>21</xdr:row>
      <xdr:rowOff>-38100</xdr:rowOff>
    </xdr:to>
    <xdr:pic>
      <xdr:nvPicPr>
        <xdr:cNvPr id="705" name="RiskPhoto205"/>
        <xdr:cNvPicPr>
          <a:picLocks noChangeAspect="0"/>
        </xdr:cNvPicPr>
      </xdr:nvPicPr>
      <xdr:blipFill>
        <a:blip xmlns:r="http://schemas.openxmlformats.org/officeDocument/2006/relationships" r:embed="rId205"/>
        <a:stretch>
          <a:fillRect/>
        </a:stretch>
      </xdr:blipFill>
      <xdr:spPr>
        <a:xfrm>
          <a:off x="0" y="0"/>
          <a:ext cx="1" cy="1"/>
        </a:xfrm>
        <a:prstGeom prst="rect">
          <a:avLst/>
        </a:prstGeom>
      </xdr:spPr>
    </xdr:pic>
    <xdr:clientData/>
  </xdr:twoCellAnchor>
  <xdr:twoCellAnchor editAs="oneCell">
    <xdr:from>
      <xdr:col>4</xdr:col>
      <xdr:colOff>38100</xdr:colOff>
      <xdr:row>22</xdr:row>
      <xdr:rowOff>38100</xdr:rowOff>
    </xdr:from>
    <xdr:to>
      <xdr:col>5</xdr:col>
      <xdr:colOff>-38100</xdr:colOff>
      <xdr:row>26</xdr:row>
      <xdr:rowOff>-38100</xdr:rowOff>
    </xdr:to>
    <xdr:pic>
      <xdr:nvPicPr>
        <xdr:cNvPr id="706" name="RiskPhoto206"/>
        <xdr:cNvPicPr>
          <a:picLocks noChangeAspect="0"/>
        </xdr:cNvPicPr>
      </xdr:nvPicPr>
      <xdr:blipFill>
        <a:blip xmlns:r="http://schemas.openxmlformats.org/officeDocument/2006/relationships" r:embed="rId206"/>
        <a:stretch>
          <a:fillRect/>
        </a:stretch>
      </xdr:blipFill>
      <xdr:spPr>
        <a:xfrm>
          <a:off x="0" y="0"/>
          <a:ext cx="1" cy="1"/>
        </a:xfrm>
        <a:prstGeom prst="rect">
          <a:avLst/>
        </a:prstGeom>
      </xdr:spPr>
    </xdr:pic>
    <xdr:clientData/>
  </xdr:twoCellAnchor>
  <xdr:twoCellAnchor editAs="oneCell">
    <xdr:from>
      <xdr:col>29</xdr:col>
      <xdr:colOff>38100</xdr:colOff>
      <xdr:row>22</xdr:row>
      <xdr:rowOff>38100</xdr:rowOff>
    </xdr:from>
    <xdr:to>
      <xdr:col>30</xdr:col>
      <xdr:colOff>-38100</xdr:colOff>
      <xdr:row>26</xdr:row>
      <xdr:rowOff>-38100</xdr:rowOff>
    </xdr:to>
    <xdr:pic>
      <xdr:nvPicPr>
        <xdr:cNvPr id="707" name="RiskPhoto207"/>
        <xdr:cNvPicPr>
          <a:picLocks noChangeAspect="0"/>
        </xdr:cNvPicPr>
      </xdr:nvPicPr>
      <xdr:blipFill>
        <a:blip xmlns:r="http://schemas.openxmlformats.org/officeDocument/2006/relationships" r:embed="rId207"/>
        <a:stretch>
          <a:fillRect/>
        </a:stretch>
      </xdr:blipFill>
      <xdr:spPr>
        <a:xfrm>
          <a:off x="0" y="0"/>
          <a:ext cx="1" cy="1"/>
        </a:xfrm>
        <a:prstGeom prst="rect">
          <a:avLst/>
        </a:prstGeom>
      </xdr:spPr>
    </xdr:pic>
    <xdr:clientData/>
  </xdr:twoCellAnchor>
  <xdr:twoCellAnchor editAs="oneCell">
    <xdr:from>
      <xdr:col>4</xdr:col>
      <xdr:colOff>38100</xdr:colOff>
      <xdr:row>27</xdr:row>
      <xdr:rowOff>38100</xdr:rowOff>
    </xdr:from>
    <xdr:to>
      <xdr:col>5</xdr:col>
      <xdr:colOff>-38100</xdr:colOff>
      <xdr:row>31</xdr:row>
      <xdr:rowOff>-38100</xdr:rowOff>
    </xdr:to>
    <xdr:pic>
      <xdr:nvPicPr>
        <xdr:cNvPr id="708" name="RiskPhoto208"/>
        <xdr:cNvPicPr>
          <a:picLocks noChangeAspect="0"/>
        </xdr:cNvPicPr>
      </xdr:nvPicPr>
      <xdr:blipFill>
        <a:blip xmlns:r="http://schemas.openxmlformats.org/officeDocument/2006/relationships" r:embed="rId208"/>
        <a:stretch>
          <a:fillRect/>
        </a:stretch>
      </xdr:blipFill>
      <xdr:spPr>
        <a:xfrm>
          <a:off x="0" y="0"/>
          <a:ext cx="1" cy="1"/>
        </a:xfrm>
        <a:prstGeom prst="rect">
          <a:avLst/>
        </a:prstGeom>
      </xdr:spPr>
    </xdr:pic>
    <xdr:clientData/>
  </xdr:twoCellAnchor>
  <xdr:twoCellAnchor editAs="oneCell">
    <xdr:from>
      <xdr:col>29</xdr:col>
      <xdr:colOff>38100</xdr:colOff>
      <xdr:row>27</xdr:row>
      <xdr:rowOff>38100</xdr:rowOff>
    </xdr:from>
    <xdr:to>
      <xdr:col>30</xdr:col>
      <xdr:colOff>-38100</xdr:colOff>
      <xdr:row>31</xdr:row>
      <xdr:rowOff>-38100</xdr:rowOff>
    </xdr:to>
    <xdr:pic>
      <xdr:nvPicPr>
        <xdr:cNvPr id="709" name="RiskPhoto209"/>
        <xdr:cNvPicPr>
          <a:picLocks noChangeAspect="0"/>
        </xdr:cNvPicPr>
      </xdr:nvPicPr>
      <xdr:blipFill>
        <a:blip xmlns:r="http://schemas.openxmlformats.org/officeDocument/2006/relationships" r:embed="rId209"/>
        <a:stretch>
          <a:fillRect/>
        </a:stretch>
      </xdr:blipFill>
      <xdr:spPr>
        <a:xfrm>
          <a:off x="0" y="0"/>
          <a:ext cx="1" cy="1"/>
        </a:xfrm>
        <a:prstGeom prst="rect">
          <a:avLst/>
        </a:prstGeom>
      </xdr:spPr>
    </xdr:pic>
    <xdr:clientData/>
  </xdr:twoCellAnchor>
  <xdr:twoCellAnchor editAs="oneCell">
    <xdr:from>
      <xdr:col>4</xdr:col>
      <xdr:colOff>38100</xdr:colOff>
      <xdr:row>32</xdr:row>
      <xdr:rowOff>38100</xdr:rowOff>
    </xdr:from>
    <xdr:to>
      <xdr:col>5</xdr:col>
      <xdr:colOff>-38100</xdr:colOff>
      <xdr:row>36</xdr:row>
      <xdr:rowOff>-38100</xdr:rowOff>
    </xdr:to>
    <xdr:pic>
      <xdr:nvPicPr>
        <xdr:cNvPr id="710" name="RiskPhoto210"/>
        <xdr:cNvPicPr>
          <a:picLocks noChangeAspect="0"/>
        </xdr:cNvPicPr>
      </xdr:nvPicPr>
      <xdr:blipFill>
        <a:blip xmlns:r="http://schemas.openxmlformats.org/officeDocument/2006/relationships" r:embed="rId210"/>
        <a:stretch>
          <a:fillRect/>
        </a:stretch>
      </xdr:blipFill>
      <xdr:spPr>
        <a:xfrm>
          <a:off x="0" y="0"/>
          <a:ext cx="1" cy="1"/>
        </a:xfrm>
        <a:prstGeom prst="rect">
          <a:avLst/>
        </a:prstGeom>
      </xdr:spPr>
    </xdr:pic>
    <xdr:clientData/>
  </xdr:twoCellAnchor>
  <xdr:twoCellAnchor editAs="oneCell">
    <xdr:from>
      <xdr:col>29</xdr:col>
      <xdr:colOff>38100</xdr:colOff>
      <xdr:row>32</xdr:row>
      <xdr:rowOff>38100</xdr:rowOff>
    </xdr:from>
    <xdr:to>
      <xdr:col>30</xdr:col>
      <xdr:colOff>-38100</xdr:colOff>
      <xdr:row>36</xdr:row>
      <xdr:rowOff>-38100</xdr:rowOff>
    </xdr:to>
    <xdr:pic>
      <xdr:nvPicPr>
        <xdr:cNvPr id="711" name="RiskPhoto211"/>
        <xdr:cNvPicPr>
          <a:picLocks noChangeAspect="0"/>
        </xdr:cNvPicPr>
      </xdr:nvPicPr>
      <xdr:blipFill>
        <a:blip xmlns:r="http://schemas.openxmlformats.org/officeDocument/2006/relationships" r:embed="rId211"/>
        <a:stretch>
          <a:fillRect/>
        </a:stretch>
      </xdr:blipFill>
      <xdr:spPr>
        <a:xfrm>
          <a:off x="0" y="0"/>
          <a:ext cx="1" cy="1"/>
        </a:xfrm>
        <a:prstGeom prst="rect">
          <a:avLst/>
        </a:prstGeom>
      </xdr:spPr>
    </xdr:pic>
    <xdr:clientData/>
  </xdr:twoCellAnchor>
  <xdr:twoCellAnchor editAs="oneCell">
    <xdr:from>
      <xdr:col>4</xdr:col>
      <xdr:colOff>38100</xdr:colOff>
      <xdr:row>42</xdr:row>
      <xdr:rowOff>38100</xdr:rowOff>
    </xdr:from>
    <xdr:to>
      <xdr:col>5</xdr:col>
      <xdr:colOff>-38100</xdr:colOff>
      <xdr:row>46</xdr:row>
      <xdr:rowOff>-38100</xdr:rowOff>
    </xdr:to>
    <xdr:pic>
      <xdr:nvPicPr>
        <xdr:cNvPr id="712" name="RiskPhoto212"/>
        <xdr:cNvPicPr>
          <a:picLocks noChangeAspect="0"/>
        </xdr:cNvPicPr>
      </xdr:nvPicPr>
      <xdr:blipFill>
        <a:blip xmlns:r="http://schemas.openxmlformats.org/officeDocument/2006/relationships" r:embed="rId212"/>
        <a:stretch>
          <a:fillRect/>
        </a:stretch>
      </xdr:blipFill>
      <xdr:spPr>
        <a:xfrm>
          <a:off x="0" y="0"/>
          <a:ext cx="1" cy="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 Id="rId2" Type="http://schemas.openxmlformats.org/officeDocument/2006/relationships/drawing" Target="../drawings/drawingRiesgo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44C0-8484-4A18-9882-A86A025EA5E6}">
  <dimension ref="A1:F126"/>
  <sheetViews>
    <sheetView tabSelected="1" view="pageBreakPreview" topLeftCell="A32" zoomScale="60" zoomScaleNormal="100" workbookViewId="0">
      <selection activeCell="N13" sqref="N13"/>
    </sheetView>
  </sheetViews>
  <sheetFormatPr defaultColWidth="9.33203125" defaultRowHeight="13.2"/>
  <cols>
    <col min="1" max="1" width="9.109375" style="99" customWidth="1"/>
    <col min="2" max="2" width="20.33203125" style="99" customWidth="1"/>
    <col min="3" max="3" width="22.5546875" style="99" customWidth="1"/>
    <col min="4" max="4" width="22.33203125" style="99" customWidth="1"/>
    <col min="5" max="5" width="47.6640625" style="99" customWidth="1"/>
    <col min="6" max="6" width="101.33203125" style="99" customWidth="1"/>
    <col min="7" max="256" width="9.33203125" style="99"/>
    <col min="257" max="257" width="8.44140625" style="99" customWidth="1"/>
    <col min="258" max="258" width="20.33203125" style="99" customWidth="1"/>
    <col min="259" max="259" width="34.6640625" style="99" customWidth="1"/>
    <col min="260" max="260" width="22.33203125" style="99" customWidth="1"/>
    <col min="261" max="261" width="25.33203125" style="99" customWidth="1"/>
    <col min="262" max="512" width="9.33203125" style="99"/>
    <col min="513" max="513" width="8.44140625" style="99" customWidth="1"/>
    <col min="514" max="514" width="20.33203125" style="99" customWidth="1"/>
    <col min="515" max="515" width="34.6640625" style="99" customWidth="1"/>
    <col min="516" max="516" width="22.33203125" style="99" customWidth="1"/>
    <col min="517" max="517" width="25.33203125" style="99" customWidth="1"/>
    <col min="518" max="768" width="9.33203125" style="99"/>
    <col min="769" max="769" width="8.44140625" style="99" customWidth="1"/>
    <col min="770" max="770" width="20.33203125" style="99" customWidth="1"/>
    <col min="771" max="771" width="34.6640625" style="99" customWidth="1"/>
    <col min="772" max="772" width="22.33203125" style="99" customWidth="1"/>
    <col min="773" max="773" width="25.33203125" style="99" customWidth="1"/>
    <col min="774" max="1024" width="9.33203125" style="99"/>
    <col min="1025" max="1025" width="8.44140625" style="99" customWidth="1"/>
    <col min="1026" max="1026" width="20.33203125" style="99" customWidth="1"/>
    <col min="1027" max="1027" width="34.6640625" style="99" customWidth="1"/>
    <col min="1028" max="1028" width="22.33203125" style="99" customWidth="1"/>
    <col min="1029" max="1029" width="25.33203125" style="99" customWidth="1"/>
    <col min="1030" max="1280" width="9.33203125" style="99"/>
    <col min="1281" max="1281" width="8.44140625" style="99" customWidth="1"/>
    <col min="1282" max="1282" width="20.33203125" style="99" customWidth="1"/>
    <col min="1283" max="1283" width="34.6640625" style="99" customWidth="1"/>
    <col min="1284" max="1284" width="22.33203125" style="99" customWidth="1"/>
    <col min="1285" max="1285" width="25.33203125" style="99" customWidth="1"/>
    <col min="1286" max="1536" width="9.33203125" style="99"/>
    <col min="1537" max="1537" width="8.44140625" style="99" customWidth="1"/>
    <col min="1538" max="1538" width="20.33203125" style="99" customWidth="1"/>
    <col min="1539" max="1539" width="34.6640625" style="99" customWidth="1"/>
    <col min="1540" max="1540" width="22.33203125" style="99" customWidth="1"/>
    <col min="1541" max="1541" width="25.33203125" style="99" customWidth="1"/>
    <col min="1542" max="1792" width="9.33203125" style="99"/>
    <col min="1793" max="1793" width="8.44140625" style="99" customWidth="1"/>
    <col min="1794" max="1794" width="20.33203125" style="99" customWidth="1"/>
    <col min="1795" max="1795" width="34.6640625" style="99" customWidth="1"/>
    <col min="1796" max="1796" width="22.33203125" style="99" customWidth="1"/>
    <col min="1797" max="1797" width="25.33203125" style="99" customWidth="1"/>
    <col min="1798" max="2048" width="9.33203125" style="99"/>
    <col min="2049" max="2049" width="8.44140625" style="99" customWidth="1"/>
    <col min="2050" max="2050" width="20.33203125" style="99" customWidth="1"/>
    <col min="2051" max="2051" width="34.6640625" style="99" customWidth="1"/>
    <col min="2052" max="2052" width="22.33203125" style="99" customWidth="1"/>
    <col min="2053" max="2053" width="25.33203125" style="99" customWidth="1"/>
    <col min="2054" max="2304" width="9.33203125" style="99"/>
    <col min="2305" max="2305" width="8.44140625" style="99" customWidth="1"/>
    <col min="2306" max="2306" width="20.33203125" style="99" customWidth="1"/>
    <col min="2307" max="2307" width="34.6640625" style="99" customWidth="1"/>
    <col min="2308" max="2308" width="22.33203125" style="99" customWidth="1"/>
    <col min="2309" max="2309" width="25.33203125" style="99" customWidth="1"/>
    <col min="2310" max="2560" width="9.33203125" style="99"/>
    <col min="2561" max="2561" width="8.44140625" style="99" customWidth="1"/>
    <col min="2562" max="2562" width="20.33203125" style="99" customWidth="1"/>
    <col min="2563" max="2563" width="34.6640625" style="99" customWidth="1"/>
    <col min="2564" max="2564" width="22.33203125" style="99" customWidth="1"/>
    <col min="2565" max="2565" width="25.33203125" style="99" customWidth="1"/>
    <col min="2566" max="2816" width="9.33203125" style="99"/>
    <col min="2817" max="2817" width="8.44140625" style="99" customWidth="1"/>
    <col min="2818" max="2818" width="20.33203125" style="99" customWidth="1"/>
    <col min="2819" max="2819" width="34.6640625" style="99" customWidth="1"/>
    <col min="2820" max="2820" width="22.33203125" style="99" customWidth="1"/>
    <col min="2821" max="2821" width="25.33203125" style="99" customWidth="1"/>
    <col min="2822" max="3072" width="9.33203125" style="99"/>
    <col min="3073" max="3073" width="8.44140625" style="99" customWidth="1"/>
    <col min="3074" max="3074" width="20.33203125" style="99" customWidth="1"/>
    <col min="3075" max="3075" width="34.6640625" style="99" customWidth="1"/>
    <col min="3076" max="3076" width="22.33203125" style="99" customWidth="1"/>
    <col min="3077" max="3077" width="25.33203125" style="99" customWidth="1"/>
    <col min="3078" max="3328" width="9.33203125" style="99"/>
    <col min="3329" max="3329" width="8.44140625" style="99" customWidth="1"/>
    <col min="3330" max="3330" width="20.33203125" style="99" customWidth="1"/>
    <col min="3331" max="3331" width="34.6640625" style="99" customWidth="1"/>
    <col min="3332" max="3332" width="22.33203125" style="99" customWidth="1"/>
    <col min="3333" max="3333" width="25.33203125" style="99" customWidth="1"/>
    <col min="3334" max="3584" width="9.33203125" style="99"/>
    <col min="3585" max="3585" width="8.44140625" style="99" customWidth="1"/>
    <col min="3586" max="3586" width="20.33203125" style="99" customWidth="1"/>
    <col min="3587" max="3587" width="34.6640625" style="99" customWidth="1"/>
    <col min="3588" max="3588" width="22.33203125" style="99" customWidth="1"/>
    <col min="3589" max="3589" width="25.33203125" style="99" customWidth="1"/>
    <col min="3590" max="3840" width="9.33203125" style="99"/>
    <col min="3841" max="3841" width="8.44140625" style="99" customWidth="1"/>
    <col min="3842" max="3842" width="20.33203125" style="99" customWidth="1"/>
    <col min="3843" max="3843" width="34.6640625" style="99" customWidth="1"/>
    <col min="3844" max="3844" width="22.33203125" style="99" customWidth="1"/>
    <col min="3845" max="3845" width="25.33203125" style="99" customWidth="1"/>
    <col min="3846" max="4096" width="9.33203125" style="99"/>
    <col min="4097" max="4097" width="8.44140625" style="99" customWidth="1"/>
    <col min="4098" max="4098" width="20.33203125" style="99" customWidth="1"/>
    <col min="4099" max="4099" width="34.6640625" style="99" customWidth="1"/>
    <col min="4100" max="4100" width="22.33203125" style="99" customWidth="1"/>
    <col min="4101" max="4101" width="25.33203125" style="99" customWidth="1"/>
    <col min="4102" max="4352" width="9.33203125" style="99"/>
    <col min="4353" max="4353" width="8.44140625" style="99" customWidth="1"/>
    <col min="4354" max="4354" width="20.33203125" style="99" customWidth="1"/>
    <col min="4355" max="4355" width="34.6640625" style="99" customWidth="1"/>
    <col min="4356" max="4356" width="22.33203125" style="99" customWidth="1"/>
    <col min="4357" max="4357" width="25.33203125" style="99" customWidth="1"/>
    <col min="4358" max="4608" width="9.33203125" style="99"/>
    <col min="4609" max="4609" width="8.44140625" style="99" customWidth="1"/>
    <col min="4610" max="4610" width="20.33203125" style="99" customWidth="1"/>
    <col min="4611" max="4611" width="34.6640625" style="99" customWidth="1"/>
    <col min="4612" max="4612" width="22.33203125" style="99" customWidth="1"/>
    <col min="4613" max="4613" width="25.33203125" style="99" customWidth="1"/>
    <col min="4614" max="4864" width="9.33203125" style="99"/>
    <col min="4865" max="4865" width="8.44140625" style="99" customWidth="1"/>
    <col min="4866" max="4866" width="20.33203125" style="99" customWidth="1"/>
    <col min="4867" max="4867" width="34.6640625" style="99" customWidth="1"/>
    <col min="4868" max="4868" width="22.33203125" style="99" customWidth="1"/>
    <col min="4869" max="4869" width="25.33203125" style="99" customWidth="1"/>
    <col min="4870" max="5120" width="9.33203125" style="99"/>
    <col min="5121" max="5121" width="8.44140625" style="99" customWidth="1"/>
    <col min="5122" max="5122" width="20.33203125" style="99" customWidth="1"/>
    <col min="5123" max="5123" width="34.6640625" style="99" customWidth="1"/>
    <col min="5124" max="5124" width="22.33203125" style="99" customWidth="1"/>
    <col min="5125" max="5125" width="25.33203125" style="99" customWidth="1"/>
    <col min="5126" max="5376" width="9.33203125" style="99"/>
    <col min="5377" max="5377" width="8.44140625" style="99" customWidth="1"/>
    <col min="5378" max="5378" width="20.33203125" style="99" customWidth="1"/>
    <col min="5379" max="5379" width="34.6640625" style="99" customWidth="1"/>
    <col min="5380" max="5380" width="22.33203125" style="99" customWidth="1"/>
    <col min="5381" max="5381" width="25.33203125" style="99" customWidth="1"/>
    <col min="5382" max="5632" width="9.33203125" style="99"/>
    <col min="5633" max="5633" width="8.44140625" style="99" customWidth="1"/>
    <col min="5634" max="5634" width="20.33203125" style="99" customWidth="1"/>
    <col min="5635" max="5635" width="34.6640625" style="99" customWidth="1"/>
    <col min="5636" max="5636" width="22.33203125" style="99" customWidth="1"/>
    <col min="5637" max="5637" width="25.33203125" style="99" customWidth="1"/>
    <col min="5638" max="5888" width="9.33203125" style="99"/>
    <col min="5889" max="5889" width="8.44140625" style="99" customWidth="1"/>
    <col min="5890" max="5890" width="20.33203125" style="99" customWidth="1"/>
    <col min="5891" max="5891" width="34.6640625" style="99" customWidth="1"/>
    <col min="5892" max="5892" width="22.33203125" style="99" customWidth="1"/>
    <col min="5893" max="5893" width="25.33203125" style="99" customWidth="1"/>
    <col min="5894" max="6144" width="9.33203125" style="99"/>
    <col min="6145" max="6145" width="8.44140625" style="99" customWidth="1"/>
    <col min="6146" max="6146" width="20.33203125" style="99" customWidth="1"/>
    <col min="6147" max="6147" width="34.6640625" style="99" customWidth="1"/>
    <col min="6148" max="6148" width="22.33203125" style="99" customWidth="1"/>
    <col min="6149" max="6149" width="25.33203125" style="99" customWidth="1"/>
    <col min="6150" max="6400" width="9.33203125" style="99"/>
    <col min="6401" max="6401" width="8.44140625" style="99" customWidth="1"/>
    <col min="6402" max="6402" width="20.33203125" style="99" customWidth="1"/>
    <col min="6403" max="6403" width="34.6640625" style="99" customWidth="1"/>
    <col min="6404" max="6404" width="22.33203125" style="99" customWidth="1"/>
    <col min="6405" max="6405" width="25.33203125" style="99" customWidth="1"/>
    <col min="6406" max="6656" width="9.33203125" style="99"/>
    <col min="6657" max="6657" width="8.44140625" style="99" customWidth="1"/>
    <col min="6658" max="6658" width="20.33203125" style="99" customWidth="1"/>
    <col min="6659" max="6659" width="34.6640625" style="99" customWidth="1"/>
    <col min="6660" max="6660" width="22.33203125" style="99" customWidth="1"/>
    <col min="6661" max="6661" width="25.33203125" style="99" customWidth="1"/>
    <col min="6662" max="6912" width="9.33203125" style="99"/>
    <col min="6913" max="6913" width="8.44140625" style="99" customWidth="1"/>
    <col min="6914" max="6914" width="20.33203125" style="99" customWidth="1"/>
    <col min="6915" max="6915" width="34.6640625" style="99" customWidth="1"/>
    <col min="6916" max="6916" width="22.33203125" style="99" customWidth="1"/>
    <col min="6917" max="6917" width="25.33203125" style="99" customWidth="1"/>
    <col min="6918" max="7168" width="9.33203125" style="99"/>
    <col min="7169" max="7169" width="8.44140625" style="99" customWidth="1"/>
    <col min="7170" max="7170" width="20.33203125" style="99" customWidth="1"/>
    <col min="7171" max="7171" width="34.6640625" style="99" customWidth="1"/>
    <col min="7172" max="7172" width="22.33203125" style="99" customWidth="1"/>
    <col min="7173" max="7173" width="25.33203125" style="99" customWidth="1"/>
    <col min="7174" max="7424" width="9.33203125" style="99"/>
    <col min="7425" max="7425" width="8.44140625" style="99" customWidth="1"/>
    <col min="7426" max="7426" width="20.33203125" style="99" customWidth="1"/>
    <col min="7427" max="7427" width="34.6640625" style="99" customWidth="1"/>
    <col min="7428" max="7428" width="22.33203125" style="99" customWidth="1"/>
    <col min="7429" max="7429" width="25.33203125" style="99" customWidth="1"/>
    <col min="7430" max="7680" width="9.33203125" style="99"/>
    <col min="7681" max="7681" width="8.44140625" style="99" customWidth="1"/>
    <col min="7682" max="7682" width="20.33203125" style="99" customWidth="1"/>
    <col min="7683" max="7683" width="34.6640625" style="99" customWidth="1"/>
    <col min="7684" max="7684" width="22.33203125" style="99" customWidth="1"/>
    <col min="7685" max="7685" width="25.33203125" style="99" customWidth="1"/>
    <col min="7686" max="7936" width="9.33203125" style="99"/>
    <col min="7937" max="7937" width="8.44140625" style="99" customWidth="1"/>
    <col min="7938" max="7938" width="20.33203125" style="99" customWidth="1"/>
    <col min="7939" max="7939" width="34.6640625" style="99" customWidth="1"/>
    <col min="7940" max="7940" width="22.33203125" style="99" customWidth="1"/>
    <col min="7941" max="7941" width="25.33203125" style="99" customWidth="1"/>
    <col min="7942" max="8192" width="9.33203125" style="99"/>
    <col min="8193" max="8193" width="8.44140625" style="99" customWidth="1"/>
    <col min="8194" max="8194" width="20.33203125" style="99" customWidth="1"/>
    <col min="8195" max="8195" width="34.6640625" style="99" customWidth="1"/>
    <col min="8196" max="8196" width="22.33203125" style="99" customWidth="1"/>
    <col min="8197" max="8197" width="25.33203125" style="99" customWidth="1"/>
    <col min="8198" max="8448" width="9.33203125" style="99"/>
    <col min="8449" max="8449" width="8.44140625" style="99" customWidth="1"/>
    <col min="8450" max="8450" width="20.33203125" style="99" customWidth="1"/>
    <col min="8451" max="8451" width="34.6640625" style="99" customWidth="1"/>
    <col min="8452" max="8452" width="22.33203125" style="99" customWidth="1"/>
    <col min="8453" max="8453" width="25.33203125" style="99" customWidth="1"/>
    <col min="8454" max="8704" width="9.33203125" style="99"/>
    <col min="8705" max="8705" width="8.44140625" style="99" customWidth="1"/>
    <col min="8706" max="8706" width="20.33203125" style="99" customWidth="1"/>
    <col min="8707" max="8707" width="34.6640625" style="99" customWidth="1"/>
    <col min="8708" max="8708" width="22.33203125" style="99" customWidth="1"/>
    <col min="8709" max="8709" width="25.33203125" style="99" customWidth="1"/>
    <col min="8710" max="8960" width="9.33203125" style="99"/>
    <col min="8961" max="8961" width="8.44140625" style="99" customWidth="1"/>
    <col min="8962" max="8962" width="20.33203125" style="99" customWidth="1"/>
    <col min="8963" max="8963" width="34.6640625" style="99" customWidth="1"/>
    <col min="8964" max="8964" width="22.33203125" style="99" customWidth="1"/>
    <col min="8965" max="8965" width="25.33203125" style="99" customWidth="1"/>
    <col min="8966" max="9216" width="9.33203125" style="99"/>
    <col min="9217" max="9217" width="8.44140625" style="99" customWidth="1"/>
    <col min="9218" max="9218" width="20.33203125" style="99" customWidth="1"/>
    <col min="9219" max="9219" width="34.6640625" style="99" customWidth="1"/>
    <col min="9220" max="9220" width="22.33203125" style="99" customWidth="1"/>
    <col min="9221" max="9221" width="25.33203125" style="99" customWidth="1"/>
    <col min="9222" max="9472" width="9.33203125" style="99"/>
    <col min="9473" max="9473" width="8.44140625" style="99" customWidth="1"/>
    <col min="9474" max="9474" width="20.33203125" style="99" customWidth="1"/>
    <col min="9475" max="9475" width="34.6640625" style="99" customWidth="1"/>
    <col min="9476" max="9476" width="22.33203125" style="99" customWidth="1"/>
    <col min="9477" max="9477" width="25.33203125" style="99" customWidth="1"/>
    <col min="9478" max="9728" width="9.33203125" style="99"/>
    <col min="9729" max="9729" width="8.44140625" style="99" customWidth="1"/>
    <col min="9730" max="9730" width="20.33203125" style="99" customWidth="1"/>
    <col min="9731" max="9731" width="34.6640625" style="99" customWidth="1"/>
    <col min="9732" max="9732" width="22.33203125" style="99" customWidth="1"/>
    <col min="9733" max="9733" width="25.33203125" style="99" customWidth="1"/>
    <col min="9734" max="9984" width="9.33203125" style="99"/>
    <col min="9985" max="9985" width="8.44140625" style="99" customWidth="1"/>
    <col min="9986" max="9986" width="20.33203125" style="99" customWidth="1"/>
    <col min="9987" max="9987" width="34.6640625" style="99" customWidth="1"/>
    <col min="9988" max="9988" width="22.33203125" style="99" customWidth="1"/>
    <col min="9989" max="9989" width="25.33203125" style="99" customWidth="1"/>
    <col min="9990" max="10240" width="9.33203125" style="99"/>
    <col min="10241" max="10241" width="8.44140625" style="99" customWidth="1"/>
    <col min="10242" max="10242" width="20.33203125" style="99" customWidth="1"/>
    <col min="10243" max="10243" width="34.6640625" style="99" customWidth="1"/>
    <col min="10244" max="10244" width="22.33203125" style="99" customWidth="1"/>
    <col min="10245" max="10245" width="25.33203125" style="99" customWidth="1"/>
    <col min="10246" max="10496" width="9.33203125" style="99"/>
    <col min="10497" max="10497" width="8.44140625" style="99" customWidth="1"/>
    <col min="10498" max="10498" width="20.33203125" style="99" customWidth="1"/>
    <col min="10499" max="10499" width="34.6640625" style="99" customWidth="1"/>
    <col min="10500" max="10500" width="22.33203125" style="99" customWidth="1"/>
    <col min="10501" max="10501" width="25.33203125" style="99" customWidth="1"/>
    <col min="10502" max="10752" width="9.33203125" style="99"/>
    <col min="10753" max="10753" width="8.44140625" style="99" customWidth="1"/>
    <col min="10754" max="10754" width="20.33203125" style="99" customWidth="1"/>
    <col min="10755" max="10755" width="34.6640625" style="99" customWidth="1"/>
    <col min="10756" max="10756" width="22.33203125" style="99" customWidth="1"/>
    <col min="10757" max="10757" width="25.33203125" style="99" customWidth="1"/>
    <col min="10758" max="11008" width="9.33203125" style="99"/>
    <col min="11009" max="11009" width="8.44140625" style="99" customWidth="1"/>
    <col min="11010" max="11010" width="20.33203125" style="99" customWidth="1"/>
    <col min="11011" max="11011" width="34.6640625" style="99" customWidth="1"/>
    <col min="11012" max="11012" width="22.33203125" style="99" customWidth="1"/>
    <col min="11013" max="11013" width="25.33203125" style="99" customWidth="1"/>
    <col min="11014" max="11264" width="9.33203125" style="99"/>
    <col min="11265" max="11265" width="8.44140625" style="99" customWidth="1"/>
    <col min="11266" max="11266" width="20.33203125" style="99" customWidth="1"/>
    <col min="11267" max="11267" width="34.6640625" style="99" customWidth="1"/>
    <col min="11268" max="11268" width="22.33203125" style="99" customWidth="1"/>
    <col min="11269" max="11269" width="25.33203125" style="99" customWidth="1"/>
    <col min="11270" max="11520" width="9.33203125" style="99"/>
    <col min="11521" max="11521" width="8.44140625" style="99" customWidth="1"/>
    <col min="11522" max="11522" width="20.33203125" style="99" customWidth="1"/>
    <col min="11523" max="11523" width="34.6640625" style="99" customWidth="1"/>
    <col min="11524" max="11524" width="22.33203125" style="99" customWidth="1"/>
    <col min="11525" max="11525" width="25.33203125" style="99" customWidth="1"/>
    <col min="11526" max="11776" width="9.33203125" style="99"/>
    <col min="11777" max="11777" width="8.44140625" style="99" customWidth="1"/>
    <col min="11778" max="11778" width="20.33203125" style="99" customWidth="1"/>
    <col min="11779" max="11779" width="34.6640625" style="99" customWidth="1"/>
    <col min="11780" max="11780" width="22.33203125" style="99" customWidth="1"/>
    <col min="11781" max="11781" width="25.33203125" style="99" customWidth="1"/>
    <col min="11782" max="12032" width="9.33203125" style="99"/>
    <col min="12033" max="12033" width="8.44140625" style="99" customWidth="1"/>
    <col min="12034" max="12034" width="20.33203125" style="99" customWidth="1"/>
    <col min="12035" max="12035" width="34.6640625" style="99" customWidth="1"/>
    <col min="12036" max="12036" width="22.33203125" style="99" customWidth="1"/>
    <col min="12037" max="12037" width="25.33203125" style="99" customWidth="1"/>
    <col min="12038" max="12288" width="9.33203125" style="99"/>
    <col min="12289" max="12289" width="8.44140625" style="99" customWidth="1"/>
    <col min="12290" max="12290" width="20.33203125" style="99" customWidth="1"/>
    <col min="12291" max="12291" width="34.6640625" style="99" customWidth="1"/>
    <col min="12292" max="12292" width="22.33203125" style="99" customWidth="1"/>
    <col min="12293" max="12293" width="25.33203125" style="99" customWidth="1"/>
    <col min="12294" max="12544" width="9.33203125" style="99"/>
    <col min="12545" max="12545" width="8.44140625" style="99" customWidth="1"/>
    <col min="12546" max="12546" width="20.33203125" style="99" customWidth="1"/>
    <col min="12547" max="12547" width="34.6640625" style="99" customWidth="1"/>
    <col min="12548" max="12548" width="22.33203125" style="99" customWidth="1"/>
    <col min="12549" max="12549" width="25.33203125" style="99" customWidth="1"/>
    <col min="12550" max="12800" width="9.33203125" style="99"/>
    <col min="12801" max="12801" width="8.44140625" style="99" customWidth="1"/>
    <col min="12802" max="12802" width="20.33203125" style="99" customWidth="1"/>
    <col min="12803" max="12803" width="34.6640625" style="99" customWidth="1"/>
    <col min="12804" max="12804" width="22.33203125" style="99" customWidth="1"/>
    <col min="12805" max="12805" width="25.33203125" style="99" customWidth="1"/>
    <col min="12806" max="13056" width="9.33203125" style="99"/>
    <col min="13057" max="13057" width="8.44140625" style="99" customWidth="1"/>
    <col min="13058" max="13058" width="20.33203125" style="99" customWidth="1"/>
    <col min="13059" max="13059" width="34.6640625" style="99" customWidth="1"/>
    <col min="13060" max="13060" width="22.33203125" style="99" customWidth="1"/>
    <col min="13061" max="13061" width="25.33203125" style="99" customWidth="1"/>
    <col min="13062" max="13312" width="9.33203125" style="99"/>
    <col min="13313" max="13313" width="8.44140625" style="99" customWidth="1"/>
    <col min="13314" max="13314" width="20.33203125" style="99" customWidth="1"/>
    <col min="13315" max="13315" width="34.6640625" style="99" customWidth="1"/>
    <col min="13316" max="13316" width="22.33203125" style="99" customWidth="1"/>
    <col min="13317" max="13317" width="25.33203125" style="99" customWidth="1"/>
    <col min="13318" max="13568" width="9.33203125" style="99"/>
    <col min="13569" max="13569" width="8.44140625" style="99" customWidth="1"/>
    <col min="13570" max="13570" width="20.33203125" style="99" customWidth="1"/>
    <col min="13571" max="13571" width="34.6640625" style="99" customWidth="1"/>
    <col min="13572" max="13572" width="22.33203125" style="99" customWidth="1"/>
    <col min="13573" max="13573" width="25.33203125" style="99" customWidth="1"/>
    <col min="13574" max="13824" width="9.33203125" style="99"/>
    <col min="13825" max="13825" width="8.44140625" style="99" customWidth="1"/>
    <col min="13826" max="13826" width="20.33203125" style="99" customWidth="1"/>
    <col min="13827" max="13827" width="34.6640625" style="99" customWidth="1"/>
    <col min="13828" max="13828" width="22.33203125" style="99" customWidth="1"/>
    <col min="13829" max="13829" width="25.33203125" style="99" customWidth="1"/>
    <col min="13830" max="14080" width="9.33203125" style="99"/>
    <col min="14081" max="14081" width="8.44140625" style="99" customWidth="1"/>
    <col min="14082" max="14082" width="20.33203125" style="99" customWidth="1"/>
    <col min="14083" max="14083" width="34.6640625" style="99" customWidth="1"/>
    <col min="14084" max="14084" width="22.33203125" style="99" customWidth="1"/>
    <col min="14085" max="14085" width="25.33203125" style="99" customWidth="1"/>
    <col min="14086" max="14336" width="9.33203125" style="99"/>
    <col min="14337" max="14337" width="8.44140625" style="99" customWidth="1"/>
    <col min="14338" max="14338" width="20.33203125" style="99" customWidth="1"/>
    <col min="14339" max="14339" width="34.6640625" style="99" customWidth="1"/>
    <col min="14340" max="14340" width="22.33203125" style="99" customWidth="1"/>
    <col min="14341" max="14341" width="25.33203125" style="99" customWidth="1"/>
    <col min="14342" max="14592" width="9.33203125" style="99"/>
    <col min="14593" max="14593" width="8.44140625" style="99" customWidth="1"/>
    <col min="14594" max="14594" width="20.33203125" style="99" customWidth="1"/>
    <col min="14595" max="14595" width="34.6640625" style="99" customWidth="1"/>
    <col min="14596" max="14596" width="22.33203125" style="99" customWidth="1"/>
    <col min="14597" max="14597" width="25.33203125" style="99" customWidth="1"/>
    <col min="14598" max="14848" width="9.33203125" style="99"/>
    <col min="14849" max="14849" width="8.44140625" style="99" customWidth="1"/>
    <col min="14850" max="14850" width="20.33203125" style="99" customWidth="1"/>
    <col min="14851" max="14851" width="34.6640625" style="99" customWidth="1"/>
    <col min="14852" max="14852" width="22.33203125" style="99" customWidth="1"/>
    <col min="14853" max="14853" width="25.33203125" style="99" customWidth="1"/>
    <col min="14854" max="15104" width="9.33203125" style="99"/>
    <col min="15105" max="15105" width="8.44140625" style="99" customWidth="1"/>
    <col min="15106" max="15106" width="20.33203125" style="99" customWidth="1"/>
    <col min="15107" max="15107" width="34.6640625" style="99" customWidth="1"/>
    <col min="15108" max="15108" width="22.33203125" style="99" customWidth="1"/>
    <col min="15109" max="15109" width="25.33203125" style="99" customWidth="1"/>
    <col min="15110" max="15360" width="9.33203125" style="99"/>
    <col min="15361" max="15361" width="8.44140625" style="99" customWidth="1"/>
    <col min="15362" max="15362" width="20.33203125" style="99" customWidth="1"/>
    <col min="15363" max="15363" width="34.6640625" style="99" customWidth="1"/>
    <col min="15364" max="15364" width="22.33203125" style="99" customWidth="1"/>
    <col min="15365" max="15365" width="25.33203125" style="99" customWidth="1"/>
    <col min="15366" max="15616" width="9.33203125" style="99"/>
    <col min="15617" max="15617" width="8.44140625" style="99" customWidth="1"/>
    <col min="15618" max="15618" width="20.33203125" style="99" customWidth="1"/>
    <col min="15619" max="15619" width="34.6640625" style="99" customWidth="1"/>
    <col min="15620" max="15620" width="22.33203125" style="99" customWidth="1"/>
    <col min="15621" max="15621" width="25.33203125" style="99" customWidth="1"/>
    <col min="15622" max="15872" width="9.33203125" style="99"/>
    <col min="15873" max="15873" width="8.44140625" style="99" customWidth="1"/>
    <col min="15874" max="15874" width="20.33203125" style="99" customWidth="1"/>
    <col min="15875" max="15875" width="34.6640625" style="99" customWidth="1"/>
    <col min="15876" max="15876" width="22.33203125" style="99" customWidth="1"/>
    <col min="15877" max="15877" width="25.33203125" style="99" customWidth="1"/>
    <col min="15878" max="16128" width="9.33203125" style="99"/>
    <col min="16129" max="16129" width="8.44140625" style="99" customWidth="1"/>
    <col min="16130" max="16130" width="20.33203125" style="99" customWidth="1"/>
    <col min="16131" max="16131" width="34.6640625" style="99" customWidth="1"/>
    <col min="16132" max="16132" width="22.33203125" style="99" customWidth="1"/>
    <col min="16133" max="16133" width="25.33203125" style="99" customWidth="1"/>
    <col min="16134" max="16384" width="9.33203125" style="99"/>
  </cols>
  <sheetData>
    <row r="1" spans="1:5" ht="15" customHeight="1">
      <c r="A1" s="254"/>
      <c r="B1" s="254"/>
      <c r="C1" s="255" t="s">
        <v>152</v>
      </c>
      <c r="D1" s="256"/>
      <c r="E1" s="110" t="s">
        <v>0</v>
      </c>
    </row>
    <row r="2" spans="1:5" ht="15" customHeight="1">
      <c r="A2" s="254"/>
      <c r="B2" s="254"/>
      <c r="C2" s="257"/>
      <c r="D2" s="258"/>
      <c r="E2" s="120" t="s">
        <v>1</v>
      </c>
    </row>
    <row r="3" spans="1:5" ht="15" customHeight="1">
      <c r="A3" s="254"/>
      <c r="B3" s="254"/>
      <c r="C3" s="262" t="s">
        <v>151</v>
      </c>
      <c r="D3" s="263"/>
      <c r="E3" s="110" t="s">
        <v>155</v>
      </c>
    </row>
    <row r="4" spans="1:5" ht="15" customHeight="1">
      <c r="A4" s="254"/>
      <c r="B4" s="254"/>
      <c r="C4" s="264"/>
      <c r="D4" s="265"/>
      <c r="E4" s="109" t="s">
        <v>156</v>
      </c>
    </row>
    <row r="5" spans="1:5" ht="12.75" customHeight="1">
      <c r="A5" s="259" t="s">
        <v>153</v>
      </c>
      <c r="B5" s="260"/>
      <c r="C5" s="261"/>
      <c r="D5" s="260" t="s">
        <v>154</v>
      </c>
      <c r="E5" s="261"/>
    </row>
    <row r="6" spans="1:5" ht="12.75" customHeight="1">
      <c r="A6" s="266" t="s">
        <v>137</v>
      </c>
      <c r="B6" s="267"/>
      <c r="C6" s="267"/>
      <c r="D6" s="268" t="s">
        <v>138</v>
      </c>
      <c r="E6" s="269"/>
    </row>
    <row r="7" spans="1:5" ht="12.75" customHeight="1">
      <c r="A7" s="274" t="s">
        <v>135</v>
      </c>
      <c r="B7" s="275"/>
      <c r="C7" s="275"/>
      <c r="D7" s="268" t="s">
        <v>136</v>
      </c>
      <c r="E7" s="269"/>
    </row>
    <row r="8" spans="1:5" s="103" customFormat="1">
      <c r="A8" s="270" t="s">
        <v>157</v>
      </c>
      <c r="B8" s="271"/>
      <c r="C8" s="271"/>
      <c r="D8" s="271"/>
      <c r="E8" s="272"/>
    </row>
    <row r="9" spans="1:5" s="103" customFormat="1" ht="16.2" customHeight="1">
      <c r="A9" s="105" t="s">
        <v>0</v>
      </c>
      <c r="B9" s="108" t="s">
        <v>179</v>
      </c>
      <c r="C9" s="107"/>
      <c r="D9" s="106"/>
      <c r="E9" s="105" t="s">
        <v>178</v>
      </c>
    </row>
    <row r="10" spans="1:5" s="103" customFormat="1" ht="16.2" customHeight="1">
      <c r="A10" s="111" t="s">
        <v>3</v>
      </c>
      <c r="B10" s="276" t="s">
        <v>176</v>
      </c>
      <c r="C10" s="277"/>
      <c r="D10" s="278"/>
      <c r="E10" s="111" t="s">
        <v>4</v>
      </c>
    </row>
    <row r="11" spans="1:5" s="103" customFormat="1" ht="26.1" customHeight="1">
      <c r="A11" s="116" t="s">
        <v>1</v>
      </c>
      <c r="B11" s="241" t="s">
        <v>177</v>
      </c>
      <c r="C11" s="279"/>
      <c r="D11" s="280"/>
      <c r="E11" s="117" t="s">
        <v>5</v>
      </c>
    </row>
    <row r="12" spans="1:5" s="103" customFormat="1" ht="22.2" customHeight="1">
      <c r="A12" s="273" t="s">
        <v>158</v>
      </c>
      <c r="B12" s="273"/>
      <c r="C12" s="273"/>
      <c r="D12" s="273"/>
      <c r="E12" s="273"/>
    </row>
    <row r="13" spans="1:5" s="103" customFormat="1" ht="109.2" customHeight="1">
      <c r="A13" s="287" t="s">
        <v>159</v>
      </c>
      <c r="B13" s="288"/>
      <c r="C13" s="288"/>
      <c r="D13" s="288"/>
      <c r="E13" s="289"/>
    </row>
    <row r="14" spans="1:5" s="103" customFormat="1" ht="13.2" customHeight="1">
      <c r="A14" s="290" t="s">
        <v>160</v>
      </c>
      <c r="B14" s="291"/>
      <c r="C14" s="291"/>
      <c r="D14" s="291"/>
      <c r="E14" s="292"/>
    </row>
    <row r="15" spans="1:5" ht="102" customHeight="1">
      <c r="A15" s="287" t="s">
        <v>161</v>
      </c>
      <c r="B15" s="288"/>
      <c r="C15" s="288"/>
      <c r="D15" s="288"/>
      <c r="E15" s="289"/>
    </row>
    <row r="16" spans="1:5">
      <c r="A16" s="281" t="s">
        <v>162</v>
      </c>
      <c r="B16" s="282"/>
      <c r="C16" s="282"/>
      <c r="D16" s="282"/>
      <c r="E16" s="283"/>
    </row>
    <row r="17" spans="1:5">
      <c r="A17" s="284" t="s">
        <v>163</v>
      </c>
      <c r="B17" s="285"/>
      <c r="C17" s="285"/>
      <c r="D17" s="285"/>
      <c r="E17" s="285"/>
    </row>
    <row r="18" spans="1:5">
      <c r="A18" s="286" t="s">
        <v>164</v>
      </c>
      <c r="B18" s="286"/>
      <c r="C18" s="286" t="s">
        <v>6</v>
      </c>
      <c r="D18" s="286"/>
      <c r="E18" s="286"/>
    </row>
    <row r="19" spans="1:5">
      <c r="A19" s="309" t="s">
        <v>7</v>
      </c>
      <c r="B19" s="310"/>
      <c r="C19" s="318" t="s">
        <v>166</v>
      </c>
      <c r="D19" s="318"/>
      <c r="E19" s="318"/>
    </row>
    <row r="20" spans="1:5">
      <c r="A20" s="322" t="s">
        <v>165</v>
      </c>
      <c r="B20" s="323"/>
      <c r="C20" s="319" t="s">
        <v>167</v>
      </c>
      <c r="D20" s="320"/>
      <c r="E20" s="321"/>
    </row>
    <row r="21" spans="1:5">
      <c r="A21" s="314" t="s">
        <v>149</v>
      </c>
      <c r="B21" s="313"/>
      <c r="C21" s="311" t="s">
        <v>168</v>
      </c>
      <c r="D21" s="312"/>
      <c r="E21" s="313"/>
    </row>
    <row r="22" spans="1:5" s="103" customFormat="1" ht="12.75" customHeight="1">
      <c r="A22" s="273" t="s">
        <v>169</v>
      </c>
      <c r="B22" s="273"/>
      <c r="C22" s="273"/>
      <c r="D22" s="273"/>
      <c r="E22" s="273"/>
    </row>
    <row r="23" spans="1:5" s="103" customFormat="1" ht="35.4" customHeight="1">
      <c r="A23" s="306" t="s">
        <v>170</v>
      </c>
      <c r="B23" s="307"/>
      <c r="C23" s="307"/>
      <c r="D23" s="307"/>
      <c r="E23" s="308"/>
    </row>
    <row r="24" spans="1:5" s="103" customFormat="1" ht="65.099999999999994" customHeight="1">
      <c r="A24" s="315" t="s">
        <v>171</v>
      </c>
      <c r="B24" s="316"/>
      <c r="C24" s="316"/>
      <c r="D24" s="316"/>
      <c r="E24" s="317"/>
    </row>
    <row r="25" spans="1:5" s="103" customFormat="1" ht="54.6" customHeight="1">
      <c r="A25" s="324" t="s">
        <v>172</v>
      </c>
      <c r="B25" s="325"/>
      <c r="C25" s="325"/>
      <c r="D25" s="325"/>
      <c r="E25" s="326"/>
    </row>
    <row r="26" spans="1:5" s="103" customFormat="1" ht="40.200000000000003" customHeight="1">
      <c r="A26" s="327" t="s">
        <v>173</v>
      </c>
      <c r="B26" s="328"/>
      <c r="C26" s="328"/>
      <c r="D26" s="328"/>
      <c r="E26" s="329"/>
    </row>
    <row r="27" spans="1:5" s="103" customFormat="1" ht="219.9" customHeight="1">
      <c r="A27" s="335" t="s">
        <v>174</v>
      </c>
      <c r="B27" s="336"/>
      <c r="C27" s="336"/>
      <c r="D27" s="336"/>
      <c r="E27" s="337"/>
    </row>
    <row r="28" spans="1:5" s="103" customFormat="1" ht="16.95" customHeight="1">
      <c r="A28" s="330" t="s">
        <v>175</v>
      </c>
      <c r="B28" s="331"/>
      <c r="C28" s="331"/>
      <c r="D28" s="331"/>
      <c r="E28" s="332"/>
    </row>
    <row r="29" spans="1:5" s="103" customFormat="1" ht="17.7" customHeight="1">
      <c r="A29" s="240" t="s">
        <v>180</v>
      </c>
      <c r="B29" s="238"/>
      <c r="C29" s="238"/>
      <c r="D29" s="238"/>
      <c r="E29" s="239"/>
    </row>
    <row r="30" spans="1:5" s="103" customFormat="1" ht="38.1" customHeight="1">
      <c r="A30" s="240" t="s">
        <v>181</v>
      </c>
      <c r="B30" s="333"/>
      <c r="C30" s="333"/>
      <c r="D30" s="333"/>
      <c r="E30" s="334"/>
    </row>
    <row r="31" spans="1:5" s="103" customFormat="1" ht="22.95" customHeight="1">
      <c r="A31" s="330" t="s">
        <v>182</v>
      </c>
      <c r="B31" s="331"/>
      <c r="C31" s="331"/>
      <c r="D31" s="331"/>
      <c r="E31" s="332"/>
    </row>
    <row r="32" spans="1:5" s="103" customFormat="1" ht="29.1" customHeight="1">
      <c r="A32" s="240" t="s">
        <v>183</v>
      </c>
      <c r="B32" s="333"/>
      <c r="C32" s="333"/>
      <c r="D32" s="333"/>
      <c r="E32" s="334"/>
    </row>
    <row r="33" spans="1:6" s="103" customFormat="1" ht="93.9" customHeight="1">
      <c r="A33" s="240" t="s">
        <v>184</v>
      </c>
      <c r="B33" s="333"/>
      <c r="C33" s="333"/>
      <c r="D33" s="333"/>
      <c r="E33" s="334"/>
    </row>
    <row r="34" spans="1:6" ht="74.099999999999994" customHeight="1">
      <c r="A34" s="240" t="s">
        <v>185</v>
      </c>
      <c r="B34" s="238"/>
      <c r="C34" s="238"/>
      <c r="D34" s="238"/>
      <c r="E34" s="239"/>
    </row>
    <row r="35" spans="1:6" s="103" customFormat="1" ht="54.6" customHeight="1">
      <c r="A35" s="240" t="s">
        <v>186</v>
      </c>
      <c r="B35" s="238"/>
      <c r="C35" s="238"/>
      <c r="D35" s="238"/>
      <c r="E35" s="239"/>
    </row>
    <row r="36" spans="1:6" s="103" customFormat="1" ht="25.95" customHeight="1">
      <c r="A36" s="240" t="s">
        <v>187</v>
      </c>
      <c r="B36" s="238"/>
      <c r="C36" s="238"/>
      <c r="D36" s="238"/>
      <c r="E36" s="239"/>
    </row>
    <row r="37" spans="1:6" s="103" customFormat="1" ht="76.2" customHeight="1">
      <c r="A37" s="240" t="s">
        <v>188</v>
      </c>
      <c r="B37" s="238"/>
      <c r="C37" s="238"/>
      <c r="D37" s="238"/>
      <c r="E37" s="239"/>
    </row>
    <row r="38" spans="1:6" s="103" customFormat="1" ht="92.4" customHeight="1">
      <c r="A38" s="237" t="s">
        <v>189</v>
      </c>
      <c r="B38" s="238"/>
      <c r="C38" s="238"/>
      <c r="D38" s="238"/>
      <c r="E38" s="239"/>
    </row>
    <row r="39" spans="1:6" s="103" customFormat="1" ht="18.899999999999999" customHeight="1">
      <c r="A39" s="294"/>
      <c r="B39" s="152" t="s">
        <v>48</v>
      </c>
      <c r="C39" s="211" t="s">
        <v>193</v>
      </c>
      <c r="D39" s="301" t="s">
        <v>190</v>
      </c>
      <c r="E39" s="302"/>
    </row>
    <row r="40" spans="1:6" s="103" customFormat="1" ht="53.4" customHeight="1" thickBot="1">
      <c r="A40" s="295"/>
      <c r="B40" s="214" t="s">
        <v>9</v>
      </c>
      <c r="C40" s="210" t="s">
        <v>194</v>
      </c>
      <c r="D40" s="299"/>
      <c r="E40" s="300"/>
    </row>
    <row r="41" spans="1:6" s="103" customFormat="1" ht="21.9" customHeight="1" thickTop="1">
      <c r="A41" s="295"/>
      <c r="B41" s="153" t="s">
        <v>10</v>
      </c>
      <c r="C41" s="209" t="s">
        <v>195</v>
      </c>
      <c r="D41" s="297" t="s">
        <v>191</v>
      </c>
      <c r="E41" s="298"/>
    </row>
    <row r="42" spans="1:6" s="103" customFormat="1" ht="30" customHeight="1" thickBot="1">
      <c r="A42" s="295"/>
      <c r="B42" s="213" t="s">
        <v>12</v>
      </c>
      <c r="C42" s="216" t="s">
        <v>196</v>
      </c>
      <c r="D42" s="299"/>
      <c r="E42" s="300"/>
    </row>
    <row r="43" spans="1:6" s="103" customFormat="1" ht="55.5" customHeight="1" thickTop="1">
      <c r="A43" s="296"/>
      <c r="B43" s="212" t="s">
        <v>14</v>
      </c>
      <c r="C43" s="208" t="s">
        <v>197</v>
      </c>
      <c r="D43" s="293" t="s">
        <v>192</v>
      </c>
      <c r="E43" s="293"/>
    </row>
    <row r="44" spans="1:6" s="103" customFormat="1" ht="153" customHeight="1">
      <c r="A44" s="240" t="s">
        <v>198</v>
      </c>
      <c r="B44" s="238"/>
      <c r="C44" s="238"/>
      <c r="D44" s="238"/>
      <c r="E44" s="239"/>
    </row>
    <row r="45" spans="1:6" s="103" customFormat="1" ht="105" customHeight="1">
      <c r="A45" s="303" t="s">
        <v>199</v>
      </c>
      <c r="B45" s="304"/>
      <c r="C45" s="304"/>
      <c r="D45" s="304"/>
      <c r="E45" s="305"/>
    </row>
    <row r="46" spans="1:6" s="103" customFormat="1" ht="43.95" customHeight="1">
      <c r="A46" s="237" t="s">
        <v>200</v>
      </c>
      <c r="B46" s="238"/>
      <c r="C46" s="238"/>
      <c r="D46" s="238"/>
      <c r="E46" s="239"/>
    </row>
    <row r="47" spans="1:6" s="103" customFormat="1" ht="33" customHeight="1">
      <c r="A47" s="240" t="s">
        <v>201</v>
      </c>
      <c r="B47" s="238"/>
      <c r="C47" s="238"/>
      <c r="D47" s="238"/>
      <c r="E47" s="239"/>
    </row>
    <row r="48" spans="1:6" ht="47.4" customHeight="1">
      <c r="A48" s="240" t="s">
        <v>202</v>
      </c>
      <c r="B48" s="238"/>
      <c r="C48" s="238"/>
      <c r="D48" s="238"/>
      <c r="E48" s="239"/>
      <c r="F48" s="103"/>
    </row>
    <row r="49" spans="1:5" ht="46.2" customHeight="1">
      <c r="A49" s="237" t="s">
        <v>203</v>
      </c>
      <c r="B49" s="238"/>
      <c r="C49" s="238"/>
      <c r="D49" s="238"/>
      <c r="E49" s="239"/>
    </row>
    <row r="50" spans="1:5" ht="75.599999999999994" customHeight="1">
      <c r="A50" s="240" t="s">
        <v>204</v>
      </c>
      <c r="B50" s="238"/>
      <c r="C50" s="238"/>
      <c r="D50" s="238"/>
      <c r="E50" s="239"/>
    </row>
    <row r="51" spans="1:5" ht="20.7" customHeight="1">
      <c r="A51" s="240" t="s">
        <v>205</v>
      </c>
      <c r="B51" s="238"/>
      <c r="C51" s="238"/>
      <c r="D51" s="238"/>
      <c r="E51" s="239"/>
    </row>
    <row r="52" spans="1:5" ht="41.7" customHeight="1">
      <c r="A52" s="241" t="s">
        <v>206</v>
      </c>
      <c r="B52" s="242"/>
      <c r="C52" s="242"/>
      <c r="D52" s="242"/>
      <c r="E52" s="243"/>
    </row>
    <row r="53" spans="1:5" ht="35.700000000000003" customHeight="1">
      <c r="A53" s="241" t="s">
        <v>207</v>
      </c>
      <c r="B53" s="242"/>
      <c r="C53" s="242"/>
      <c r="D53" s="242"/>
      <c r="E53" s="243"/>
    </row>
    <row r="54" spans="1:5" ht="45" customHeight="1">
      <c r="A54" s="241" t="s">
        <v>208</v>
      </c>
      <c r="B54" s="242"/>
      <c r="C54" s="242"/>
      <c r="D54" s="242"/>
      <c r="E54" s="243"/>
    </row>
    <row r="55" spans="1:5" ht="42" customHeight="1">
      <c r="A55" s="241" t="s">
        <v>209</v>
      </c>
      <c r="B55" s="242"/>
      <c r="C55" s="242"/>
      <c r="D55" s="242"/>
      <c r="E55" s="243"/>
    </row>
    <row r="56" spans="1:5" ht="28.2" customHeight="1">
      <c r="A56" s="248" t="s">
        <v>210</v>
      </c>
      <c r="B56" s="249"/>
      <c r="C56" s="249"/>
      <c r="D56" s="249"/>
      <c r="E56" s="250"/>
    </row>
    <row r="57" spans="1:5" ht="12.75" customHeight="1">
      <c r="A57" s="103"/>
      <c r="B57" s="244"/>
      <c r="C57" s="244"/>
      <c r="D57" s="244"/>
      <c r="E57" s="245"/>
    </row>
    <row r="58" spans="1:5" ht="12.75" customHeight="1">
      <c r="A58" s="104" t="s">
        <v>211</v>
      </c>
      <c r="B58" s="244"/>
      <c r="C58" s="244"/>
      <c r="D58" s="244"/>
      <c r="E58" s="245"/>
    </row>
    <row r="59" spans="1:5" ht="57" customHeight="1">
      <c r="A59" s="102">
        <v>1</v>
      </c>
      <c r="B59" s="251" t="s">
        <v>212</v>
      </c>
      <c r="C59" s="252"/>
      <c r="D59" s="252"/>
      <c r="E59" s="253"/>
    </row>
    <row r="60" spans="1:5">
      <c r="A60" s="101"/>
      <c r="B60" s="246"/>
      <c r="C60" s="246"/>
      <c r="D60" s="246"/>
      <c r="E60" s="247"/>
    </row>
    <row r="126" spans="4:4">
      <c r="D126" s="100"/>
    </row>
  </sheetData>
  <mergeCells count="64">
    <mergeCell ref="A25:E25"/>
    <mergeCell ref="A26:E26"/>
    <mergeCell ref="A28:E28"/>
    <mergeCell ref="A29:E29"/>
    <mergeCell ref="A37:E37"/>
    <mergeCell ref="A30:E30"/>
    <mergeCell ref="A32:E32"/>
    <mergeCell ref="A33:E33"/>
    <mergeCell ref="A36:E36"/>
    <mergeCell ref="A35:E35"/>
    <mergeCell ref="A27:E27"/>
    <mergeCell ref="A34:E34"/>
    <mergeCell ref="A31:E31"/>
    <mergeCell ref="A23:E23"/>
    <mergeCell ref="A19:B19"/>
    <mergeCell ref="C21:E21"/>
    <mergeCell ref="A21:B21"/>
    <mergeCell ref="A24:E24"/>
    <mergeCell ref="A22:E22"/>
    <mergeCell ref="C19:E19"/>
    <mergeCell ref="C20:E20"/>
    <mergeCell ref="A20:B20"/>
    <mergeCell ref="A46:E46"/>
    <mergeCell ref="A47:E47"/>
    <mergeCell ref="A48:E48"/>
    <mergeCell ref="D43:E43"/>
    <mergeCell ref="A44:E44"/>
    <mergeCell ref="A39:A43"/>
    <mergeCell ref="D41:E42"/>
    <mergeCell ref="D39:E40"/>
    <mergeCell ref="A45:E45"/>
    <mergeCell ref="A38:E38"/>
    <mergeCell ref="A6:C6"/>
    <mergeCell ref="D6:E6"/>
    <mergeCell ref="A8:E8"/>
    <mergeCell ref="A12:E12"/>
    <mergeCell ref="A7:C7"/>
    <mergeCell ref="D7:E7"/>
    <mergeCell ref="B10:D10"/>
    <mergeCell ref="B11:D11"/>
    <mergeCell ref="A16:E16"/>
    <mergeCell ref="A17:E17"/>
    <mergeCell ref="A18:B18"/>
    <mergeCell ref="C18:E18"/>
    <mergeCell ref="A15:E15"/>
    <mergeCell ref="A13:E13"/>
    <mergeCell ref="A14:E14"/>
    <mergeCell ref="A1:B4"/>
    <mergeCell ref="C1:D2"/>
    <mergeCell ref="A5:C5"/>
    <mergeCell ref="D5:E5"/>
    <mergeCell ref="C3:D4"/>
    <mergeCell ref="B60:E60"/>
    <mergeCell ref="A53:E53"/>
    <mergeCell ref="A54:E54"/>
    <mergeCell ref="A55:E55"/>
    <mergeCell ref="A56:E56"/>
    <mergeCell ref="B58:E58"/>
    <mergeCell ref="B59:E59"/>
    <mergeCell ref="A49:E49"/>
    <mergeCell ref="A50:E50"/>
    <mergeCell ref="A52:E52"/>
    <mergeCell ref="B57:E57"/>
    <mergeCell ref="A51:E51"/>
  </mergeCells>
  <pageMargins left="0.7" right="0.7" top="0.75" bottom="0.75" header="0.3" footer="0.3"/>
  <pageSetup scale="27" orientation="portrait" r:id="rId1"/>
  <headerFooter>
    <oddFooter xml:space="preserve">&amp;L&amp;8 16-HS80-8000-00020 Rev B / 16-HS20-8000-00010&amp;R&amp;8EL TIEMPO DE RETENCION DE ESTE REGISTRO ES DE  5 AÑOS EN EL PUNTO DE ORIGEN 
ARCHIVO MUERTO: NO APLICA DISPOSICION FINAL: DESECHAR
</oddFooter>
  </headerFooter>
  <rowBreaks count="1" manualBreakCount="1">
    <brk id="63"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N27"/>
  <sheetViews>
    <sheetView view="pageBreakPreview" zoomScale="75" zoomScaleNormal="110" zoomScaleSheetLayoutView="75" workbookViewId="0">
      <selection activeCell="V4" sqref="V4"/>
    </sheetView>
  </sheetViews>
  <sheetFormatPr defaultRowHeight="13.2"/>
  <cols>
    <col min="1" max="1" width="2.6640625" customWidth="1"/>
    <col min="2" max="2" width="18.33203125" customWidth="1"/>
    <col min="6" max="6" width="4.44140625" customWidth="1"/>
    <col min="7" max="7" width="2.5546875" customWidth="1"/>
    <col min="8" max="8" width="13" customWidth="1"/>
    <col min="11" max="11" width="16" customWidth="1"/>
    <col min="12" max="12" width="11.33203125" customWidth="1"/>
    <col min="14" max="14" width="21.5546875" customWidth="1"/>
  </cols>
  <sheetData>
    <row r="1" spans="2:14" ht="39" customHeight="1" thickTop="1" thickBot="1">
      <c r="B1" s="15" t="s">
        <v>213</v>
      </c>
      <c r="C1" s="341" t="inlineStr">
        <is>
          <t xml:space="preserve">John Deere</t>
        </is>
      </c>
      <c r="D1" s="341"/>
      <c r="E1" s="341"/>
      <c r="F1" s="341"/>
      <c r="G1" s="342"/>
      <c r="H1" s="15" t="s">
        <v>214</v>
      </c>
      <c r="I1" s="343" t="inlineStr">
        <is>
          <t xml:space="preserve">Jabil</t>
        </is>
      </c>
      <c r="J1" s="343"/>
      <c r="K1" s="344"/>
      <c r="L1" s="16" t="s">
        <v>215</v>
      </c>
      <c r="M1" s="345" t="inlineStr">
        <is>
          <t xml:space="preserve">22/09/2026</t>
        </is>
      </c>
      <c r="N1" s="346"/>
    </row>
    <row r="2" spans="2:14" ht="51.75" customHeight="1" thickTop="1" thickBot="1">
      <c r="B2" s="16" t="s">
        <v>216</v>
      </c>
      <c r="C2" s="347" t="inlineStr">
        <is>
          <t xml:space="preserve">JA100924-03, JA100924-06, JA100924-07, MS-550-03, MS-550-04, MS-550-05, MS-550-06, MS-550-07</t>
        </is>
      </c>
      <c r="D2" s="347"/>
      <c r="E2" s="347"/>
      <c r="F2" s="347"/>
      <c r="G2" s="347"/>
      <c r="H2" s="347"/>
      <c r="I2" s="347"/>
      <c r="J2" s="347"/>
      <c r="K2" s="348"/>
      <c r="L2" s="217" t="s">
        <v>217</v>
      </c>
      <c r="M2" s="343" t="inlineStr">
        <is>
          <t xml:space="preserve">EHS / Automation</t>
        </is>
      </c>
      <c r="N2" s="344"/>
    </row>
    <row r="3" spans="2:14" ht="14.4" thickTop="1" thickBot="1"/>
    <row r="4" spans="2:14" ht="254.7" customHeight="1" thickBot="1">
      <c r="B4" s="338" t="s">
        <v>218</v>
      </c>
      <c r="C4" s="339"/>
      <c r="D4" s="339"/>
      <c r="E4" s="339"/>
      <c r="F4" s="339"/>
      <c r="G4" s="339"/>
      <c r="H4" s="339"/>
      <c r="I4" s="339"/>
      <c r="J4" s="339"/>
      <c r="K4" s="339"/>
      <c r="L4" s="339"/>
      <c r="M4" s="339"/>
      <c r="N4" s="340"/>
    </row>
    <row r="5" spans="2:14" ht="13.8" thickBot="1"/>
    <row r="6" spans="2:14" ht="18" thickBot="1">
      <c r="B6" s="349" t="s">
        <v>219</v>
      </c>
      <c r="C6" s="350"/>
      <c r="D6" s="350"/>
      <c r="E6" s="350"/>
      <c r="F6" s="350"/>
      <c r="G6" s="350"/>
      <c r="H6" s="350"/>
      <c r="I6" s="350"/>
      <c r="J6" s="350"/>
      <c r="K6" s="350"/>
      <c r="L6" s="350"/>
      <c r="M6" s="350"/>
      <c r="N6" s="351"/>
    </row>
    <row r="7" spans="2:14">
      <c r="B7" s="90" t="s">
        <v>16</v>
      </c>
      <c r="C7" s="352" t="s">
        <v>220</v>
      </c>
      <c r="D7" s="353"/>
      <c r="E7" s="354" t="s">
        <v>221</v>
      </c>
      <c r="F7" s="355"/>
      <c r="G7" s="355"/>
      <c r="H7" s="355"/>
      <c r="I7" s="354" t="s">
        <v>222</v>
      </c>
      <c r="J7" s="355"/>
      <c r="K7" s="355"/>
      <c r="L7" s="355"/>
      <c r="M7" s="355"/>
      <c r="N7" s="355"/>
    </row>
    <row r="8" spans="2:14">
      <c r="B8" s="93"/>
      <c r="C8" s="356"/>
      <c r="D8" s="357"/>
      <c r="E8" s="358"/>
      <c r="F8" s="267"/>
      <c r="G8" s="267"/>
      <c r="H8" s="267"/>
      <c r="I8" s="358"/>
      <c r="J8" s="267"/>
      <c r="K8" s="267"/>
      <c r="L8" s="267"/>
      <c r="M8" s="267"/>
      <c r="N8" s="359"/>
    </row>
    <row r="9" spans="2:14" ht="27.75" customHeight="1">
      <c r="B9" s="93"/>
      <c r="C9" s="356"/>
      <c r="D9" s="357"/>
      <c r="E9" s="358"/>
      <c r="F9" s="267"/>
      <c r="G9" s="267"/>
      <c r="H9" s="267"/>
      <c r="I9" s="358"/>
      <c r="J9" s="267"/>
      <c r="K9" s="267"/>
      <c r="L9" s="267"/>
      <c r="M9" s="267"/>
      <c r="N9" s="359"/>
    </row>
    <row r="10" spans="2:14">
      <c r="B10" s="93"/>
      <c r="C10" s="360"/>
      <c r="D10" s="357"/>
      <c r="E10" s="358"/>
      <c r="F10" s="267"/>
      <c r="G10" s="267"/>
      <c r="H10" s="267"/>
      <c r="I10" s="358"/>
      <c r="J10" s="267"/>
      <c r="K10" s="267"/>
      <c r="L10" s="267"/>
      <c r="M10" s="267"/>
      <c r="N10" s="359"/>
    </row>
    <row r="11" spans="2:14">
      <c r="B11" s="93"/>
      <c r="C11" s="360"/>
      <c r="D11" s="357"/>
      <c r="E11" s="358"/>
      <c r="F11" s="267"/>
      <c r="G11" s="267"/>
      <c r="H11" s="267"/>
      <c r="I11" s="358"/>
      <c r="J11" s="267"/>
      <c r="K11" s="267"/>
      <c r="L11" s="267"/>
      <c r="M11" s="267"/>
      <c r="N11" s="359"/>
    </row>
    <row r="12" spans="2:14">
      <c r="B12" s="93"/>
      <c r="C12" s="360"/>
      <c r="D12" s="357"/>
      <c r="E12" s="358"/>
      <c r="F12" s="267"/>
      <c r="G12" s="267"/>
      <c r="H12" s="267"/>
      <c r="I12" s="358"/>
      <c r="J12" s="267"/>
      <c r="K12" s="267"/>
      <c r="L12" s="267"/>
      <c r="M12" s="267"/>
      <c r="N12" s="359"/>
    </row>
    <row r="13" spans="2:14">
      <c r="B13" s="93"/>
      <c r="C13" s="360"/>
      <c r="D13" s="357"/>
      <c r="E13" s="358"/>
      <c r="F13" s="267"/>
      <c r="G13" s="267"/>
      <c r="H13" s="267"/>
      <c r="I13" s="358"/>
      <c r="J13" s="267"/>
      <c r="K13" s="267"/>
      <c r="L13" s="267"/>
      <c r="M13" s="267"/>
      <c r="N13" s="359"/>
    </row>
    <row r="14" spans="2:14">
      <c r="B14" s="93"/>
      <c r="C14" s="360"/>
      <c r="D14" s="357"/>
      <c r="E14" s="358"/>
      <c r="F14" s="267"/>
      <c r="G14" s="267"/>
      <c r="H14" s="267"/>
      <c r="I14" s="358"/>
      <c r="J14" s="267"/>
      <c r="K14" s="267"/>
      <c r="L14" s="267"/>
      <c r="M14" s="267"/>
      <c r="N14" s="359"/>
    </row>
    <row r="15" spans="2:14">
      <c r="B15" s="93"/>
      <c r="C15" s="360"/>
      <c r="D15" s="357"/>
      <c r="E15" s="358"/>
      <c r="F15" s="267"/>
      <c r="G15" s="267"/>
      <c r="H15" s="267"/>
      <c r="I15" s="358"/>
      <c r="J15" s="267"/>
      <c r="K15" s="267"/>
      <c r="L15" s="267"/>
      <c r="M15" s="267"/>
      <c r="N15" s="359"/>
    </row>
    <row r="16" spans="2:14">
      <c r="B16" s="93"/>
      <c r="C16" s="360"/>
      <c r="D16" s="357"/>
      <c r="E16" s="358"/>
      <c r="F16" s="267"/>
      <c r="G16" s="267"/>
      <c r="H16" s="267"/>
      <c r="I16" s="358"/>
      <c r="J16" s="267"/>
      <c r="K16" s="267"/>
      <c r="L16" s="267"/>
      <c r="M16" s="267"/>
      <c r="N16" s="359"/>
    </row>
    <row r="17" spans="2:14">
      <c r="B17" s="93"/>
      <c r="C17" s="360"/>
      <c r="D17" s="357"/>
      <c r="E17" s="358"/>
      <c r="F17" s="267"/>
      <c r="G17" s="267"/>
      <c r="H17" s="267"/>
      <c r="I17" s="358"/>
      <c r="J17" s="267"/>
      <c r="K17" s="267"/>
      <c r="L17" s="267"/>
      <c r="M17" s="267"/>
      <c r="N17" s="359"/>
    </row>
    <row r="18" spans="2:14">
      <c r="B18" s="93"/>
      <c r="C18" s="360"/>
      <c r="D18" s="357"/>
      <c r="E18" s="358"/>
      <c r="F18" s="267"/>
      <c r="G18" s="267"/>
      <c r="H18" s="267"/>
      <c r="I18" s="358"/>
      <c r="J18" s="267"/>
      <c r="K18" s="267"/>
      <c r="L18" s="267"/>
      <c r="M18" s="267"/>
      <c r="N18" s="359"/>
    </row>
    <row r="19" spans="2:14">
      <c r="B19" s="93"/>
      <c r="C19" s="360"/>
      <c r="D19" s="357"/>
      <c r="E19" s="358"/>
      <c r="F19" s="267"/>
      <c r="G19" s="267"/>
      <c r="H19" s="267"/>
      <c r="I19" s="358"/>
      <c r="J19" s="267"/>
      <c r="K19" s="267"/>
      <c r="L19" s="267"/>
      <c r="M19" s="267"/>
      <c r="N19" s="359"/>
    </row>
    <row r="20" spans="2:14">
      <c r="B20" s="93"/>
      <c r="C20" s="360"/>
      <c r="D20" s="357"/>
      <c r="E20" s="358"/>
      <c r="F20" s="267"/>
      <c r="G20" s="267"/>
      <c r="H20" s="267"/>
      <c r="I20" s="358"/>
      <c r="J20" s="267"/>
      <c r="K20" s="267"/>
      <c r="L20" s="267"/>
      <c r="M20" s="267"/>
      <c r="N20" s="359"/>
    </row>
    <row r="21" spans="2:14">
      <c r="B21" s="93"/>
      <c r="C21" s="360"/>
      <c r="D21" s="357"/>
      <c r="E21" s="358"/>
      <c r="F21" s="267"/>
      <c r="G21" s="267"/>
      <c r="H21" s="267"/>
      <c r="I21" s="358"/>
      <c r="J21" s="267"/>
      <c r="K21" s="267"/>
      <c r="L21" s="267"/>
      <c r="M21" s="267"/>
      <c r="N21" s="359"/>
    </row>
    <row r="22" spans="2:14">
      <c r="B22" s="93"/>
      <c r="C22" s="360"/>
      <c r="D22" s="357"/>
      <c r="E22" s="358"/>
      <c r="F22" s="267"/>
      <c r="G22" s="267"/>
      <c r="H22" s="267"/>
      <c r="I22" s="358"/>
      <c r="J22" s="267"/>
      <c r="K22" s="267"/>
      <c r="L22" s="267"/>
      <c r="M22" s="267"/>
      <c r="N22" s="359"/>
    </row>
    <row r="23" spans="2:14">
      <c r="B23" s="93"/>
      <c r="C23" s="360"/>
      <c r="D23" s="357"/>
      <c r="E23" s="358"/>
      <c r="F23" s="267"/>
      <c r="G23" s="267"/>
      <c r="H23" s="267"/>
      <c r="I23" s="358"/>
      <c r="J23" s="267"/>
      <c r="K23" s="267"/>
      <c r="L23" s="267"/>
      <c r="M23" s="267"/>
      <c r="N23" s="359"/>
    </row>
    <row r="24" spans="2:14">
      <c r="B24" s="93"/>
      <c r="C24" s="360"/>
      <c r="D24" s="357"/>
      <c r="E24" s="358"/>
      <c r="F24" s="267"/>
      <c r="G24" s="267"/>
      <c r="H24" s="267"/>
      <c r="I24" s="358"/>
      <c r="J24" s="267"/>
      <c r="K24" s="267"/>
      <c r="L24" s="267"/>
      <c r="M24" s="267"/>
      <c r="N24" s="359"/>
    </row>
    <row r="25" spans="2:14">
      <c r="B25" s="93"/>
      <c r="C25" s="360"/>
      <c r="D25" s="357"/>
      <c r="E25" s="358"/>
      <c r="F25" s="267"/>
      <c r="G25" s="267"/>
      <c r="H25" s="267"/>
      <c r="I25" s="358"/>
      <c r="J25" s="267"/>
      <c r="K25" s="267"/>
      <c r="L25" s="267"/>
      <c r="M25" s="267"/>
      <c r="N25" s="359"/>
    </row>
    <row r="26" spans="2:14">
      <c r="B26" s="93"/>
      <c r="C26" s="360"/>
      <c r="D26" s="357"/>
      <c r="E26" s="358"/>
      <c r="F26" s="267"/>
      <c r="G26" s="267"/>
      <c r="H26" s="267"/>
      <c r="I26" s="358"/>
      <c r="J26" s="267"/>
      <c r="K26" s="267"/>
      <c r="L26" s="267"/>
      <c r="M26" s="267"/>
      <c r="N26" s="359"/>
    </row>
    <row r="27" spans="2:14" ht="13.8" thickBot="1">
      <c r="B27" s="94"/>
      <c r="C27" s="361"/>
      <c r="D27" s="362"/>
      <c r="E27" s="363"/>
      <c r="F27" s="364"/>
      <c r="G27" s="364"/>
      <c r="H27" s="364"/>
      <c r="I27" s="363"/>
      <c r="J27" s="364"/>
      <c r="K27" s="364"/>
      <c r="L27" s="364"/>
      <c r="M27" s="364"/>
      <c r="N27" s="365"/>
    </row>
  </sheetData>
  <mergeCells count="70">
    <mergeCell ref="C27:D27"/>
    <mergeCell ref="E27:H27"/>
    <mergeCell ref="I27:N27"/>
    <mergeCell ref="C25:D25"/>
    <mergeCell ref="E25:H25"/>
    <mergeCell ref="I25:N25"/>
    <mergeCell ref="C26:D26"/>
    <mergeCell ref="E26:H26"/>
    <mergeCell ref="I26:N26"/>
    <mergeCell ref="C23:D23"/>
    <mergeCell ref="E23:H23"/>
    <mergeCell ref="I23:N23"/>
    <mergeCell ref="C24:D24"/>
    <mergeCell ref="E24:H24"/>
    <mergeCell ref="I24:N24"/>
    <mergeCell ref="C21:D21"/>
    <mergeCell ref="E21:H21"/>
    <mergeCell ref="I21:N21"/>
    <mergeCell ref="C22:D22"/>
    <mergeCell ref="E22:H22"/>
    <mergeCell ref="I22:N22"/>
    <mergeCell ref="C19:D19"/>
    <mergeCell ref="E19:H19"/>
    <mergeCell ref="I19:N19"/>
    <mergeCell ref="C20:D20"/>
    <mergeCell ref="E20:H20"/>
    <mergeCell ref="I20:N20"/>
    <mergeCell ref="C17:D17"/>
    <mergeCell ref="E17:H17"/>
    <mergeCell ref="I17:N17"/>
    <mergeCell ref="C18:D18"/>
    <mergeCell ref="E18:H18"/>
    <mergeCell ref="I18:N18"/>
    <mergeCell ref="C15:D15"/>
    <mergeCell ref="E15:H15"/>
    <mergeCell ref="I15:N15"/>
    <mergeCell ref="C16:D16"/>
    <mergeCell ref="E16:H16"/>
    <mergeCell ref="I16:N16"/>
    <mergeCell ref="C13:D13"/>
    <mergeCell ref="E13:H13"/>
    <mergeCell ref="I13:N13"/>
    <mergeCell ref="C14:D14"/>
    <mergeCell ref="E14:H14"/>
    <mergeCell ref="I14:N14"/>
    <mergeCell ref="C11:D11"/>
    <mergeCell ref="E11:H11"/>
    <mergeCell ref="I11:N11"/>
    <mergeCell ref="C12:D12"/>
    <mergeCell ref="E12:H12"/>
    <mergeCell ref="I12:N12"/>
    <mergeCell ref="C9:D9"/>
    <mergeCell ref="E9:H9"/>
    <mergeCell ref="I9:N9"/>
    <mergeCell ref="C10:D10"/>
    <mergeCell ref="E10:H10"/>
    <mergeCell ref="I10:N10"/>
    <mergeCell ref="B6:N6"/>
    <mergeCell ref="C7:D7"/>
    <mergeCell ref="E7:H7"/>
    <mergeCell ref="I7:N7"/>
    <mergeCell ref="C8:D8"/>
    <mergeCell ref="E8:H8"/>
    <mergeCell ref="I8:N8"/>
    <mergeCell ref="B4:N4"/>
    <mergeCell ref="C1:G1"/>
    <mergeCell ref="I1:K1"/>
    <mergeCell ref="M1:N1"/>
    <mergeCell ref="C2:K2"/>
    <mergeCell ref="M2:N2"/>
  </mergeCells>
  <phoneticPr fontId="0" type="noConversion"/>
  <pageMargins left="0.7" right="0.7" top="0.75" bottom="0.75" header="0.3" footer="0.3"/>
  <pageSetup scale="72"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144E-55F8-48A6-9AE5-85D4416F7937}">
  <dimension ref="B1:AJ2631"/>
  <sheetViews>
    <sheetView view="pageBreakPreview" topLeftCell="I1" zoomScale="50" zoomScaleNormal="80" zoomScaleSheetLayoutView="50" zoomScalePageLayoutView="50" workbookViewId="0">
      <selection activeCell="Z2" sqref="Z2:AB2"/>
    </sheetView>
  </sheetViews>
  <sheetFormatPr defaultRowHeight="104.1" customHeight="1"/>
  <cols>
    <col min="1" max="1" width="2.44140625" customWidth="1"/>
    <col min="2" max="2" width="6.5546875" style="32" customWidth="1"/>
    <col min="3" max="3" width="36.5546875" customWidth="1"/>
    <col min="4" max="4" width="44" customWidth="1"/>
    <col min="5" max="5" width="21.33203125" customWidth="1"/>
    <col min="6" max="6" width="20.33203125" customWidth="1"/>
    <col min="7" max="10" width="6.5546875" customWidth="1"/>
    <col min="11" max="11" width="37.6640625" customWidth="1"/>
    <col min="12" max="12" width="11.5546875" customWidth="1"/>
    <col min="13" max="13" width="20.5546875" customWidth="1"/>
    <col min="14" max="14" width="30.6640625" customWidth="1"/>
    <col min="15" max="15" width="12.6640625" customWidth="1"/>
    <col min="16" max="17" width="12.6640625" hidden="1" customWidth="1"/>
    <col min="18" max="18" width="4.33203125" hidden="1" customWidth="1"/>
    <col min="19" max="20" width="9.5546875" customWidth="1"/>
    <col min="21" max="21" width="36.5546875" style="14" customWidth="1"/>
    <col min="22" max="22" width="37.6640625" customWidth="1"/>
    <col min="23" max="23" width="11.5546875" customWidth="1"/>
    <col min="24" max="24" width="20.5546875" style="14" customWidth="1"/>
    <col min="25" max="25" width="36.5546875" style="14" customWidth="1"/>
    <col min="26" max="26" width="37.6640625" customWidth="1"/>
    <col min="27" max="27" width="11.5546875" customWidth="1"/>
    <col min="28" max="28" width="20.5546875" style="14" customWidth="1"/>
    <col min="29" max="29" width="36.5546875" style="14" customWidth="1"/>
    <col min="30" max="30" width="26" style="14" customWidth="1"/>
    <col min="31" max="31" width="37.6640625" style="14" customWidth="1"/>
    <col min="32" max="32" width="11.5546875" style="14" customWidth="1"/>
    <col min="33" max="33" width="20.5546875" style="14" customWidth="1"/>
    <col min="34" max="34" width="19.5546875" style="4" customWidth="1"/>
    <col min="35" max="35" width="7.44140625" customWidth="1"/>
    <col min="36" max="36" width="32" style="5" customWidth="1"/>
    <col min="37" max="37" width="9.5546875" customWidth="1"/>
  </cols>
  <sheetData>
    <row r="1" spans="2:36" ht="6" customHeight="1" thickBot="1"/>
    <row r="2" spans="2:36" s="6" customFormat="1" ht="44.1" customHeight="1" thickTop="1" thickBot="1">
      <c r="B2" s="383" t="s">
        <v>325</v>
      </c>
      <c r="C2" s="384"/>
      <c r="D2" s="169" t="str">
        <f>IF(ISBLANK('Empezar aquí_Portada_Revisión'!C2),"",'Empezar aquí_Portada_Revisión'!C2)</f>
        <v/>
      </c>
      <c r="E2" s="28" t="s">
        <v>17</v>
      </c>
      <c r="F2" s="168" t="s">
        <v>2</v>
      </c>
      <c r="G2" s="444" t="s">
        <v>326</v>
      </c>
      <c r="H2" s="445"/>
      <c r="I2" s="446" t="s">
        <v>2</v>
      </c>
      <c r="J2" s="447"/>
      <c r="K2" s="28" t="s">
        <v>327</v>
      </c>
      <c r="L2" s="385" t="str">
        <f>IF(ISBLANK('Empezar aquí_Portada_Revisión'!I1),"",'Empezar aquí_Portada_Revisión'!I1)</f>
        <v/>
      </c>
      <c r="M2" s="385"/>
      <c r="N2" s="385"/>
      <c r="O2" s="385"/>
      <c r="P2" s="385"/>
      <c r="Q2" s="385"/>
      <c r="R2" s="385"/>
      <c r="S2" s="385"/>
      <c r="T2" s="385"/>
      <c r="U2" s="385"/>
      <c r="V2" s="385"/>
      <c r="W2" s="385"/>
      <c r="X2" s="385"/>
      <c r="Y2" s="29" t="s">
        <v>328</v>
      </c>
      <c r="Z2" s="386">
        <f>'Empezar aquí_Portada_Revisión'!$M$1</f>
        <v>0</v>
      </c>
      <c r="AA2" s="387"/>
      <c r="AB2" s="388"/>
      <c r="AC2" s="1"/>
      <c r="AD2" s="1"/>
      <c r="AE2" s="1"/>
      <c r="AF2" s="1"/>
      <c r="AG2" s="1"/>
      <c r="AH2" s="11"/>
      <c r="AJ2" s="3"/>
    </row>
    <row r="3" spans="2:36" s="9" customFormat="1" ht="32.700000000000003" customHeight="1" thickTop="1" thickBot="1">
      <c r="B3" s="389" t="s">
        <v>329</v>
      </c>
      <c r="C3" s="390"/>
      <c r="D3" s="441" t="s">
        <v>2</v>
      </c>
      <c r="E3" s="442"/>
      <c r="F3" s="442"/>
      <c r="G3" s="442"/>
      <c r="H3" s="442"/>
      <c r="I3" s="442"/>
      <c r="J3" s="443"/>
      <c r="K3" s="218" t="s">
        <v>330</v>
      </c>
      <c r="L3" s="448" t="s">
        <v>2</v>
      </c>
      <c r="M3" s="448"/>
      <c r="N3" s="448"/>
      <c r="O3" s="448"/>
      <c r="P3" s="448"/>
      <c r="Q3" s="448"/>
      <c r="R3" s="448"/>
      <c r="S3" s="448"/>
      <c r="T3" s="448"/>
      <c r="U3" s="448"/>
      <c r="V3" s="448"/>
      <c r="W3" s="448"/>
      <c r="X3" s="448"/>
      <c r="Y3" s="31" t="s">
        <v>331</v>
      </c>
      <c r="Z3" s="391">
        <f>'Empezar aquí_Portada_Revisión'!$M$2</f>
        <v>0</v>
      </c>
      <c r="AA3" s="392"/>
      <c r="AB3" s="393"/>
      <c r="AC3" s="95"/>
      <c r="AD3" s="95"/>
      <c r="AE3" s="95"/>
      <c r="AF3" s="95"/>
      <c r="AG3" s="95"/>
      <c r="AH3" s="12"/>
      <c r="AJ3" s="13"/>
    </row>
    <row r="4" spans="2:36" s="9" customFormat="1" ht="9" customHeight="1" thickTop="1" thickBot="1">
      <c r="B4" s="422"/>
      <c r="C4" s="411"/>
      <c r="D4" s="411"/>
      <c r="E4" s="411"/>
      <c r="F4" s="411"/>
      <c r="G4" s="411"/>
      <c r="H4" s="411"/>
      <c r="I4" s="411"/>
      <c r="J4" s="411"/>
      <c r="K4" s="411"/>
      <c r="L4" s="411"/>
      <c r="M4" s="411"/>
      <c r="N4" s="411"/>
      <c r="O4" s="411"/>
      <c r="P4" s="411"/>
      <c r="Q4" s="411"/>
      <c r="R4" s="411"/>
      <c r="S4" s="411"/>
      <c r="T4" s="411"/>
      <c r="U4" s="411"/>
      <c r="V4" s="411"/>
      <c r="W4" s="411"/>
      <c r="X4" s="411"/>
      <c r="Y4" s="411"/>
      <c r="Z4" s="411"/>
      <c r="AA4" s="411"/>
      <c r="AB4" s="411"/>
      <c r="AC4"/>
      <c r="AD4"/>
      <c r="AE4"/>
      <c r="AF4"/>
      <c r="AG4"/>
      <c r="AH4" s="12"/>
      <c r="AJ4" s="13"/>
    </row>
    <row r="5" spans="2:36" s="9" customFormat="1" ht="41.4" customHeight="1" thickTop="1" thickBot="1">
      <c r="B5" s="423" t="s">
        <v>332</v>
      </c>
      <c r="C5" s="426" t="s">
        <v>333</v>
      </c>
      <c r="D5" s="428" t="s">
        <v>334</v>
      </c>
      <c r="E5" s="399" t="s">
        <v>335</v>
      </c>
      <c r="F5" s="438"/>
      <c r="G5" s="430" t="s">
        <v>338</v>
      </c>
      <c r="H5" s="431"/>
      <c r="I5" s="431"/>
      <c r="J5" s="432"/>
      <c r="K5" s="408" t="s">
        <v>348</v>
      </c>
      <c r="L5" s="411"/>
      <c r="M5" s="411"/>
      <c r="N5" s="399" t="s">
        <v>345</v>
      </c>
      <c r="O5" s="412"/>
      <c r="P5" s="412"/>
      <c r="Q5" s="412"/>
      <c r="R5" s="412"/>
      <c r="S5" s="412"/>
      <c r="T5" s="413"/>
      <c r="U5" s="399" t="s">
        <v>350</v>
      </c>
      <c r="V5" s="433"/>
      <c r="W5" s="433"/>
      <c r="X5" s="433"/>
      <c r="Y5" s="408" t="s">
        <v>350</v>
      </c>
      <c r="Z5" s="409"/>
      <c r="AA5" s="409"/>
      <c r="AB5" s="409"/>
      <c r="AC5" s="408" t="s">
        <v>352</v>
      </c>
      <c r="AD5" s="417"/>
      <c r="AE5" s="409"/>
      <c r="AF5" s="409"/>
      <c r="AG5" s="418"/>
      <c r="AH5" s="12"/>
      <c r="AJ5" s="13"/>
    </row>
    <row r="6" spans="2:36" s="9" customFormat="1" ht="20.25" customHeight="1" thickTop="1" thickBot="1">
      <c r="B6" s="424"/>
      <c r="C6" s="426"/>
      <c r="D6" s="428"/>
      <c r="E6" s="439"/>
      <c r="F6" s="440"/>
      <c r="G6" s="434" t="s">
        <v>339</v>
      </c>
      <c r="H6" s="401" t="s">
        <v>340</v>
      </c>
      <c r="I6" s="401" t="s">
        <v>341</v>
      </c>
      <c r="J6" s="403" t="s">
        <v>342</v>
      </c>
      <c r="K6" s="405" t="s">
        <v>343</v>
      </c>
      <c r="L6" s="394" t="s">
        <v>22</v>
      </c>
      <c r="M6" s="399" t="s">
        <v>344</v>
      </c>
      <c r="N6" s="414"/>
      <c r="O6" s="415"/>
      <c r="P6" s="415"/>
      <c r="Q6" s="415"/>
      <c r="R6" s="415"/>
      <c r="S6" s="415"/>
      <c r="T6" s="416"/>
      <c r="U6" s="394" t="s">
        <v>347</v>
      </c>
      <c r="V6" s="396" t="s">
        <v>343</v>
      </c>
      <c r="W6" s="394" t="s">
        <v>22</v>
      </c>
      <c r="X6" s="399" t="s">
        <v>351</v>
      </c>
      <c r="Y6" s="394" t="s">
        <v>347</v>
      </c>
      <c r="Z6" s="396" t="s">
        <v>343</v>
      </c>
      <c r="AA6" s="394" t="s">
        <v>22</v>
      </c>
      <c r="AB6" s="399" t="s">
        <v>351</v>
      </c>
      <c r="AC6" s="394" t="s">
        <v>347</v>
      </c>
      <c r="AD6" s="394" t="s">
        <v>353</v>
      </c>
      <c r="AE6" s="396" t="s">
        <v>343</v>
      </c>
      <c r="AF6" s="394" t="s">
        <v>22</v>
      </c>
      <c r="AG6" s="420" t="s">
        <v>351</v>
      </c>
      <c r="AH6" s="12"/>
      <c r="AJ6" s="13"/>
    </row>
    <row r="7" spans="2:36" s="8" customFormat="1" ht="105.6" customHeight="1" thickTop="1" thickBot="1">
      <c r="B7" s="425"/>
      <c r="C7" s="427"/>
      <c r="D7" s="429"/>
      <c r="E7" s="112" t="s">
        <v>336</v>
      </c>
      <c r="F7" s="112" t="s">
        <v>337</v>
      </c>
      <c r="G7" s="435"/>
      <c r="H7" s="402"/>
      <c r="I7" s="402"/>
      <c r="J7" s="404"/>
      <c r="K7" s="406"/>
      <c r="L7" s="398"/>
      <c r="M7" s="407"/>
      <c r="N7" s="130" t="s">
        <v>23</v>
      </c>
      <c r="O7" s="160" t="s">
        <v>346</v>
      </c>
      <c r="P7" s="408" t="s">
        <v>24</v>
      </c>
      <c r="Q7" s="409"/>
      <c r="R7" s="410"/>
      <c r="S7" s="130" t="s">
        <v>25</v>
      </c>
      <c r="T7" s="133" t="s">
        <v>26</v>
      </c>
      <c r="U7" s="395"/>
      <c r="V7" s="397"/>
      <c r="W7" s="398"/>
      <c r="X7" s="400"/>
      <c r="Y7" s="395"/>
      <c r="Z7" s="397"/>
      <c r="AA7" s="398"/>
      <c r="AB7" s="400"/>
      <c r="AC7" s="419"/>
      <c r="AD7" s="395"/>
      <c r="AE7" s="397"/>
      <c r="AF7" s="398"/>
      <c r="AG7" s="421"/>
    </row>
    <row r="8" spans="2:36" s="2" customFormat="1" ht="28.2" customHeight="1" thickTop="1">
      <c r="B8" s="377">
        <v>1</v>
      </c>
      <c r="C8" s="374" t="inlineStr">
        <is>
          <t xml:space="preserve">Operación normal</t>
        </is>
      </c>
      <c r="D8" s="374" t="inlineStr">
        <is>
          <t xml:space="preserve">Mecánico: ciclo automático/arranque repentino</t>
        </is>
      </c>
      <c r="E8" s="380"/>
      <c r="F8" s="380"/>
      <c r="G8" s="369" t="inlineStr">
        <is>
          <t xml:space="preserve">X</t>
        </is>
      </c>
      <c r="H8" s="369"/>
      <c r="I8" s="369"/>
      <c r="J8" s="369"/>
      <c r="K8" s="54" t="inlineStr">
        <is>
          <t xml:space="preserve">Moderate: Significant medical attention (severe laceration), physical therapy (restricted duties &lt;2 weeks)</t>
        </is>
      </c>
      <c r="L8" s="17" t="str">
        <f>IF(ISBLANK(K8),"",VLOOKUP(K8,'(Linked) Hazard Risk Number HRN'!$B$6:$C$13,2,FALSE))</f>
        <v/>
      </c>
      <c r="M8" s="372" t="str">
        <f>IF(M10="","",IF(M10&gt;500,'(Linked) Hazard Risk Number HRN'!$C$37,IF(M10&gt;50,'(Linked) Hazard Risk Number HRN'!$C$36,IF(M10&gt;25,'(Linked) Hazard Risk Number HRN'!$C$35,IF(M10&gt;5,'(Linked) Hazard Risk Number HRN'!$C$34,IF(M10&gt;0,'(Linked) Hazard Risk Number HRN'!$C$33,""))))))</f>
        <v/>
      </c>
      <c r="N8" s="54" t="inlineStr">
        <is>
          <t xml:space="preserve">Unskilled person</t>
        </is>
      </c>
      <c r="O8" s="17" t="str">
        <f>IF(ISBLANK(N8),"",VLOOKUP(N8,'(Linked) PLr Probability Factor'!$B$7:$C$8,2,FALSE))</f>
        <v/>
      </c>
      <c r="P8" s="17" t="s">
        <v>29</v>
      </c>
      <c r="Q8" s="17">
        <f>COUNTIF((O8:O12), "C")</f>
        <v>0</v>
      </c>
      <c r="R8" s="17">
        <f>Q8</f>
        <v>0</v>
      </c>
      <c r="S8" s="17" t="str">
        <f>IF(ISBLANK(K8),"",IF(L8&lt;2,"S1","S2"))</f>
        <v/>
      </c>
      <c r="T8" s="50"/>
      <c r="U8" s="374" t="inlineStr">
        <is>
          <t xml:space="preserve">E-Stops: Sustituir por E-Stop PB / Legend y Reinicio de Seguridad conforme a la normativa</t>
        </is>
      </c>
      <c r="V8" s="54" t="inlineStr">
        <is>
          <t xml:space="preserve">Minor: Medical attention( prescription medication, couple of stitches, skin glue) (fit for normal duties)</t>
        </is>
      </c>
      <c r="W8" s="17" t="str">
        <f>IF(ISBLANK(V8),"",VLOOKUP(V8,'(Linked) Hazard Risk Number HRN'!$B$6:$C$13,2,FALSE))</f>
        <v/>
      </c>
      <c r="X8" s="372" t="str">
        <f>IF(X10="","",IF(X10&gt;500,'(Linked) Hazard Risk Number HRN'!$C$37,IF(X10&gt;50,'(Linked) Hazard Risk Number HRN'!$C$36,IF(X10&gt;25,'(Linked) Hazard Risk Number HRN'!$C$35,IF(X10&gt;5,'(Linked) Hazard Risk Number HRN'!$C$34,IF(X10&gt;0,'(Linked) Hazard Risk Number HRN'!$C$33,""))))))</f>
        <v/>
      </c>
      <c r="Y8" s="374" t="inlineStr">
        <is>
          <t xml:space="preserve">Procedimiento / Implementación de SOP</t>
        </is>
      </c>
      <c r="Z8" s="54" t="inlineStr">
        <is>
          <t xml:space="preserve">Minor: Medical attention( prescription medication, couple of stitches, skin glue) (fit for normal duties)</t>
        </is>
      </c>
      <c r="AA8" s="17" t="str">
        <f>IF(ISBLANK(Z8),"",VLOOKUP(Z8,'(Linked) Hazard Risk Number HRN'!$B$6:$C$13,2,FALSE))</f>
        <v/>
      </c>
      <c r="AB8" s="372" t="str">
        <f>IF(AB10="","",IF(AB10&gt;500,'(Linked) Hazard Risk Number HRN'!$C$37,IF(AB10&gt;50,'(Linked) Hazard Risk Number HRN'!$C$36,IF(AB10&gt;25,'(Linked) Hazard Risk Number HRN'!$C$35,IF(AB10&gt;5,'(Linked) Hazard Risk Number HRN'!$C$34,IF(AB10&gt;0,'(Linked) Hazard Risk Number HRN'!$C$33,""))))))</f>
        <v/>
      </c>
      <c r="AC8" s="374" t="inlineStr">
        <is>
          <t xml:space="preserve">E-Stops: Sustituir por E-Stop PB / Legend y Reinicio de Seguridad conforme a la normativa</t>
        </is>
      </c>
      <c r="AD8" s="380"/>
      <c r="AE8" s="54" t="inlineStr">
        <is>
          <t xml:space="preserve">Minor: Medical attention( prescription medication, couple of stitches, skin glue) (fit for normal duties)</t>
        </is>
      </c>
      <c r="AF8" s="18" t="str">
        <f>IF(ISBLANK(AE8),"",VLOOKUP(AE8,'(Linked) Hazard Risk Number HRN'!$B$6:$C$13,2,FALSE))</f>
        <v/>
      </c>
      <c r="AG8" s="372" t="str">
        <f>IF(AG10="","",IF(AG10&gt;500,'(Linked) Hazard Risk Number HRN'!$C$37,IF(AG10&gt;50,'(Linked) Hazard Risk Number HRN'!$C$36,IF(AG10&gt;25,'(Linked) Hazard Risk Number HRN'!$C$35,IF(AG10&gt;5,'(Linked) Hazard Risk Number HRN'!$C$34,IF(AG10&gt;0,'(Linked) Hazard Risk Number HRN'!$C$33,""))))))</f>
        <v/>
      </c>
      <c r="AH8" s="24"/>
      <c r="AI8" s="24"/>
      <c r="AJ8" s="53"/>
    </row>
    <row r="9" spans="2:36" s="2" customFormat="1" ht="28.2" customHeight="1" thickBot="1">
      <c r="B9" s="378"/>
      <c r="C9" s="375"/>
      <c r="D9" s="375"/>
      <c r="E9" s="381"/>
      <c r="F9" s="381"/>
      <c r="G9" s="370"/>
      <c r="H9" s="370"/>
      <c r="I9" s="370"/>
      <c r="J9" s="370"/>
      <c r="K9" s="55" t="inlineStr">
        <is>
          <t xml:space="preserve">Constantly or Greater than once each 15 minutes</t>
        </is>
      </c>
      <c r="L9" s="18" t="str">
        <f>IF(ISBLANK(K9),"",VLOOKUP(K9,'(Linked) Hazard Risk Number HRN'!$B$16:$C$26,2,FALSE))</f>
        <v/>
      </c>
      <c r="M9" s="373"/>
      <c r="N9" s="55" t="inlineStr">
        <is>
          <t xml:space="preserve">Low or very low speed event e.g. &lt;250 mm/s, time to hazard ≥3s, and/or enough time to escape</t>
        </is>
      </c>
      <c r="O9" s="18" t="str">
        <f>IF(ISBLANK(N9),"",VLOOKUP(N9,'(Linked) PLr Probability Factor'!$B$12:$C$14,2,FALSE))</f>
        <v/>
      </c>
      <c r="P9" s="18" t="s">
        <v>1</v>
      </c>
      <c r="Q9" s="18">
        <f>COUNTIF((O8:O12), "B")</f>
        <v>0</v>
      </c>
      <c r="R9" s="18">
        <f>Q9</f>
        <v>0</v>
      </c>
      <c r="S9" s="18" t="str">
        <f>IF(ISBLANK(K9),"",IF(L9&lt;5,"F1","F2"))</f>
        <v/>
      </c>
      <c r="T9" s="147"/>
      <c r="U9" s="375"/>
      <c r="V9" s="55" t="inlineStr">
        <is>
          <t xml:space="preserve">Constantly or Greater than once each 15 minutes</t>
        </is>
      </c>
      <c r="W9" s="18" t="str">
        <f>IF(ISBLANK(V9),"",VLOOKUP(V9,'(Linked) Hazard Risk Number HRN'!$B$16:$C$26,2,FALSE))</f>
        <v/>
      </c>
      <c r="X9" s="373"/>
      <c r="Y9" s="375"/>
      <c r="Z9" s="55" t="inlineStr">
        <is>
          <t xml:space="preserve">Constantly or Greater than once each 15 minutes</t>
        </is>
      </c>
      <c r="AA9" s="18" t="str">
        <f>IF(ISBLANK(Z9),"",VLOOKUP(Z9,'(Linked) Hazard Risk Number HRN'!$B$16:$C$26,2,FALSE))</f>
        <v/>
      </c>
      <c r="AB9" s="373"/>
      <c r="AC9" s="375"/>
      <c r="AD9" s="436"/>
      <c r="AE9" s="55" t="inlineStr">
        <is>
          <t xml:space="preserve">Constantly or Greater than once each 15 minutes</t>
        </is>
      </c>
      <c r="AF9" s="18" t="str">
        <f>IF(ISBLANK(AE9),"",VLOOKUP(AE9,'(Linked) Hazard Risk Number HRN'!$B$16:$C$26,2,FALSE))</f>
        <v/>
      </c>
      <c r="AG9" s="373"/>
      <c r="AH9" s="24"/>
      <c r="AI9" s="24"/>
      <c r="AJ9" s="53"/>
    </row>
    <row r="10" spans="2:36" s="2" customFormat="1" ht="28.2" customHeight="1" thickTop="1">
      <c r="B10" s="378"/>
      <c r="C10" s="375"/>
      <c r="D10" s="375"/>
      <c r="E10" s="381"/>
      <c r="F10" s="381"/>
      <c r="G10" s="370"/>
      <c r="H10" s="370"/>
      <c r="I10" s="370"/>
      <c r="J10" s="370"/>
      <c r="K10" s="56" t="inlineStr">
        <is>
          <t xml:space="preserve">Possible but unusual</t>
        </is>
      </c>
      <c r="L10" s="18" t="str">
        <f>IF(ISBLANK(K10),"",VLOOKUP(K10,'(Linked) Hazard Risk Number HRN'!$D$6:$E$14,2,FALSE))</f>
        <v/>
      </c>
      <c r="M10" s="366" t="str">
        <f>IF(OR(ISBLANK(K8),ISBLANK(K9),ISBLANK(K10),ISBLANK(K11)),"",L8*L9*L10*L11)</f>
        <v/>
      </c>
      <c r="N10" s="56" t="inlineStr">
        <is>
          <t xml:space="preserve">Easily possible (possible in ≥ 50% of the cases)</t>
        </is>
      </c>
      <c r="O10" s="18" t="str">
        <f>IF(ISBLANK(N10),"",VLOOKUP(N10,'(Linked) PLr Probability Factor'!$B$17:$C$20,2,FALSE))</f>
        <v/>
      </c>
      <c r="P10" s="18" t="s">
        <v>3</v>
      </c>
      <c r="Q10" s="18">
        <f>COUNTIF((O8:O12), "A")</f>
        <v>0</v>
      </c>
      <c r="R10" s="18">
        <f>Q10</f>
        <v>0</v>
      </c>
      <c r="S10" s="18"/>
      <c r="T10" s="146" t="str" cm="1">
        <f t="array" ref="T10">IF(OR(ISBLANK(K8),ISBLANK(K9),ISBLANK(N9),ISBLANK(N10),ISBLANK(N11)),"",INDEX(INDEX('(Linked) PLr Probability Factor'!C$33:$F$44,0,4),MATCH(S8&amp;S9&amp;S12,INDEX('(Linked) PLr Probability Factor'!C$33:$F$44,0,1)&amp;INDEX('(Linked) PLr Probability Factor'!C$33:$F$44,0,2)&amp;INDEX('(Linked) PLr Probability Factor'!C$33:$F$44,0,3),0)))</f>
        <v/>
      </c>
      <c r="U10" s="375"/>
      <c r="V10" s="56" t="inlineStr">
        <is>
          <t xml:space="preserve">Highly unlikely though conceivable</t>
        </is>
      </c>
      <c r="W10" s="18" t="str">
        <f>IF(ISBLANK(V10),"",VLOOKUP(V10,'(Linked) Hazard Risk Number HRN'!$D$6:$E$14,2,FALSE))</f>
        <v/>
      </c>
      <c r="X10" s="366" t="str">
        <f>IF(OR(ISBLANK(V8),ISBLANK(V9),ISBLANK(V10),ISBLANK(V11)),"",W8*W9*W10*W11)</f>
        <v/>
      </c>
      <c r="Y10" s="375"/>
      <c r="Z10" s="56" t="inlineStr">
        <is>
          <t xml:space="preserve">Highly unlikely though conceivable</t>
        </is>
      </c>
      <c r="AA10" s="18" t="str">
        <f>IF(ISBLANK(Z10),"",VLOOKUP(Z10,'(Linked) Hazard Risk Number HRN'!$D$6:$E$14,2,FALSE))</f>
        <v/>
      </c>
      <c r="AB10" s="366" t="str">
        <f>IF(OR(ISBLANK(Z8),ISBLANK(Z9),ISBLANK(Z10),ISBLANK(Z11)),"",AA8*AA9*AA10*AA11)</f>
        <v/>
      </c>
      <c r="AC10" s="375"/>
      <c r="AD10" s="436"/>
      <c r="AE10" s="56" t="inlineStr">
        <is>
          <t xml:space="preserve">Highly unlikely though conceivable</t>
        </is>
      </c>
      <c r="AF10" s="18" t="str">
        <f>IF(ISBLANK(AE10),"",VLOOKUP(AE10,'(Linked) Hazard Risk Number HRN'!$D$6:$E$14,2,FALSE))</f>
        <v/>
      </c>
      <c r="AG10" s="366" t="str">
        <f>IF(OR(ISBLANK(AE8),ISBLANK(AE9),ISBLANK(AE10),ISBLANK(AE11)),"",AF8*AF9*AF10*AF11)</f>
        <v/>
      </c>
      <c r="AH10" s="24"/>
      <c r="AI10" s="24"/>
      <c r="AJ10" s="53"/>
    </row>
    <row r="11" spans="2:36" s="2" customFormat="1" ht="28.2" customHeight="1">
      <c r="B11" s="378"/>
      <c r="C11" s="375"/>
      <c r="D11" s="375"/>
      <c r="E11" s="381"/>
      <c r="F11" s="381"/>
      <c r="G11" s="370"/>
      <c r="H11" s="370"/>
      <c r="I11" s="370"/>
      <c r="J11" s="370"/>
      <c r="K11" s="57" t="inlineStr">
        <is>
          <t xml:space="preserve">1 to 2 persons</t>
        </is>
      </c>
      <c r="L11" s="30" t="str">
        <f>IF(ISBLANK(K11),"",VLOOKUP(K11,'(Linked) Hazard Risk Number HRN'!$D$17:$E$22,2,FALSE))</f>
        <v/>
      </c>
      <c r="M11" s="367"/>
      <c r="N11" s="56" t="inlineStr">
        <is>
          <t xml:space="preserve">Easy recognition of the hazard (possible in ≥ 50% of the cases)</t>
        </is>
      </c>
      <c r="O11" s="18" t="str">
        <f>IF(ISBLANK(N11),"",VLOOKUP(N11,'(Linked) PLr Probability Factor'!$B$23:$C$26,2,FALSE))</f>
        <v/>
      </c>
      <c r="P11" s="25" t="s">
        <v>33</v>
      </c>
      <c r="Q11" s="25">
        <f>SUM(R8:R10)</f>
        <v>0</v>
      </c>
      <c r="R11" s="25">
        <f>Q11</f>
        <v>0</v>
      </c>
      <c r="S11" s="25"/>
      <c r="T11" s="51"/>
      <c r="U11" s="375"/>
      <c r="V11" s="57" t="inlineStr">
        <is>
          <t xml:space="preserve">1 to 2 persons</t>
        </is>
      </c>
      <c r="W11" s="30" t="str">
        <f>IF(ISBLANK(V11),"",VLOOKUP(V11,'(Linked) Hazard Risk Number HRN'!$D$17:$E$22,2,FALSE))</f>
        <v/>
      </c>
      <c r="X11" s="367"/>
      <c r="Y11" s="375"/>
      <c r="Z11" s="57" t="inlineStr">
        <is>
          <t xml:space="preserve">1 to 2 persons</t>
        </is>
      </c>
      <c r="AA11" s="30" t="str">
        <f>IF(ISBLANK(Z11),"",VLOOKUP(Z11,'(Linked) Hazard Risk Number HRN'!$D$17:$E$22,2,FALSE))</f>
        <v/>
      </c>
      <c r="AB11" s="367"/>
      <c r="AC11" s="375"/>
      <c r="AD11" s="436"/>
      <c r="AE11" s="57" t="inlineStr">
        <is>
          <t xml:space="preserve">1 to 2 persons</t>
        </is>
      </c>
      <c r="AF11" s="18" t="str">
        <f>IF(ISBLANK(AE11),"",VLOOKUP(AE11,'(Linked) Hazard Risk Number HRN'!$D$17:$E$22,2,FALSE))</f>
        <v/>
      </c>
      <c r="AG11" s="367"/>
      <c r="AH11" s="24"/>
      <c r="AI11" s="24"/>
      <c r="AJ11" s="53"/>
    </row>
    <row r="12" spans="2:36" s="2" customFormat="1" ht="28.2" customHeight="1" thickBot="1">
      <c r="B12" s="379"/>
      <c r="C12" s="376"/>
      <c r="D12" s="376"/>
      <c r="E12" s="382"/>
      <c r="F12" s="382"/>
      <c r="G12" s="371"/>
      <c r="H12" s="371"/>
      <c r="I12" s="371"/>
      <c r="J12" s="371"/>
      <c r="K12" s="135"/>
      <c r="L12" s="18"/>
      <c r="M12" s="368"/>
      <c r="N12" s="56" t="inlineStr">
        <is>
          <t xml:space="preserve">Low complexity / no interaction (e.g. adjust clamps, load a workpiece)</t>
        </is>
      </c>
      <c r="O12" s="18" t="str">
        <f>IF(ISBLANK(N12),"",VLOOKUP(N12,'(Linked) PLr Probability Factor'!$B$29:$C$32,2,FALSE))</f>
        <v/>
      </c>
      <c r="P12" s="134"/>
      <c r="Q12" s="134"/>
      <c r="R12" s="134"/>
      <c r="S12" s="27" t="str">
        <f>IF(OR(ISBLANK(N9),ISBLANK(N10),ISBLANK(N11)),"",IF(R8&gt;0,"P2",IF(AND(R8=0,R9&gt;2),"P2",IF(AND(R8=0,R9=2),"P2",IF(AND(R8=0,AND(R9&lt;2,R10&gt;1)),"P1"," ")))))</f>
        <v/>
      </c>
      <c r="T12" s="52"/>
      <c r="U12" s="376"/>
      <c r="V12" s="135"/>
      <c r="W12" s="18"/>
      <c r="X12" s="368"/>
      <c r="Y12" s="376"/>
      <c r="Z12" s="135"/>
      <c r="AA12" s="18"/>
      <c r="AB12" s="368"/>
      <c r="AC12" s="376"/>
      <c r="AD12" s="437"/>
      <c r="AE12" s="135"/>
      <c r="AF12" s="18"/>
      <c r="AG12" s="368"/>
      <c r="AH12" s="24"/>
      <c r="AI12" s="24"/>
      <c r="AJ12" s="53"/>
    </row>
    <row r="13" spans="2:36" s="2" customFormat="1" ht="28.2" customHeight="1" thickTop="1" thickBot="1">
      <c r="B13" s="377">
        <v>2</v>
      </c>
      <c r="C13" s="374" t="inlineStr">
        <is>
          <t xml:space="preserve">Operación normal</t>
        </is>
      </c>
      <c r="D13" s="374" t="inlineStr">
        <is>
          <t xml:space="preserve">Mecánica: transmisión; pinchazo/aplastamiento/enredamiento.</t>
        </is>
      </c>
      <c r="E13" s="380"/>
      <c r="F13" s="380"/>
      <c r="G13" s="369" t="inlineStr">
        <is>
          <t xml:space="preserve">X</t>
        </is>
      </c>
      <c r="H13" s="369"/>
      <c r="I13" s="369"/>
      <c r="J13" s="369"/>
      <c r="K13" s="54" t="inlineStr">
        <is>
          <t xml:space="preserve">Moderate: Significant medical attention (severe laceration), physical therapy (restricted duties &lt;2 weeks)</t>
        </is>
      </c>
      <c r="L13" s="17" t="str">
        <f>IF(ISBLANK(K13),"",VLOOKUP(K13,'(Linked) Hazard Risk Number HRN'!$B$6:$C$13,2,FALSE))</f>
        <v/>
      </c>
      <c r="M13" s="372" t="str">
        <f>IF(M15="","",IF(M15&gt;500,'(Linked) Hazard Risk Number HRN'!$C$37,IF(M15&gt;50,'(Linked) Hazard Risk Number HRN'!$C$36,IF(M15&gt;25,'(Linked) Hazard Risk Number HRN'!$C$35,IF(M15&gt;5,'(Linked) Hazard Risk Number HRN'!$C$34,IF(M15&gt;0,'(Linked) Hazard Risk Number HRN'!$C$33,""))))))</f>
        <v/>
      </c>
      <c r="N13" s="54" t="inlineStr">
        <is>
          <t xml:space="preserve">Unskilled person</t>
        </is>
      </c>
      <c r="O13" s="17" t="str">
        <f>IF(ISBLANK(N13),"",VLOOKUP(N13,'(Linked) PLr Probability Factor'!$B$7:$C$8,2,FALSE))</f>
        <v/>
      </c>
      <c r="P13" s="17" t="s">
        <v>29</v>
      </c>
      <c r="Q13" s="17">
        <f t="shared" ref="Q13" si="0">COUNTIF((O13:O17), "C")</f>
        <v>0</v>
      </c>
      <c r="R13" s="17">
        <f t="shared" ref="R13:R16" si="1">Q13</f>
        <v>0</v>
      </c>
      <c r="S13" s="17" t="str">
        <f t="shared" ref="S13" si="2">IF(ISBLANK(K13),"",IF(L13&lt;2,"S1","S2"))</f>
        <v/>
      </c>
      <c r="T13" s="50"/>
      <c r="U13" s="374" t="inlineStr">
        <is>
          <t xml:space="preserve">Ninguno</t>
        </is>
      </c>
      <c r="V13" s="54" t="inlineStr">
        <is>
          <t xml:space="preserve">Very Minor: Basic first aid (small cut, swelling) (adhesive bandage, ice pack, non-rigid supports)</t>
        </is>
      </c>
      <c r="W13" s="17" t="str">
        <f>IF(ISBLANK(V13),"",VLOOKUP(V13,'(Linked) Hazard Risk Number HRN'!$B$6:$C$13,2,FALSE))</f>
        <v/>
      </c>
      <c r="X13" s="372" t="str">
        <f>IF(X15="","",IF(X15&gt;500,'(Linked) Hazard Risk Number HRN'!$C$37,IF(X15&gt;50,'(Linked) Hazard Risk Number HRN'!$C$36,IF(X15&gt;25,'(Linked) Hazard Risk Number HRN'!$C$35,IF(X15&gt;5,'(Linked) Hazard Risk Number HRN'!$C$34,IF(X15&gt;0,'(Linked) Hazard Risk Number HRN'!$C$33,""))))))</f>
        <v/>
      </c>
      <c r="Y13" s="374" t="inlineStr">
        <is>
          <t xml:space="preserve">Reducción de riesgos mediante medidas de diseño inherentemente seguras</t>
        </is>
      </c>
      <c r="Z13" s="54" t="inlineStr">
        <is>
          <t xml:space="preserve">Very Minor: Basic first aid (small cut, swelling) (adhesive bandage, ice pack, non-rigid supports)</t>
        </is>
      </c>
      <c r="AA13" s="17" t="str">
        <f>IF(ISBLANK(Z13),"",VLOOKUP(Z13,'(Linked) Hazard Risk Number HRN'!$B$6:$C$13,2,FALSE))</f>
        <v/>
      </c>
      <c r="AB13" s="372" t="str">
        <f>IF(AB15="","",IF(AB15&gt;500,'(Linked) Hazard Risk Number HRN'!$C$37,IF(AB15&gt;50,'(Linked) Hazard Risk Number HRN'!$C$36,IF(AB15&gt;25,'(Linked) Hazard Risk Number HRN'!$C$35,IF(AB15&gt;5,'(Linked) Hazard Risk Number HRN'!$C$34,IF(AB15&gt;0,'(Linked) Hazard Risk Number HRN'!$C$33,""))))))</f>
        <v/>
      </c>
      <c r="AC13" s="374" t="inlineStr">
        <is>
          <t xml:space="preserve">Ninguno</t>
        </is>
      </c>
      <c r="AD13" s="380"/>
      <c r="AE13" s="54" t="inlineStr">
        <is>
          <t xml:space="preserve">Very Minor: Basic first aid (small cut, swelling) (adhesive bandage, ice pack, non-rigid supports)</t>
        </is>
      </c>
      <c r="AF13" s="17" t="str">
        <f>IF(ISBLANK(AE13),"",VLOOKUP(AE13,'(Linked) Hazard Risk Number HRN'!$B$6:$C$13,2,FALSE))</f>
        <v/>
      </c>
      <c r="AG13" s="372" t="str">
        <f>IF(AG15="","",IF(AG15&gt;500,'(Linked) Hazard Risk Number HRN'!$C$37,IF(AG15&gt;50,'(Linked) Hazard Risk Number HRN'!$C$36,IF(AG15&gt;25,'(Linked) Hazard Risk Number HRN'!$C$35,IF(AG15&gt;5,'(Linked) Hazard Risk Number HRN'!$C$34,IF(AG15&gt;0,'(Linked) Hazard Risk Number HRN'!$C$33,""))))))</f>
        <v/>
      </c>
      <c r="AH13" s="10"/>
      <c r="AI13" s="10"/>
      <c r="AJ13" s="22"/>
    </row>
    <row r="14" spans="2:36" s="2" customFormat="1" ht="28.2" customHeight="1" thickTop="1" thickBot="1">
      <c r="B14" s="377"/>
      <c r="C14" s="375"/>
      <c r="D14" s="375"/>
      <c r="E14" s="381"/>
      <c r="F14" s="381"/>
      <c r="G14" s="370"/>
      <c r="H14" s="370"/>
      <c r="I14" s="370"/>
      <c r="J14" s="370"/>
      <c r="K14" s="55" t="inlineStr">
        <is>
          <t xml:space="preserve">Constantly or Greater than once each 15 minutes</t>
        </is>
      </c>
      <c r="L14" s="18" t="str">
        <f>IF(ISBLANK(K14),"",VLOOKUP(K14,'(Linked) Hazard Risk Number HRN'!$B$16:$C$26,2,FALSE))</f>
        <v/>
      </c>
      <c r="M14" s="373"/>
      <c r="N14" s="55" t="inlineStr">
        <is>
          <t xml:space="preserve">Low or very low speed event e.g. &lt;250 mm/s, time to hazard ≥3s, and/or enough time to escape</t>
        </is>
      </c>
      <c r="O14" s="18" t="str">
        <f>IF(ISBLANK(N14),"",VLOOKUP(N14,'(Linked) PLr Probability Factor'!$B$12:$C$14,2,FALSE))</f>
        <v/>
      </c>
      <c r="P14" s="18" t="s">
        <v>1</v>
      </c>
      <c r="Q14" s="18">
        <f t="shared" ref="Q14" si="3">COUNTIF((O13:O17), "B")</f>
        <v>0</v>
      </c>
      <c r="R14" s="18">
        <f t="shared" si="1"/>
        <v>0</v>
      </c>
      <c r="S14" s="18" t="str">
        <f t="shared" ref="S14" si="4">IF(ISBLANK(K14),"",IF(L14&lt;5,"F1","F2"))</f>
        <v/>
      </c>
      <c r="T14" s="147"/>
      <c r="U14" s="375"/>
      <c r="V14" s="55" t="inlineStr">
        <is>
          <t xml:space="preserve">Constantly or Greater than once each 15 minutes</t>
        </is>
      </c>
      <c r="W14" s="18" t="str">
        <f>IF(ISBLANK(V14),"",VLOOKUP(V14,'(Linked) Hazard Risk Number HRN'!$B$16:$C$26,2,FALSE))</f>
        <v/>
      </c>
      <c r="X14" s="373"/>
      <c r="Y14" s="375"/>
      <c r="Z14" s="55" t="inlineStr">
        <is>
          <t xml:space="preserve">Constantly or Greater than once each 15 minutes</t>
        </is>
      </c>
      <c r="AA14" s="18" t="str">
        <f>IF(ISBLANK(Z14),"",VLOOKUP(Z14,'(Linked) Hazard Risk Number HRN'!$B$16:$C$26,2,FALSE))</f>
        <v/>
      </c>
      <c r="AB14" s="373"/>
      <c r="AC14" s="375"/>
      <c r="AD14" s="436"/>
      <c r="AE14" s="55" t="inlineStr">
        <is>
          <t xml:space="preserve">Constantly or Greater than once each 15 minutes</t>
        </is>
      </c>
      <c r="AF14" s="18" t="str">
        <f>IF(ISBLANK(AE14),"",VLOOKUP(AE14,'(Linked) Hazard Risk Number HRN'!$B$16:$C$26,2,FALSE))</f>
        <v/>
      </c>
      <c r="AG14" s="373"/>
      <c r="AH14" s="10"/>
      <c r="AI14" s="10"/>
      <c r="AJ14" s="19"/>
    </row>
    <row r="15" spans="2:36" s="2" customFormat="1" ht="28.2" customHeight="1" thickTop="1" thickBot="1">
      <c r="B15" s="377"/>
      <c r="C15" s="375"/>
      <c r="D15" s="375"/>
      <c r="E15" s="381"/>
      <c r="F15" s="381"/>
      <c r="G15" s="370"/>
      <c r="H15" s="370"/>
      <c r="I15" s="370"/>
      <c r="J15" s="370"/>
      <c r="K15" s="56" t="inlineStr">
        <is>
          <t xml:space="preserve">Possible but unusual</t>
        </is>
      </c>
      <c r="L15" s="18" t="str">
        <f>IF(ISBLANK(K15),"",VLOOKUP(K15,'(Linked) Hazard Risk Number HRN'!$D$6:$E$14,2,FALSE))</f>
        <v/>
      </c>
      <c r="M15" s="366" t="str">
        <f>IF(OR(ISBLANK(K13),ISBLANK(K14),ISBLANK(K15),ISBLANK(K16)),"",L13*L14*L15*L16)</f>
        <v/>
      </c>
      <c r="N15" s="56" t="inlineStr">
        <is>
          <t xml:space="preserve">Occasionally/rarely possible (possible in &lt;50% of the cases)</t>
        </is>
      </c>
      <c r="O15" s="18" t="str">
        <f>IF(ISBLANK(N15),"",VLOOKUP(N15,'(Linked) PLr Probability Factor'!$B$17:$C$20,2,FALSE))</f>
        <v/>
      </c>
      <c r="P15" s="18" t="s">
        <v>3</v>
      </c>
      <c r="Q15" s="18">
        <f t="shared" ref="Q15" si="5">COUNTIF((O13:O17), "A")</f>
        <v>0</v>
      </c>
      <c r="R15" s="18">
        <f t="shared" si="1"/>
        <v>0</v>
      </c>
      <c r="S15" s="18"/>
      <c r="T15" s="146" t="str" cm="1">
        <f t="array" ref="T15">IF(OR(ISBLANK(K13),ISBLANK(K14),ISBLANK(N14),ISBLANK(N15),ISBLANK(N16)),"",INDEX(INDEX('(Linked) PLr Probability Factor'!C$33:$F$44,0,4),MATCH(S13&amp;S14&amp;S17,INDEX('(Linked) PLr Probability Factor'!C$33:$F$44,0,1)&amp;INDEX('(Linked) PLr Probability Factor'!C$33:$F$44,0,2)&amp;INDEX('(Linked) PLr Probability Factor'!C$33:$F$44,0,3),0)))</f>
        <v/>
      </c>
      <c r="U15" s="375"/>
      <c r="V15" s="56" t="inlineStr">
        <is>
          <t xml:space="preserve">Almost impossible, possible only under extreme circumstances</t>
        </is>
      </c>
      <c r="W15" s="18" t="str">
        <f>IF(ISBLANK(V15),"",VLOOKUP(V15,'(Linked) Hazard Risk Number HRN'!$D$6:$E$14,2,FALSE))</f>
        <v/>
      </c>
      <c r="X15" s="366" t="str">
        <f>IF(OR(ISBLANK(V13),ISBLANK(V14),ISBLANK(V15),ISBLANK(V16)),"",W13*W14*W15*W16)</f>
        <v/>
      </c>
      <c r="Y15" s="375"/>
      <c r="Z15" s="56" t="inlineStr">
        <is>
          <t xml:space="preserve">Almost impossible, possible only under extreme circumstances</t>
        </is>
      </c>
      <c r="AA15" s="18" t="str">
        <f>IF(ISBLANK(Z15),"",VLOOKUP(Z15,'(Linked) Hazard Risk Number HRN'!$D$6:$E$14,2,FALSE))</f>
        <v/>
      </c>
      <c r="AB15" s="366" t="str">
        <f>IF(OR(ISBLANK(Z13),ISBLANK(Z14),ISBLANK(Z15),ISBLANK(Z16)),"",AA13*AA14*AA15*AA16)</f>
        <v/>
      </c>
      <c r="AC15" s="375"/>
      <c r="AD15" s="436"/>
      <c r="AE15" s="56" t="inlineStr">
        <is>
          <t xml:space="preserve">Almost impossible, possible only under extreme circumstances</t>
        </is>
      </c>
      <c r="AF15" s="18" t="str">
        <f>IF(ISBLANK(AE15),"",VLOOKUP(AE15,'(Linked) Hazard Risk Number HRN'!$D$6:$E$14,2,FALSE))</f>
        <v/>
      </c>
      <c r="AG15" s="366" t="str">
        <f>IF(OR(ISBLANK(AE13),ISBLANK(AE14),ISBLANK(AE15),ISBLANK(AE16)),"",AF13*AF14*AF15*AF16)</f>
        <v/>
      </c>
      <c r="AH15" s="10"/>
      <c r="AI15" s="10"/>
      <c r="AJ15" s="20"/>
    </row>
    <row r="16" spans="2:36" s="2" customFormat="1" ht="28.2" customHeight="1" thickTop="1" thickBot="1">
      <c r="B16" s="377"/>
      <c r="C16" s="375"/>
      <c r="D16" s="375"/>
      <c r="E16" s="381"/>
      <c r="F16" s="381"/>
      <c r="G16" s="370"/>
      <c r="H16" s="370"/>
      <c r="I16" s="370"/>
      <c r="J16" s="370"/>
      <c r="K16" s="57" t="inlineStr">
        <is>
          <t xml:space="preserve">1 to 2 persons</t>
        </is>
      </c>
      <c r="L16" s="30" t="str">
        <f>IF(ISBLANK(K16),"",VLOOKUP(K16,'(Linked) Hazard Risk Number HRN'!$D$17:$E$22,2,FALSE))</f>
        <v/>
      </c>
      <c r="M16" s="367"/>
      <c r="N16" s="56" t="inlineStr">
        <is>
          <t xml:space="preserve">Easy recognition of the hazard (possible in ≥ 50% of the cases)</t>
        </is>
      </c>
      <c r="O16" s="18" t="str">
        <f>IF(ISBLANK(N16),"",VLOOKUP(N16,'(Linked) PLr Probability Factor'!$B$23:$C$26,2,FALSE))</f>
        <v/>
      </c>
      <c r="P16" s="25" t="s">
        <v>33</v>
      </c>
      <c r="Q16" s="25">
        <f t="shared" ref="Q16" si="6">SUM(R13:R15)</f>
        <v>0</v>
      </c>
      <c r="R16" s="25">
        <f t="shared" si="1"/>
        <v>0</v>
      </c>
      <c r="S16" s="25"/>
      <c r="T16" s="51"/>
      <c r="U16" s="375"/>
      <c r="V16" s="57" t="inlineStr">
        <is>
          <t xml:space="preserve">1 to 2 persons</t>
        </is>
      </c>
      <c r="W16" s="30" t="str">
        <f>IF(ISBLANK(V16),"",VLOOKUP(V16,'(Linked) Hazard Risk Number HRN'!$D$17:$E$22,2,FALSE))</f>
        <v/>
      </c>
      <c r="X16" s="367"/>
      <c r="Y16" s="375"/>
      <c r="Z16" s="57" t="inlineStr">
        <is>
          <t xml:space="preserve">1 to 2 persons</t>
        </is>
      </c>
      <c r="AA16" s="30" t="str">
        <f>IF(ISBLANK(Z16),"",VLOOKUP(Z16,'(Linked) Hazard Risk Number HRN'!$D$17:$E$22,2,FALSE))</f>
        <v/>
      </c>
      <c r="AB16" s="367"/>
      <c r="AC16" s="375"/>
      <c r="AD16" s="436"/>
      <c r="AE16" s="57" t="inlineStr">
        <is>
          <t xml:space="preserve">1 to 2 persons</t>
        </is>
      </c>
      <c r="AF16" s="30" t="str">
        <f>IF(ISBLANK(AE16),"",VLOOKUP(AE16,'(Linked) Hazard Risk Number HRN'!$D$17:$E$22,2,FALSE))</f>
        <v/>
      </c>
      <c r="AG16" s="367"/>
      <c r="AH16" s="10"/>
      <c r="AI16" s="10"/>
      <c r="AJ16" s="21"/>
    </row>
    <row r="17" spans="2:36" s="2" customFormat="1" ht="28.2" customHeight="1" thickTop="1" thickBot="1">
      <c r="B17" s="377"/>
      <c r="C17" s="376"/>
      <c r="D17" s="376"/>
      <c r="E17" s="382"/>
      <c r="F17" s="382"/>
      <c r="G17" s="371"/>
      <c r="H17" s="371"/>
      <c r="I17" s="371"/>
      <c r="J17" s="371"/>
      <c r="K17" s="135"/>
      <c r="L17" s="18"/>
      <c r="M17" s="368"/>
      <c r="N17" s="56" t="inlineStr">
        <is>
          <t xml:space="preserve">Low complexity / no interaction (e.g. adjust clamps, load a workpiece)</t>
        </is>
      </c>
      <c r="O17" s="18" t="str">
        <f>IF(ISBLANK(N17),"",VLOOKUP(N17,'(Linked) PLr Probability Factor'!$B$29:$C$32,2,FALSE))</f>
        <v/>
      </c>
      <c r="P17" s="134"/>
      <c r="Q17" s="134"/>
      <c r="R17" s="134"/>
      <c r="S17" s="27" t="str">
        <f t="shared" ref="S17" si="7">IF(OR(ISBLANK(N14),ISBLANK(N15),ISBLANK(N16)),"",IF(R13&gt;0,"P2",IF(AND(R13=0,R14&gt;2),"P2",IF(AND(R13=0,R14=2),"P2",IF(AND(R13=0,AND(R14&lt;2,R15&gt;1)),"P1"," ")))))</f>
        <v/>
      </c>
      <c r="T17" s="52"/>
      <c r="U17" s="376"/>
      <c r="V17" s="56"/>
      <c r="W17" s="18"/>
      <c r="X17" s="368"/>
      <c r="Y17" s="376"/>
      <c r="Z17" s="135"/>
      <c r="AA17" s="18"/>
      <c r="AB17" s="368"/>
      <c r="AC17" s="376"/>
      <c r="AD17" s="437"/>
      <c r="AE17" s="135"/>
      <c r="AF17" s="18"/>
      <c r="AG17" s="368"/>
      <c r="AH17" s="10"/>
      <c r="AI17" s="10"/>
      <c r="AJ17" s="7"/>
    </row>
    <row r="18" spans="2:36" s="2" customFormat="1" ht="28.2" customHeight="1" thickTop="1" thickBot="1">
      <c r="B18" s="377">
        <v>3</v>
      </c>
      <c r="C18" s="374" t="inlineStr">
        <is>
          <t xml:space="preserve">Operación normal</t>
        </is>
      </c>
      <c r="D18" s="374" t="inlineStr">
        <is>
          <t xml:space="preserve">Mecánica: transportador/rodillo; punto de pellizco/apriete</t>
        </is>
      </c>
      <c r="E18" s="380"/>
      <c r="F18" s="380"/>
      <c r="G18" s="369" t="inlineStr">
        <is>
          <t xml:space="preserve">X</t>
        </is>
      </c>
      <c r="H18" s="369"/>
      <c r="I18" s="369"/>
      <c r="J18" s="369"/>
      <c r="K18" s="54" t="inlineStr">
        <is>
          <t xml:space="preserve">Moderate: Significant medical attention (severe laceration), physical therapy (restricted duties &lt;2 weeks)</t>
        </is>
      </c>
      <c r="L18" s="17" t="str">
        <f>IF(ISBLANK(K18),"",VLOOKUP(K18,'(Linked) Hazard Risk Number HRN'!$B$6:$C$13,2,FALSE))</f>
        <v/>
      </c>
      <c r="M18" s="372" t="str">
        <f>IF(M20="","",IF(M20&gt;500,'(Linked) Hazard Risk Number HRN'!$C$37,IF(M20&gt;50,'(Linked) Hazard Risk Number HRN'!$C$36,IF(M20&gt;25,'(Linked) Hazard Risk Number HRN'!$C$35,IF(M20&gt;5,'(Linked) Hazard Risk Number HRN'!$C$34,IF(M20&gt;0,'(Linked) Hazard Risk Number HRN'!$C$33,""))))))</f>
        <v/>
      </c>
      <c r="N18" s="54" t="inlineStr">
        <is>
          <t xml:space="preserve">Unskilled person</t>
        </is>
      </c>
      <c r="O18" s="17" t="str">
        <f>IF(ISBLANK(N18),"",VLOOKUP(N18,'(Linked) PLr Probability Factor'!$B$7:$C$8,2,FALSE))</f>
        <v/>
      </c>
      <c r="P18" s="17" t="s">
        <v>29</v>
      </c>
      <c r="Q18" s="17">
        <f t="shared" ref="Q18" si="8">COUNTIF((O18:O22), "C")</f>
        <v>0</v>
      </c>
      <c r="R18" s="17">
        <f t="shared" ref="R18:R21" si="9">Q18</f>
        <v>0</v>
      </c>
      <c r="S18" s="17" t="str">
        <f t="shared" ref="S18" si="10">IF(ISBLANK(K18),"",IF(L18&lt;2,"S1","S2"))</f>
        <v/>
      </c>
      <c r="T18" s="50"/>
      <c r="U18" s="374" t="inlineStr">
        <is>
          <t xml:space="preserve">Control/monitorización de presión: Añadir interruptor de presión al circuito de seguridad</t>
        </is>
      </c>
      <c r="V18" s="54" t="inlineStr">
        <is>
          <t xml:space="preserve">Negligible: No first aid (scratch / bruise) </t>
        </is>
      </c>
      <c r="W18" s="17" t="str">
        <f>IF(ISBLANK(V18),"",VLOOKUP(V18,'(Linked) Hazard Risk Number HRN'!$B$6:$C$13,2,FALSE))</f>
        <v/>
      </c>
      <c r="X18" s="372" t="str">
        <f>IF(X20="","",IF(X20&gt;500,'(Linked) Hazard Risk Number HRN'!$C$37,IF(X20&gt;50,'(Linked) Hazard Risk Number HRN'!$C$36,IF(X20&gt;25,'(Linked) Hazard Risk Number HRN'!$C$35,IF(X20&gt;5,'(Linked) Hazard Risk Number HRN'!$C$34,IF(X20&gt;0,'(Linked) Hazard Risk Number HRN'!$C$33,""))))))</f>
        <v/>
      </c>
      <c r="Y18" s="374" t="inlineStr">
        <is>
          <t xml:space="preserve">Reducción de riesgos mediante medidas de diseño inherentemente seguras</t>
        </is>
      </c>
      <c r="Z18" s="54" t="inlineStr">
        <is>
          <t xml:space="preserve">Negligible: No first aid (scratch / bruise) </t>
        </is>
      </c>
      <c r="AA18" s="17" t="str">
        <f>IF(ISBLANK(Z18),"",VLOOKUP(Z18,'(Linked) Hazard Risk Number HRN'!$B$6:$C$13,2,FALSE))</f>
        <v/>
      </c>
      <c r="AB18" s="372" t="str">
        <f>IF(AB20="","",IF(AB20&gt;500,'(Linked) Hazard Risk Number HRN'!$C$37,IF(AB20&gt;50,'(Linked) Hazard Risk Number HRN'!$C$36,IF(AB20&gt;25,'(Linked) Hazard Risk Number HRN'!$C$35,IF(AB20&gt;5,'(Linked) Hazard Risk Number HRN'!$C$34,IF(AB20&gt;0,'(Linked) Hazard Risk Number HRN'!$C$33,""))))))</f>
        <v/>
      </c>
      <c r="AC18" s="374" t="inlineStr">
        <is>
          <t xml:space="preserve">Control/monitorización de presión: Añadir interruptor de presión al circuito de seguridad</t>
        </is>
      </c>
      <c r="AD18" s="380"/>
      <c r="AE18" s="54" t="inlineStr">
        <is>
          <t xml:space="preserve">Negligible: No first aid (scratch / bruise) </t>
        </is>
      </c>
      <c r="AF18" s="17" t="str">
        <f>IF(ISBLANK(AE18),"",VLOOKUP(AE18,'(Linked) Hazard Risk Number HRN'!$B$6:$C$13,2,FALSE))</f>
        <v/>
      </c>
      <c r="AG18" s="372" t="str">
        <f>IF(AG20="","",IF(AG20&gt;500,'(Linked) Hazard Risk Number HRN'!$C$37,IF(AG20&gt;50,'(Linked) Hazard Risk Number HRN'!$C$36,IF(AG20&gt;25,'(Linked) Hazard Risk Number HRN'!$C$35,IF(AG20&gt;5,'(Linked) Hazard Risk Number HRN'!$C$34,IF(AG20&gt;0,'(Linked) Hazard Risk Number HRN'!$C$33,""))))))</f>
        <v/>
      </c>
      <c r="AH18" s="10"/>
      <c r="AI18" s="10"/>
      <c r="AJ18" s="22"/>
    </row>
    <row r="19" spans="2:36" s="2" customFormat="1" ht="28.2" customHeight="1" thickTop="1" thickBot="1">
      <c r="B19" s="377"/>
      <c r="C19" s="375"/>
      <c r="D19" s="375"/>
      <c r="E19" s="381"/>
      <c r="F19" s="381"/>
      <c r="G19" s="370"/>
      <c r="H19" s="370"/>
      <c r="I19" s="370"/>
      <c r="J19" s="370"/>
      <c r="K19" s="55" t="inlineStr">
        <is>
          <t xml:space="preserve">Constantly or Greater than once each 15 minutes</t>
        </is>
      </c>
      <c r="L19" s="18" t="str">
        <f>IF(ISBLANK(K19),"",VLOOKUP(K19,'(Linked) Hazard Risk Number HRN'!$B$16:$C$26,2,FALSE))</f>
        <v/>
      </c>
      <c r="M19" s="373"/>
      <c r="N19" s="55" t="inlineStr">
        <is>
          <t xml:space="preserve">Low or very low speed event e.g. &lt;250 mm/s, time to hazard ≥3s, and/or enough time to escape</t>
        </is>
      </c>
      <c r="O19" s="18" t="str">
        <f>IF(ISBLANK(N19),"",VLOOKUP(N19,'(Linked) PLr Probability Factor'!$B$12:$C$14,2,FALSE))</f>
        <v/>
      </c>
      <c r="P19" s="18" t="s">
        <v>1</v>
      </c>
      <c r="Q19" s="18">
        <f t="shared" ref="Q19" si="11">COUNTIF((O18:O22), "B")</f>
        <v>0</v>
      </c>
      <c r="R19" s="18">
        <f t="shared" si="9"/>
        <v>0</v>
      </c>
      <c r="S19" s="18" t="str">
        <f t="shared" ref="S19" si="12">IF(ISBLANK(K19),"",IF(L19&lt;5,"F1","F2"))</f>
        <v/>
      </c>
      <c r="T19" s="147"/>
      <c r="U19" s="375"/>
      <c r="V19" s="55" t="inlineStr">
        <is>
          <t xml:space="preserve">Constantly or Greater than once each 15 minutes</t>
        </is>
      </c>
      <c r="W19" s="18" t="str">
        <f>IF(ISBLANK(V19),"",VLOOKUP(V19,'(Linked) Hazard Risk Number HRN'!$B$16:$C$26,2,FALSE))</f>
        <v/>
      </c>
      <c r="X19" s="373"/>
      <c r="Y19" s="375"/>
      <c r="Z19" s="55" t="inlineStr">
        <is>
          <t xml:space="preserve">Constantly or Greater than once each 15 minutes</t>
        </is>
      </c>
      <c r="AA19" s="18" t="str">
        <f>IF(ISBLANK(Z19),"",VLOOKUP(Z19,'(Linked) Hazard Risk Number HRN'!$B$16:$C$26,2,FALSE))</f>
        <v/>
      </c>
      <c r="AB19" s="373"/>
      <c r="AC19" s="375"/>
      <c r="AD19" s="436"/>
      <c r="AE19" s="55" t="inlineStr">
        <is>
          <t xml:space="preserve">Constantly or Greater than once each 15 minutes</t>
        </is>
      </c>
      <c r="AF19" s="18" t="str">
        <f>IF(ISBLANK(AE19),"",VLOOKUP(AE19,'(Linked) Hazard Risk Number HRN'!$B$16:$C$26,2,FALSE))</f>
        <v/>
      </c>
      <c r="AG19" s="373"/>
      <c r="AH19" s="10"/>
      <c r="AI19" s="10"/>
      <c r="AJ19" s="19"/>
    </row>
    <row r="20" spans="2:36" s="2" customFormat="1" ht="28.2" customHeight="1" thickTop="1" thickBot="1">
      <c r="B20" s="377"/>
      <c r="C20" s="375"/>
      <c r="D20" s="375"/>
      <c r="E20" s="381"/>
      <c r="F20" s="381"/>
      <c r="G20" s="370"/>
      <c r="H20" s="370"/>
      <c r="I20" s="370"/>
      <c r="J20" s="370"/>
      <c r="K20" s="56" t="inlineStr">
        <is>
          <t xml:space="preserve">Possible but unusual</t>
        </is>
      </c>
      <c r="L20" s="18" t="str">
        <f>IF(ISBLANK(K20),"",VLOOKUP(K20,'(Linked) Hazard Risk Number HRN'!$D$6:$E$14,2,FALSE))</f>
        <v/>
      </c>
      <c r="M20" s="366" t="str">
        <f>IF(OR(ISBLANK(K18),ISBLANK(K19),ISBLANK(K20),ISBLANK(K21)),"",L18*L19*L20*L21)</f>
        <v/>
      </c>
      <c r="N20" s="56" t="inlineStr">
        <is>
          <t xml:space="preserve">Easily possible (possible in ≥ 50% of the cases)</t>
        </is>
      </c>
      <c r="O20" s="18" t="str">
        <f>IF(ISBLANK(N20),"",VLOOKUP(N20,'(Linked) PLr Probability Factor'!$B$17:$C$20,2,FALSE))</f>
        <v/>
      </c>
      <c r="P20" s="18" t="s">
        <v>3</v>
      </c>
      <c r="Q20" s="18">
        <f t="shared" ref="Q20" si="13">COUNTIF((O18:O22), "A")</f>
        <v>0</v>
      </c>
      <c r="R20" s="18">
        <f t="shared" si="9"/>
        <v>0</v>
      </c>
      <c r="S20" s="18"/>
      <c r="T20" s="146" t="str" cm="1">
        <f t="array" ref="T20">IF(OR(ISBLANK(K18),ISBLANK(K19),ISBLANK(N19),ISBLANK(N20),ISBLANK(N21)),"",INDEX(INDEX('(Linked) PLr Probability Factor'!C$33:$F$44,0,4),MATCH(S18&amp;S19&amp;S22,INDEX('(Linked) PLr Probability Factor'!C$33:$F$44,0,1)&amp;INDEX('(Linked) PLr Probability Factor'!C$33:$F$44,0,2)&amp;INDEX('(Linked) PLr Probability Factor'!C$33:$F$44,0,3),0)))</f>
        <v/>
      </c>
      <c r="U20" s="375"/>
      <c r="V20" s="56" t="inlineStr">
        <is>
          <t xml:space="preserve">Almost impossible, possible only under extreme circumstances</t>
        </is>
      </c>
      <c r="W20" s="18" t="str">
        <f>IF(ISBLANK(V20),"",VLOOKUP(V20,'(Linked) Hazard Risk Number HRN'!$D$6:$E$14,2,FALSE))</f>
        <v/>
      </c>
      <c r="X20" s="366" t="str">
        <f>IF(OR(ISBLANK(V18),ISBLANK(V19),ISBLANK(V20),ISBLANK(V21)),"",W18*W19*W20*W21)</f>
        <v/>
      </c>
      <c r="Y20" s="375"/>
      <c r="Z20" s="56" t="inlineStr">
        <is>
          <t xml:space="preserve">Almost impossible, possible only under extreme circumstances</t>
        </is>
      </c>
      <c r="AA20" s="18" t="str">
        <f>IF(ISBLANK(Z20),"",VLOOKUP(Z20,'(Linked) Hazard Risk Number HRN'!$D$6:$E$14,2,FALSE))</f>
        <v/>
      </c>
      <c r="AB20" s="366" t="str">
        <f>IF(OR(ISBLANK(Z18),ISBLANK(Z19),ISBLANK(Z20),ISBLANK(Z21)),"",AA18*AA19*AA20*AA21)</f>
        <v/>
      </c>
      <c r="AC20" s="375"/>
      <c r="AD20" s="436"/>
      <c r="AE20" s="56" t="inlineStr">
        <is>
          <t xml:space="preserve">Almost impossible, possible only under extreme circumstances</t>
        </is>
      </c>
      <c r="AF20" s="18" t="str">
        <f>IF(ISBLANK(AE20),"",VLOOKUP(AE20,'(Linked) Hazard Risk Number HRN'!$D$6:$E$14,2,FALSE))</f>
        <v/>
      </c>
      <c r="AG20" s="366" t="str">
        <f>IF(OR(ISBLANK(AE18),ISBLANK(AE19),ISBLANK(AE20),ISBLANK(AE21)),"",AF18*AF19*AF20*AF21)</f>
        <v/>
      </c>
      <c r="AH20" s="10"/>
      <c r="AI20" s="10"/>
      <c r="AJ20" s="20"/>
    </row>
    <row r="21" spans="2:36" s="2" customFormat="1" ht="28.2" customHeight="1" thickTop="1" thickBot="1">
      <c r="B21" s="377"/>
      <c r="C21" s="375"/>
      <c r="D21" s="375"/>
      <c r="E21" s="381"/>
      <c r="F21" s="381"/>
      <c r="G21" s="370"/>
      <c r="H21" s="370"/>
      <c r="I21" s="370"/>
      <c r="J21" s="370"/>
      <c r="K21" s="57" t="inlineStr">
        <is>
          <t xml:space="preserve">1 to 2 persons</t>
        </is>
      </c>
      <c r="L21" s="30" t="str">
        <f>IF(ISBLANK(K21),"",VLOOKUP(K21,'(Linked) Hazard Risk Number HRN'!$D$17:$E$22,2,FALSE))</f>
        <v/>
      </c>
      <c r="M21" s="367"/>
      <c r="N21" s="56" t="inlineStr">
        <is>
          <t xml:space="preserve">Easy recognition of the hazard (possible in ≥ 50% of the cases)</t>
        </is>
      </c>
      <c r="O21" s="18" t="str">
        <f>IF(ISBLANK(N21),"",VLOOKUP(N21,'(Linked) PLr Probability Factor'!$B$23:$C$26,2,FALSE))</f>
        <v/>
      </c>
      <c r="P21" s="25" t="s">
        <v>33</v>
      </c>
      <c r="Q21" s="25">
        <f t="shared" ref="Q21" si="14">SUM(R18:R20)</f>
        <v>0</v>
      </c>
      <c r="R21" s="25">
        <f t="shared" si="9"/>
        <v>0</v>
      </c>
      <c r="S21" s="25"/>
      <c r="T21" s="51"/>
      <c r="U21" s="375"/>
      <c r="V21" s="57" t="inlineStr">
        <is>
          <t xml:space="preserve">1 to 2 persons</t>
        </is>
      </c>
      <c r="W21" s="30" t="str">
        <f>IF(ISBLANK(V21),"",VLOOKUP(V21,'(Linked) Hazard Risk Number HRN'!$D$17:$E$22,2,FALSE))</f>
        <v/>
      </c>
      <c r="X21" s="367"/>
      <c r="Y21" s="375"/>
      <c r="Z21" s="57" t="inlineStr">
        <is>
          <t xml:space="preserve">1 to 2 persons</t>
        </is>
      </c>
      <c r="AA21" s="30" t="str">
        <f>IF(ISBLANK(Z21),"",VLOOKUP(Z21,'(Linked) Hazard Risk Number HRN'!$D$17:$E$22,2,FALSE))</f>
        <v/>
      </c>
      <c r="AB21" s="367"/>
      <c r="AC21" s="375"/>
      <c r="AD21" s="436"/>
      <c r="AE21" s="57" t="inlineStr">
        <is>
          <t xml:space="preserve">1 to 2 persons</t>
        </is>
      </c>
      <c r="AF21" s="30" t="str">
        <f>IF(ISBLANK(AE21),"",VLOOKUP(AE21,'(Linked) Hazard Risk Number HRN'!$D$17:$E$22,2,FALSE))</f>
        <v/>
      </c>
      <c r="AG21" s="367"/>
      <c r="AH21" s="10"/>
      <c r="AI21" s="10"/>
      <c r="AJ21" s="21"/>
    </row>
    <row r="22" spans="2:36" s="2" customFormat="1" ht="28.2" customHeight="1" thickTop="1" thickBot="1">
      <c r="B22" s="377"/>
      <c r="C22" s="376"/>
      <c r="D22" s="376"/>
      <c r="E22" s="382"/>
      <c r="F22" s="382"/>
      <c r="G22" s="371"/>
      <c r="H22" s="371"/>
      <c r="I22" s="371"/>
      <c r="J22" s="371"/>
      <c r="K22" s="135"/>
      <c r="L22" s="18"/>
      <c r="M22" s="368"/>
      <c r="N22" s="56" t="inlineStr">
        <is>
          <t xml:space="preserve">Low complexity / no interaction (e.g. adjust clamps, load a workpiece)</t>
        </is>
      </c>
      <c r="O22" s="18" t="str">
        <f>IF(ISBLANK(N22),"",VLOOKUP(N22,'(Linked) PLr Probability Factor'!$B$29:$C$32,2,FALSE))</f>
        <v/>
      </c>
      <c r="P22" s="134"/>
      <c r="Q22" s="134"/>
      <c r="R22" s="134"/>
      <c r="S22" s="27" t="str">
        <f t="shared" ref="S22" si="15">IF(OR(ISBLANK(N19),ISBLANK(N20),ISBLANK(N21)),"",IF(R18&gt;0,"P2",IF(AND(R18=0,R19&gt;2),"P2",IF(AND(R18=0,R19=2),"P2",IF(AND(R18=0,AND(R19&lt;2,R20&gt;1)),"P1"," ")))))</f>
        <v/>
      </c>
      <c r="T22" s="52"/>
      <c r="U22" s="376"/>
      <c r="V22" s="135"/>
      <c r="W22" s="18"/>
      <c r="X22" s="368"/>
      <c r="Y22" s="376"/>
      <c r="Z22" s="135"/>
      <c r="AA22" s="18"/>
      <c r="AB22" s="368"/>
      <c r="AC22" s="376"/>
      <c r="AD22" s="437"/>
      <c r="AE22" s="135"/>
      <c r="AF22" s="18"/>
      <c r="AG22" s="368"/>
      <c r="AH22" s="10"/>
      <c r="AI22" s="10"/>
      <c r="AJ22" s="7"/>
    </row>
    <row r="23" spans="2:36" s="2" customFormat="1" ht="28.2" customHeight="1" thickTop="1" thickBot="1">
      <c r="B23" s="377">
        <v>4</v>
      </c>
      <c r="C23" s="374" t="inlineStr">
        <is>
          <t xml:space="preserve">Operación normal</t>
        </is>
      </c>
      <c r="D23" s="374" t="inlineStr">
        <is>
          <t xml:space="preserve">Mecánica: conjunto de rueda estrellada; pinchazo/aplastar/enredar</t>
        </is>
      </c>
      <c r="E23" s="380"/>
      <c r="F23" s="380"/>
      <c r="G23" s="369" t="inlineStr">
        <is>
          <t xml:space="preserve">X</t>
        </is>
      </c>
      <c r="H23" s="369"/>
      <c r="I23" s="369"/>
      <c r="J23" s="369"/>
      <c r="K23" s="54" t="inlineStr">
        <is>
          <t xml:space="preserve">Moderate: Significant medical attention (severe laceration), physical therapy (restricted duties &lt;2 weeks)</t>
        </is>
      </c>
      <c r="L23" s="17" t="str">
        <f>IF(ISBLANK(K23),"",VLOOKUP(K23,'(Linked) Hazard Risk Number HRN'!$B$6:$C$13,2,FALSE))</f>
        <v/>
      </c>
      <c r="M23" s="372" t="str">
        <f>IF(M25="","",IF(M25&gt;500,'(Linked) Hazard Risk Number HRN'!$C$37,IF(M25&gt;50,'(Linked) Hazard Risk Number HRN'!$C$36,IF(M25&gt;25,'(Linked) Hazard Risk Number HRN'!$C$35,IF(M25&gt;5,'(Linked) Hazard Risk Number HRN'!$C$34,IF(M25&gt;0,'(Linked) Hazard Risk Number HRN'!$C$33,""))))))</f>
        <v/>
      </c>
      <c r="N23" s="54" t="inlineStr">
        <is>
          <t xml:space="preserve">Unskilled person</t>
        </is>
      </c>
      <c r="O23" s="17" t="str">
        <f>IF(ISBLANK(N23),"",VLOOKUP(N23,'(Linked) PLr Probability Factor'!$B$7:$C$8,2,FALSE))</f>
        <v/>
      </c>
      <c r="P23" s="17" t="s">
        <v>29</v>
      </c>
      <c r="Q23" s="17">
        <f t="shared" ref="Q23" si="16">COUNTIF((O23:O27), "C")</f>
        <v>0</v>
      </c>
      <c r="R23" s="17">
        <f t="shared" ref="R23:R26" si="17">Q23</f>
        <v>0</v>
      </c>
      <c r="S23" s="17" t="str">
        <f t="shared" ref="S23" si="18">IF(ISBLANK(K23),"",IF(L23&lt;2,"S1","S2"))</f>
        <v/>
      </c>
      <c r="T23" s="50"/>
      <c r="U23" s="374" t="inlineStr">
        <is>
          <t xml:space="preserve">Guarda fija: añadir nuevos elementos y/o fijaciones.</t>
        </is>
      </c>
      <c r="V23" s="54" t="inlineStr">
        <is>
          <t xml:space="preserve">Very Minor: Basic first aid (small cut, swelling) (adhesive bandage, ice pack, non-rigid supports)</t>
        </is>
      </c>
      <c r="W23" s="17" t="str">
        <f>IF(ISBLANK(V23),"",VLOOKUP(V23,'(Linked) Hazard Risk Number HRN'!$B$6:$C$13,2,FALSE))</f>
        <v/>
      </c>
      <c r="X23" s="372" t="str">
        <f>IF(X25="","",IF(X25&gt;500,'(Linked) Hazard Risk Number HRN'!$C$37,IF(X25&gt;50,'(Linked) Hazard Risk Number HRN'!$C$36,IF(X25&gt;25,'(Linked) Hazard Risk Number HRN'!$C$35,IF(X25&gt;5,'(Linked) Hazard Risk Number HRN'!$C$34,IF(X25&gt;0,'(Linked) Hazard Risk Number HRN'!$C$33,""))))))</f>
        <v/>
      </c>
      <c r="Y23" s="374" t="inlineStr">
        <is>
          <t xml:space="preserve">Procedimiento / Implementación de SOP</t>
        </is>
      </c>
      <c r="Z23" s="54" t="inlineStr">
        <is>
          <t xml:space="preserve">Very Minor: Basic first aid (small cut, swelling) (adhesive bandage, ice pack, non-rigid supports)</t>
        </is>
      </c>
      <c r="AA23" s="17" t="str">
        <f>IF(ISBLANK(Z23),"",VLOOKUP(Z23,'(Linked) Hazard Risk Number HRN'!$B$6:$C$13,2,FALSE))</f>
        <v/>
      </c>
      <c r="AB23" s="372" t="str">
        <f>IF(AB25="","",IF(AB25&gt;500,'(Linked) Hazard Risk Number HRN'!$C$37,IF(AB25&gt;50,'(Linked) Hazard Risk Number HRN'!$C$36,IF(AB25&gt;25,'(Linked) Hazard Risk Number HRN'!$C$35,IF(AB25&gt;5,'(Linked) Hazard Risk Number HRN'!$C$34,IF(AB25&gt;0,'(Linked) Hazard Risk Number HRN'!$C$33,""))))))</f>
        <v/>
      </c>
      <c r="AC23" s="374" t="inlineStr">
        <is>
          <t xml:space="preserve">Guarda fija: añadir nuevos elementos y/o fijaciones.</t>
        </is>
      </c>
      <c r="AD23" s="380"/>
      <c r="AE23" s="54" t="inlineStr">
        <is>
          <t xml:space="preserve">Very Minor: Basic first aid (small cut, swelling) (adhesive bandage, ice pack, non-rigid supports)</t>
        </is>
      </c>
      <c r="AF23" s="17" t="str">
        <f>IF(ISBLANK(AE23),"",VLOOKUP(AE23,'(Linked) Hazard Risk Number HRN'!$B$6:$C$13,2,FALSE))</f>
        <v/>
      </c>
      <c r="AG23" s="372" t="str">
        <f>IF(AG25="","",IF(AG25&gt;500,'(Linked) Hazard Risk Number HRN'!$C$37,IF(AG25&gt;50,'(Linked) Hazard Risk Number HRN'!$C$36,IF(AG25&gt;25,'(Linked) Hazard Risk Number HRN'!$C$35,IF(AG25&gt;5,'(Linked) Hazard Risk Number HRN'!$C$34,IF(AG25&gt;0,'(Linked) Hazard Risk Number HRN'!$C$33,""))))))</f>
        <v/>
      </c>
      <c r="AH23" s="10"/>
      <c r="AI23" s="10"/>
      <c r="AJ23" s="22"/>
    </row>
    <row r="24" spans="2:36" s="2" customFormat="1" ht="28.2" customHeight="1" thickTop="1" thickBot="1">
      <c r="B24" s="377"/>
      <c r="C24" s="375"/>
      <c r="D24" s="375"/>
      <c r="E24" s="381"/>
      <c r="F24" s="381"/>
      <c r="G24" s="370"/>
      <c r="H24" s="370"/>
      <c r="I24" s="370"/>
      <c r="J24" s="370"/>
      <c r="K24" s="55" t="inlineStr">
        <is>
          <t xml:space="preserve">Constantly or Greater than once each 15 minutes</t>
        </is>
      </c>
      <c r="L24" s="18" t="str">
        <f>IF(ISBLANK(K24),"",VLOOKUP(K24,'(Linked) Hazard Risk Number HRN'!$B$16:$C$26,2,FALSE))</f>
        <v/>
      </c>
      <c r="M24" s="373"/>
      <c r="N24" s="55" t="inlineStr">
        <is>
          <t xml:space="preserve">Low or very low speed event e.g. &lt;250 mm/s, time to hazard ≥3s, and/or enough time to escape</t>
        </is>
      </c>
      <c r="O24" s="18" t="str">
        <f>IF(ISBLANK(N24),"",VLOOKUP(N24,'(Linked) PLr Probability Factor'!$B$12:$C$14,2,FALSE))</f>
        <v/>
      </c>
      <c r="P24" s="18" t="s">
        <v>1</v>
      </c>
      <c r="Q24" s="18">
        <f t="shared" ref="Q24" si="19">COUNTIF((O23:O27), "B")</f>
        <v>0</v>
      </c>
      <c r="R24" s="18">
        <f t="shared" si="17"/>
        <v>0</v>
      </c>
      <c r="S24" s="18" t="str">
        <f t="shared" ref="S24" si="20">IF(ISBLANK(K24),"",IF(L24&lt;5,"F1","F2"))</f>
        <v/>
      </c>
      <c r="T24" s="147"/>
      <c r="U24" s="375"/>
      <c r="V24" s="55" t="inlineStr">
        <is>
          <t xml:space="preserve">Constantly or Greater than once each 15 minutes</t>
        </is>
      </c>
      <c r="W24" s="18" t="str">
        <f>IF(ISBLANK(V24),"",VLOOKUP(V24,'(Linked) Hazard Risk Number HRN'!$B$16:$C$26,2,FALSE))</f>
        <v/>
      </c>
      <c r="X24" s="373"/>
      <c r="Y24" s="375"/>
      <c r="Z24" s="55" t="inlineStr">
        <is>
          <t xml:space="preserve">Constantly or Greater than once each 15 minutes</t>
        </is>
      </c>
      <c r="AA24" s="18" t="str">
        <f>IF(ISBLANK(Z24),"",VLOOKUP(Z24,'(Linked) Hazard Risk Number HRN'!$B$16:$C$26,2,FALSE))</f>
        <v/>
      </c>
      <c r="AB24" s="373"/>
      <c r="AC24" s="375"/>
      <c r="AD24" s="436"/>
      <c r="AE24" s="55" t="inlineStr">
        <is>
          <t xml:space="preserve">Constantly or Greater than once each 15 minutes</t>
        </is>
      </c>
      <c r="AF24" s="18" t="str">
        <f>IF(ISBLANK(AE24),"",VLOOKUP(AE24,'(Linked) Hazard Risk Number HRN'!$B$16:$C$26,2,FALSE))</f>
        <v/>
      </c>
      <c r="AG24" s="373"/>
      <c r="AH24" s="10"/>
      <c r="AI24" s="10"/>
      <c r="AJ24" s="19"/>
    </row>
    <row r="25" spans="2:36" s="2" customFormat="1" ht="28.2" customHeight="1" thickTop="1" thickBot="1">
      <c r="B25" s="377"/>
      <c r="C25" s="375"/>
      <c r="D25" s="375"/>
      <c r="E25" s="381"/>
      <c r="F25" s="381"/>
      <c r="G25" s="370"/>
      <c r="H25" s="370"/>
      <c r="I25" s="370"/>
      <c r="J25" s="370"/>
      <c r="K25" s="56" t="inlineStr">
        <is>
          <t xml:space="preserve">Possible but unusual</t>
        </is>
      </c>
      <c r="L25" s="18" t="str">
        <f>IF(ISBLANK(K25),"",VLOOKUP(K25,'(Linked) Hazard Risk Number HRN'!$D$6:$E$14,2,FALSE))</f>
        <v/>
      </c>
      <c r="M25" s="366" t="str">
        <f>IF(OR(ISBLANK(K23),ISBLANK(K24),ISBLANK(K25),ISBLANK(K26)),"",L23*L24*L25*L26)</f>
        <v/>
      </c>
      <c r="N25" s="56" t="inlineStr">
        <is>
          <t xml:space="preserve">Easily possible (possible in ≥ 50% of the cases)</t>
        </is>
      </c>
      <c r="O25" s="18" t="str">
        <f>IF(ISBLANK(N25),"",VLOOKUP(N25,'(Linked) PLr Probability Factor'!$B$17:$C$20,2,FALSE))</f>
        <v/>
      </c>
      <c r="P25" s="18" t="s">
        <v>3</v>
      </c>
      <c r="Q25" s="18">
        <f t="shared" ref="Q25" si="21">COUNTIF((O23:O27), "A")</f>
        <v>0</v>
      </c>
      <c r="R25" s="18">
        <f t="shared" si="17"/>
        <v>0</v>
      </c>
      <c r="S25" s="18"/>
      <c r="T25" s="146" t="str" cm="1">
        <f t="array" ref="T25">IF(OR(ISBLANK(K23),ISBLANK(K24),ISBLANK(N24),ISBLANK(N25),ISBLANK(N26)),"",INDEX(INDEX('(Linked) PLr Probability Factor'!C$33:$F$44,0,4),MATCH(S23&amp;S24&amp;S27,INDEX('(Linked) PLr Probability Factor'!C$33:$F$44,0,1)&amp;INDEX('(Linked) PLr Probability Factor'!C$33:$F$44,0,2)&amp;INDEX('(Linked) PLr Probability Factor'!C$33:$F$44,0,3),0)))</f>
        <v/>
      </c>
      <c r="U25" s="375"/>
      <c r="V25" s="56" t="inlineStr">
        <is>
          <t xml:space="preserve">Highly unlikely though conceivable</t>
        </is>
      </c>
      <c r="W25" s="18" t="str">
        <f>IF(ISBLANK(V25),"",VLOOKUP(V25,'(Linked) Hazard Risk Number HRN'!$D$6:$E$14,2,FALSE))</f>
        <v/>
      </c>
      <c r="X25" s="366" t="str">
        <f>IF(OR(ISBLANK(V23),ISBLANK(V24),ISBLANK(V25),ISBLANK(V26)),"",W23*W24*W25*W26)</f>
        <v/>
      </c>
      <c r="Y25" s="375"/>
      <c r="Z25" s="56" t="inlineStr">
        <is>
          <t xml:space="preserve">Highly unlikely though conceivable</t>
        </is>
      </c>
      <c r="AA25" s="18" t="str">
        <f>IF(ISBLANK(Z25),"",VLOOKUP(Z25,'(Linked) Hazard Risk Number HRN'!$D$6:$E$14,2,FALSE))</f>
        <v/>
      </c>
      <c r="AB25" s="366" t="str">
        <f>IF(OR(ISBLANK(Z23),ISBLANK(Z24),ISBLANK(Z25),ISBLANK(Z26)),"",AA23*AA24*AA25*AA26)</f>
        <v/>
      </c>
      <c r="AC25" s="375"/>
      <c r="AD25" s="436"/>
      <c r="AE25" s="56" t="inlineStr">
        <is>
          <t xml:space="preserve">Highly unlikely though conceivable</t>
        </is>
      </c>
      <c r="AF25" s="18" t="str">
        <f>IF(ISBLANK(AE25),"",VLOOKUP(AE25,'(Linked) Hazard Risk Number HRN'!$D$6:$E$14,2,FALSE))</f>
        <v/>
      </c>
      <c r="AG25" s="366" t="str">
        <f>IF(OR(ISBLANK(AE23),ISBLANK(AE24),ISBLANK(AE25),ISBLANK(AE26)),"",AF23*AF24*AF25*AF26)</f>
        <v/>
      </c>
      <c r="AH25" s="10"/>
      <c r="AI25" s="10"/>
      <c r="AJ25" s="20"/>
    </row>
    <row r="26" spans="2:36" s="2" customFormat="1" ht="28.2" customHeight="1" thickTop="1" thickBot="1">
      <c r="B26" s="377"/>
      <c r="C26" s="375"/>
      <c r="D26" s="375"/>
      <c r="E26" s="381"/>
      <c r="F26" s="381"/>
      <c r="G26" s="370"/>
      <c r="H26" s="370"/>
      <c r="I26" s="370"/>
      <c r="J26" s="370"/>
      <c r="K26" s="57" t="inlineStr">
        <is>
          <t xml:space="preserve">1 to 2 persons</t>
        </is>
      </c>
      <c r="L26" s="30" t="str">
        <f>IF(ISBLANK(K26),"",VLOOKUP(K26,'(Linked) Hazard Risk Number HRN'!$D$17:$E$22,2,FALSE))</f>
        <v/>
      </c>
      <c r="M26" s="367"/>
      <c r="N26" s="56" t="inlineStr">
        <is>
          <t xml:space="preserve">Easy recognition of the hazard (possible in ≥ 50% of the cases)</t>
        </is>
      </c>
      <c r="O26" s="18" t="str">
        <f>IF(ISBLANK(N26),"",VLOOKUP(N26,'(Linked) PLr Probability Factor'!$B$23:$C$26,2,FALSE))</f>
        <v/>
      </c>
      <c r="P26" s="25" t="s">
        <v>33</v>
      </c>
      <c r="Q26" s="25">
        <f t="shared" ref="Q26" si="22">SUM(R23:R25)</f>
        <v>0</v>
      </c>
      <c r="R26" s="25">
        <f t="shared" si="17"/>
        <v>0</v>
      </c>
      <c r="S26" s="25"/>
      <c r="T26" s="51"/>
      <c r="U26" s="375"/>
      <c r="V26" s="57" t="inlineStr">
        <is>
          <t xml:space="preserve">1 to 2 persons</t>
        </is>
      </c>
      <c r="W26" s="30" t="str">
        <f>IF(ISBLANK(V26),"",VLOOKUP(V26,'(Linked) Hazard Risk Number HRN'!$D$17:$E$22,2,FALSE))</f>
        <v/>
      </c>
      <c r="X26" s="367"/>
      <c r="Y26" s="375"/>
      <c r="Z26" s="57" t="inlineStr">
        <is>
          <t xml:space="preserve">1 to 2 persons</t>
        </is>
      </c>
      <c r="AA26" s="30" t="str">
        <f>IF(ISBLANK(Z26),"",VLOOKUP(Z26,'(Linked) Hazard Risk Number HRN'!$D$17:$E$22,2,FALSE))</f>
        <v/>
      </c>
      <c r="AB26" s="367"/>
      <c r="AC26" s="375"/>
      <c r="AD26" s="436"/>
      <c r="AE26" s="57" t="inlineStr">
        <is>
          <t xml:space="preserve">1 to 2 persons</t>
        </is>
      </c>
      <c r="AF26" s="30" t="str">
        <f>IF(ISBLANK(AE26),"",VLOOKUP(AE26,'(Linked) Hazard Risk Number HRN'!$D$17:$E$22,2,FALSE))</f>
        <v/>
      </c>
      <c r="AG26" s="367"/>
      <c r="AH26" s="10"/>
      <c r="AI26" s="10"/>
      <c r="AJ26" s="21"/>
    </row>
    <row r="27" spans="2:36" s="2" customFormat="1" ht="28.2" customHeight="1" thickTop="1" thickBot="1">
      <c r="B27" s="377"/>
      <c r="C27" s="376"/>
      <c r="D27" s="376"/>
      <c r="E27" s="382"/>
      <c r="F27" s="382"/>
      <c r="G27" s="371"/>
      <c r="H27" s="371"/>
      <c r="I27" s="371"/>
      <c r="J27" s="371"/>
      <c r="K27" s="135"/>
      <c r="L27" s="18"/>
      <c r="M27" s="368"/>
      <c r="N27" s="56" t="inlineStr">
        <is>
          <t xml:space="preserve">Low complexity / no interaction (e.g. adjust clamps, load a workpiece)</t>
        </is>
      </c>
      <c r="O27" s="18" t="str">
        <f>IF(ISBLANK(N27),"",VLOOKUP(N27,'(Linked) PLr Probability Factor'!$B$29:$C$32,2,FALSE))</f>
        <v/>
      </c>
      <c r="P27" s="134"/>
      <c r="Q27" s="134"/>
      <c r="R27" s="134"/>
      <c r="S27" s="27" t="str">
        <f t="shared" ref="S27" si="23">IF(OR(ISBLANK(N24),ISBLANK(N25),ISBLANK(N26)),"",IF(R23&gt;0,"P2",IF(AND(R23=0,R24&gt;2),"P2",IF(AND(R23=0,R24=2),"P2",IF(AND(R23=0,AND(R24&lt;2,R25&gt;1)),"P1"," ")))))</f>
        <v/>
      </c>
      <c r="T27" s="52"/>
      <c r="U27" s="376"/>
      <c r="V27" s="135"/>
      <c r="W27" s="18"/>
      <c r="X27" s="368"/>
      <c r="Y27" s="376"/>
      <c r="Z27" s="135"/>
      <c r="AA27" s="18"/>
      <c r="AB27" s="368"/>
      <c r="AC27" s="376"/>
      <c r="AD27" s="437"/>
      <c r="AE27" s="135"/>
      <c r="AF27" s="18"/>
      <c r="AG27" s="368"/>
      <c r="AH27" s="10"/>
      <c r="AI27" s="10"/>
      <c r="AJ27" s="7"/>
    </row>
    <row r="28" spans="2:36" s="2" customFormat="1" ht="28.2" customHeight="1" thickTop="1" thickBot="1">
      <c r="B28" s="377">
        <v>5</v>
      </c>
      <c r="C28" s="374" t="inlineStr">
        <is>
          <t xml:space="preserve">Operación normal</t>
        </is>
      </c>
      <c r="D28" s="374" t="inlineStr">
        <is>
          <t xml:space="preserve">Mecánica: transmisión; pinchazo/aplastamiento/enredamiento.</t>
        </is>
      </c>
      <c r="E28" s="380"/>
      <c r="F28" s="380"/>
      <c r="G28" s="369" t="inlineStr">
        <is>
          <t xml:space="preserve">X</t>
        </is>
      </c>
      <c r="H28" s="369"/>
      <c r="I28" s="369"/>
      <c r="J28" s="369"/>
      <c r="K28" s="54" t="inlineStr">
        <is>
          <t xml:space="preserve">Extreme: Immediate hospitalization, emergency surgery, permanent loss of limb/eyesight/function, long-term disability</t>
        </is>
      </c>
      <c r="L28" s="17" t="str">
        <f>IF(ISBLANK(K28),"",VLOOKUP(K28,'(Linked) Hazard Risk Number HRN'!$B$6:$C$13,2,FALSE))</f>
        <v/>
      </c>
      <c r="M28" s="372" t="str">
        <f>IF(M30="","",IF(M30&gt;500,'(Linked) Hazard Risk Number HRN'!$C$37,IF(M30&gt;50,'(Linked) Hazard Risk Number HRN'!$C$36,IF(M30&gt;25,'(Linked) Hazard Risk Number HRN'!$C$35,IF(M30&gt;5,'(Linked) Hazard Risk Number HRN'!$C$34,IF(M30&gt;0,'(Linked) Hazard Risk Number HRN'!$C$33,""))))))</f>
        <v/>
      </c>
      <c r="N28" s="54" t="inlineStr">
        <is>
          <t xml:space="preserve">Unskilled person</t>
        </is>
      </c>
      <c r="O28" s="17" t="str">
        <f>IF(ISBLANK(N28),"",VLOOKUP(N28,'(Linked) PLr Probability Factor'!$B$7:$C$8,2,FALSE))</f>
        <v/>
      </c>
      <c r="P28" s="17" t="s">
        <v>29</v>
      </c>
      <c r="Q28" s="17">
        <f t="shared" ref="Q28" si="24">COUNTIF((O28:O32), "C")</f>
        <v>0</v>
      </c>
      <c r="R28" s="17">
        <f t="shared" ref="R28:R31" si="25">Q28</f>
        <v>0</v>
      </c>
      <c r="S28" s="17" t="str">
        <f t="shared" ref="S28" si="26">IF(ISBLANK(K28),"",IF(L28&lt;2,"S1","S2"))</f>
        <v/>
      </c>
      <c r="T28" s="50"/>
      <c r="U28" s="374" t="inlineStr">
        <is>
          <t xml:space="preserve">Detección de presencia: Añadir cortina de luz</t>
        </is>
      </c>
      <c r="V28" s="54" t="inlineStr">
        <is>
          <t xml:space="preserve">Extreme: Immediate hospitalization, emergency surgery, permanent loss of limb/eyesight/function, long-term disability</t>
        </is>
      </c>
      <c r="W28" s="17" t="str">
        <f>IF(ISBLANK(V28),"",VLOOKUP(V28,'(Linked) Hazard Risk Number HRN'!$B$6:$C$13,2,FALSE))</f>
        <v/>
      </c>
      <c r="X28" s="372" t="str">
        <f>IF(X30="","",IF(X30&gt;500,'(Linked) Hazard Risk Number HRN'!$C$37,IF(X30&gt;50,'(Linked) Hazard Risk Number HRN'!$C$36,IF(X30&gt;25,'(Linked) Hazard Risk Number HRN'!$C$35,IF(X30&gt;5,'(Linked) Hazard Risk Number HRN'!$C$34,IF(X30&gt;0,'(Linked) Hazard Risk Number HRN'!$C$33,""))))))</f>
        <v/>
      </c>
      <c r="Y28" s="374" t="inlineStr">
        <is>
          <t xml:space="preserve">Procedimiento / Implementación de SOP</t>
        </is>
      </c>
      <c r="Z28" s="54" t="inlineStr">
        <is>
          <t xml:space="preserve">Extreme: Immediate hospitalization, emergency surgery, permanent loss of limb/eyesight/function, long-term disability</t>
        </is>
      </c>
      <c r="AA28" s="17" t="str">
        <f>IF(ISBLANK(Z28),"",VLOOKUP(Z28,'(Linked) Hazard Risk Number HRN'!$B$6:$C$13,2,FALSE))</f>
        <v/>
      </c>
      <c r="AB28" s="372" t="str">
        <f>IF(AB30="","",IF(AB30&gt;500,'(Linked) Hazard Risk Number HRN'!$C$37,IF(AB30&gt;50,'(Linked) Hazard Risk Number HRN'!$C$36,IF(AB30&gt;25,'(Linked) Hazard Risk Number HRN'!$C$35,IF(AB30&gt;5,'(Linked) Hazard Risk Number HRN'!$C$34,IF(AB30&gt;0,'(Linked) Hazard Risk Number HRN'!$C$33,""))))))</f>
        <v/>
      </c>
      <c r="AC28" s="374" t="inlineStr">
        <is>
          <t xml:space="preserve">Detección de presencia: Añadir cortina de luz</t>
        </is>
      </c>
      <c r="AD28" s="380"/>
      <c r="AE28" s="54" t="inlineStr">
        <is>
          <t xml:space="preserve">Extreme: Immediate hospitalization, emergency surgery, permanent loss of limb/eyesight/function, long-term disability</t>
        </is>
      </c>
      <c r="AF28" s="17" t="str">
        <f>IF(ISBLANK(AE28),"",VLOOKUP(AE28,'(Linked) Hazard Risk Number HRN'!$B$6:$C$13,2,FALSE))</f>
        <v/>
      </c>
      <c r="AG28" s="372" t="str">
        <f>IF(AG30="","",IF(AG30&gt;500,'(Linked) Hazard Risk Number HRN'!$C$37,IF(AG30&gt;50,'(Linked) Hazard Risk Number HRN'!$C$36,IF(AG30&gt;25,'(Linked) Hazard Risk Number HRN'!$C$35,IF(AG30&gt;5,'(Linked) Hazard Risk Number HRN'!$C$34,IF(AG30&gt;0,'(Linked) Hazard Risk Number HRN'!$C$33,""))))))</f>
        <v/>
      </c>
      <c r="AH28" s="10"/>
      <c r="AI28" s="10"/>
      <c r="AJ28" s="22"/>
    </row>
    <row r="29" spans="2:36" s="2" customFormat="1" ht="28.2" customHeight="1" thickTop="1" thickBot="1">
      <c r="B29" s="377"/>
      <c r="C29" s="375"/>
      <c r="D29" s="375"/>
      <c r="E29" s="381"/>
      <c r="F29" s="381"/>
      <c r="G29" s="370"/>
      <c r="H29" s="370"/>
      <c r="I29" s="370"/>
      <c r="J29" s="370"/>
      <c r="K29" s="55" t="inlineStr">
        <is>
          <t xml:space="preserve">Constantly or Greater than once each 15 minutes</t>
        </is>
      </c>
      <c r="L29" s="18" t="str">
        <f>IF(ISBLANK(K29),"",VLOOKUP(K29,'(Linked) Hazard Risk Number HRN'!$B$16:$C$26,2,FALSE))</f>
        <v/>
      </c>
      <c r="M29" s="373"/>
      <c r="N29" s="55" t="inlineStr">
        <is>
          <t xml:space="preserve">High speed event e.g. &gt; 1000 mm/s, time to hazard &lt;1s, and/or no or too little time to escape</t>
        </is>
      </c>
      <c r="O29" s="18" t="str">
        <f>IF(ISBLANK(N29),"",VLOOKUP(N29,'(Linked) PLr Probability Factor'!$B$12:$C$14,2,FALSE))</f>
        <v/>
      </c>
      <c r="P29" s="18" t="s">
        <v>1</v>
      </c>
      <c r="Q29" s="18">
        <f t="shared" ref="Q29" si="27">COUNTIF((O28:O32), "B")</f>
        <v>0</v>
      </c>
      <c r="R29" s="18">
        <f t="shared" si="25"/>
        <v>0</v>
      </c>
      <c r="S29" s="18" t="str">
        <f t="shared" ref="S29" si="28">IF(ISBLANK(K29),"",IF(L29&lt;5,"F1","F2"))</f>
        <v/>
      </c>
      <c r="T29" s="147"/>
      <c r="U29" s="375"/>
      <c r="V29" s="55" t="inlineStr">
        <is>
          <t xml:space="preserve">Constantly or Greater than once each 15 minutes</t>
        </is>
      </c>
      <c r="W29" s="18" t="str">
        <f>IF(ISBLANK(V29),"",VLOOKUP(V29,'(Linked) Hazard Risk Number HRN'!$B$16:$C$26,2,FALSE))</f>
        <v/>
      </c>
      <c r="X29" s="373"/>
      <c r="Y29" s="375"/>
      <c r="Z29" s="55" t="inlineStr">
        <is>
          <t xml:space="preserve">Constantly or Greater than once each 15 minutes</t>
        </is>
      </c>
      <c r="AA29" s="18" t="str">
        <f>IF(ISBLANK(Z29),"",VLOOKUP(Z29,'(Linked) Hazard Risk Number HRN'!$B$16:$C$26,2,FALSE))</f>
        <v/>
      </c>
      <c r="AB29" s="373"/>
      <c r="AC29" s="375"/>
      <c r="AD29" s="436"/>
      <c r="AE29" s="55" t="inlineStr">
        <is>
          <t xml:space="preserve">Constantly or Greater than once each 15 minutes</t>
        </is>
      </c>
      <c r="AF29" s="18" t="str">
        <f>IF(ISBLANK(AE29),"",VLOOKUP(AE29,'(Linked) Hazard Risk Number HRN'!$B$16:$C$26,2,FALSE))</f>
        <v/>
      </c>
      <c r="AG29" s="373"/>
      <c r="AH29" s="10"/>
      <c r="AI29" s="10"/>
      <c r="AJ29" s="19"/>
    </row>
    <row r="30" spans="2:36" s="2" customFormat="1" ht="28.2" customHeight="1" thickTop="1" thickBot="1">
      <c r="B30" s="377"/>
      <c r="C30" s="375"/>
      <c r="D30" s="375"/>
      <c r="E30" s="381"/>
      <c r="F30" s="381"/>
      <c r="G30" s="370"/>
      <c r="H30" s="370"/>
      <c r="I30" s="370"/>
      <c r="J30" s="370"/>
      <c r="K30" s="56" t="inlineStr">
        <is>
          <t xml:space="preserve">Even chance, could happen</t>
        </is>
      </c>
      <c r="L30" s="18" t="str">
        <f>IF(ISBLANK(K30),"",VLOOKUP(K30,'(Linked) Hazard Risk Number HRN'!$D$6:$E$14,2,FALSE))</f>
        <v/>
      </c>
      <c r="M30" s="366" t="str">
        <f>IF(OR(ISBLANK(K28),ISBLANK(K29),ISBLANK(K30),ISBLANK(K31)),"",L28*L29*L30*L31)</f>
        <v/>
      </c>
      <c r="N30" s="56" t="inlineStr">
        <is>
          <t xml:space="preserve">Not possible</t>
        </is>
      </c>
      <c r="O30" s="18" t="str">
        <f>IF(ISBLANK(N30),"",VLOOKUP(N30,'(Linked) PLr Probability Factor'!$B$17:$C$20,2,FALSE))</f>
        <v/>
      </c>
      <c r="P30" s="18" t="s">
        <v>3</v>
      </c>
      <c r="Q30" s="18">
        <f t="shared" ref="Q30" si="29">COUNTIF((O28:O32), "A")</f>
        <v>0</v>
      </c>
      <c r="R30" s="18">
        <f t="shared" si="25"/>
        <v>0</v>
      </c>
      <c r="S30" s="18"/>
      <c r="T30" s="146" t="str" cm="1">
        <f t="array" ref="T30">IF(OR(ISBLANK(K28),ISBLANK(K29),ISBLANK(N29),ISBLANK(N30),ISBLANK(N31)),"",INDEX(INDEX('(Linked) PLr Probability Factor'!C$33:$F$44,0,4),MATCH(S28&amp;S29&amp;S32,INDEX('(Linked) PLr Probability Factor'!C$33:$F$44,0,1)&amp;INDEX('(Linked) PLr Probability Factor'!C$33:$F$44,0,2)&amp;INDEX('(Linked) PLr Probability Factor'!C$33:$F$44,0,3),0)))</f>
        <v/>
      </c>
      <c r="U30" s="375"/>
      <c r="V30" s="56" t="inlineStr">
        <is>
          <t xml:space="preserve">Almost impossible, possible only under extreme circumstances</t>
        </is>
      </c>
      <c r="W30" s="18" t="str">
        <f>IF(ISBLANK(V30),"",VLOOKUP(V30,'(Linked) Hazard Risk Number HRN'!$D$6:$E$14,2,FALSE))</f>
        <v/>
      </c>
      <c r="X30" s="366" t="str">
        <f>IF(OR(ISBLANK(V28),ISBLANK(V29),ISBLANK(V30),ISBLANK(V31)),"",W28*W29*W30*W31)</f>
        <v/>
      </c>
      <c r="Y30" s="375"/>
      <c r="Z30" s="56" t="inlineStr">
        <is>
          <t xml:space="preserve">Almost impossible, possible only under extreme circumstances</t>
        </is>
      </c>
      <c r="AA30" s="18" t="str">
        <f>IF(ISBLANK(Z30),"",VLOOKUP(Z30,'(Linked) Hazard Risk Number HRN'!$D$6:$E$14,2,FALSE))</f>
        <v/>
      </c>
      <c r="AB30" s="366" t="str">
        <f>IF(OR(ISBLANK(Z28),ISBLANK(Z29),ISBLANK(Z30),ISBLANK(Z31)),"",AA28*AA29*AA30*AA31)</f>
        <v/>
      </c>
      <c r="AC30" s="375"/>
      <c r="AD30" s="436"/>
      <c r="AE30" s="56" t="inlineStr">
        <is>
          <t xml:space="preserve">Almost impossible, possible only under extreme circumstances</t>
        </is>
      </c>
      <c r="AF30" s="18" t="str">
        <f>IF(ISBLANK(AE30),"",VLOOKUP(AE30,'(Linked) Hazard Risk Number HRN'!$D$6:$E$14,2,FALSE))</f>
        <v/>
      </c>
      <c r="AG30" s="366" t="str">
        <f>IF(OR(ISBLANK(AE28),ISBLANK(AE29),ISBLANK(AE30),ISBLANK(AE31)),"",AF28*AF29*AF30*AF31)</f>
        <v/>
      </c>
      <c r="AH30" s="10"/>
      <c r="AI30" s="10"/>
      <c r="AJ30" s="20"/>
    </row>
    <row r="31" spans="2:36" s="2" customFormat="1" ht="28.2" customHeight="1" thickTop="1" thickBot="1">
      <c r="B31" s="377"/>
      <c r="C31" s="375"/>
      <c r="D31" s="375"/>
      <c r="E31" s="381"/>
      <c r="F31" s="381"/>
      <c r="G31" s="370"/>
      <c r="H31" s="370"/>
      <c r="I31" s="370"/>
      <c r="J31" s="370"/>
      <c r="K31" s="57" t="inlineStr">
        <is>
          <t xml:space="preserve">1 to 2 persons</t>
        </is>
      </c>
      <c r="L31" s="30" t="str">
        <f>IF(ISBLANK(K31),"",VLOOKUP(K31,'(Linked) Hazard Risk Number HRN'!$D$17:$E$22,2,FALSE))</f>
        <v/>
      </c>
      <c r="M31" s="367"/>
      <c r="N31" s="56" t="inlineStr">
        <is>
          <t xml:space="preserve">Occasionally/rare recognition of the hazard (possible in &lt;50% of the cases)</t>
        </is>
      </c>
      <c r="O31" s="18" t="str">
        <f>IF(ISBLANK(N31),"",VLOOKUP(N31,'(Linked) PLr Probability Factor'!$B$23:$C$26,2,FALSE))</f>
        <v/>
      </c>
      <c r="P31" s="25" t="s">
        <v>33</v>
      </c>
      <c r="Q31" s="25">
        <f t="shared" ref="Q31" si="30">SUM(R28:R30)</f>
        <v>0</v>
      </c>
      <c r="R31" s="25">
        <f t="shared" si="25"/>
        <v>0</v>
      </c>
      <c r="S31" s="25"/>
      <c r="T31" s="51"/>
      <c r="U31" s="375"/>
      <c r="V31" s="57" t="inlineStr">
        <is>
          <t xml:space="preserve">1 to 2 persons</t>
        </is>
      </c>
      <c r="W31" s="30" t="str">
        <f>IF(ISBLANK(V31),"",VLOOKUP(V31,'(Linked) Hazard Risk Number HRN'!$D$17:$E$22,2,FALSE))</f>
        <v/>
      </c>
      <c r="X31" s="367"/>
      <c r="Y31" s="375"/>
      <c r="Z31" s="57" t="inlineStr">
        <is>
          <t xml:space="preserve">1 to 2 persons</t>
        </is>
      </c>
      <c r="AA31" s="30" t="str">
        <f>IF(ISBLANK(Z31),"",VLOOKUP(Z31,'(Linked) Hazard Risk Number HRN'!$D$17:$E$22,2,FALSE))</f>
        <v/>
      </c>
      <c r="AB31" s="367"/>
      <c r="AC31" s="375"/>
      <c r="AD31" s="436"/>
      <c r="AE31" s="57" t="inlineStr">
        <is>
          <t xml:space="preserve">1 to 2 persons</t>
        </is>
      </c>
      <c r="AF31" s="30" t="str">
        <f>IF(ISBLANK(AE31),"",VLOOKUP(AE31,'(Linked) Hazard Risk Number HRN'!$D$17:$E$22,2,FALSE))</f>
        <v/>
      </c>
      <c r="AG31" s="367"/>
      <c r="AH31" s="10"/>
      <c r="AI31" s="10"/>
      <c r="AJ31" s="21"/>
    </row>
    <row r="32" spans="2:36" s="2" customFormat="1" ht="28.2" customHeight="1" thickTop="1" thickBot="1">
      <c r="B32" s="377"/>
      <c r="C32" s="376"/>
      <c r="D32" s="376"/>
      <c r="E32" s="382"/>
      <c r="F32" s="382"/>
      <c r="G32" s="371"/>
      <c r="H32" s="371"/>
      <c r="I32" s="371"/>
      <c r="J32" s="371"/>
      <c r="K32" s="135"/>
      <c r="L32" s="18"/>
      <c r="M32" s="368"/>
      <c r="N32" s="56" t="inlineStr">
        <is>
          <t xml:space="preserve">Low complexity / no interaction (e.g. adjust clamps, load a workpiece)</t>
        </is>
      </c>
      <c r="O32" s="18" t="str">
        <f>IF(ISBLANK(N32),"",VLOOKUP(N32,'(Linked) PLr Probability Factor'!$B$29:$C$32,2,FALSE))</f>
        <v/>
      </c>
      <c r="P32" s="134"/>
      <c r="Q32" s="134"/>
      <c r="R32" s="134"/>
      <c r="S32" s="27" t="str">
        <f t="shared" ref="S32" si="31">IF(OR(ISBLANK(N29),ISBLANK(N30),ISBLANK(N31)),"",IF(R28&gt;0,"P2",IF(AND(R28=0,R29&gt;2),"P2",IF(AND(R28=0,R29=2),"P2",IF(AND(R28=0,AND(R29&lt;2,R30&gt;1)),"P1"," ")))))</f>
        <v/>
      </c>
      <c r="T32" s="52"/>
      <c r="U32" s="376"/>
      <c r="V32" s="135"/>
      <c r="W32" s="18"/>
      <c r="X32" s="368"/>
      <c r="Y32" s="376"/>
      <c r="Z32" s="135"/>
      <c r="AA32" s="18"/>
      <c r="AB32" s="368"/>
      <c r="AC32" s="376"/>
      <c r="AD32" s="437"/>
      <c r="AE32" s="135"/>
      <c r="AF32" s="18"/>
      <c r="AG32" s="368"/>
      <c r="AH32" s="10"/>
      <c r="AI32" s="10"/>
      <c r="AJ32" s="7"/>
    </row>
    <row r="33" spans="2:36" s="2" customFormat="1" ht="28.2" customHeight="1" thickTop="1" thickBot="1">
      <c r="B33" s="377">
        <v>6</v>
      </c>
      <c r="C33" s="374" t="inlineStr">
        <is>
          <t xml:space="preserve">Mantenimiento correctivo/Solución de problemas</t>
        </is>
      </c>
      <c r="D33" s="374" t="inlineStr">
        <is>
          <t xml:space="preserve">Elec - partes activas</t>
        </is>
      </c>
      <c r="E33" s="380"/>
      <c r="F33" s="380"/>
      <c r="G33" s="369"/>
      <c r="H33" s="369" t="inlineStr">
        <is>
          <t xml:space="preserve">X</t>
        </is>
      </c>
      <c r="I33" s="369"/>
      <c r="J33" s="369"/>
      <c r="K33" s="54" t="inlineStr">
        <is>
          <t xml:space="preserve">Extreme: Immediate hospitalization, emergency surgery, permanent loss of limb/eyesight/function, long-term disability</t>
        </is>
      </c>
      <c r="L33" s="17" t="str">
        <f>IF(ISBLANK(K33),"",VLOOKUP(K33,'(Linked) Hazard Risk Number HRN'!$B$6:$C$13,2,FALSE))</f>
        <v/>
      </c>
      <c r="M33" s="372" t="str">
        <f>IF(M35="","",IF(M35&gt;500,'(Linked) Hazard Risk Number HRN'!$C$37,IF(M35&gt;50,'(Linked) Hazard Risk Number HRN'!$C$36,IF(M35&gt;25,'(Linked) Hazard Risk Number HRN'!$C$35,IF(M35&gt;5,'(Linked) Hazard Risk Number HRN'!$C$34,IF(M35&gt;0,'(Linked) Hazard Risk Number HRN'!$C$33,""))))))</f>
        <v/>
      </c>
      <c r="N33" s="54" t="inlineStr">
        <is>
          <t xml:space="preserve">Unskilled person</t>
        </is>
      </c>
      <c r="O33" s="17" t="str">
        <f>IF(ISBLANK(N33),"",VLOOKUP(N33,'(Linked) PLr Probability Factor'!$B$7:$C$8,2,FALSE))</f>
        <v/>
      </c>
      <c r="P33" s="17" t="s">
        <v>29</v>
      </c>
      <c r="Q33" s="17">
        <f t="shared" ref="Q33" si="32">COUNTIF((O33:O37), "C")</f>
        <v>0</v>
      </c>
      <c r="R33" s="17">
        <f t="shared" ref="R33:R36" si="33">Q33</f>
        <v>0</v>
      </c>
      <c r="S33" s="17" t="str">
        <f t="shared" ref="S33" si="34">IF(ISBLANK(K33),"",IF(L33&lt;2,"S1","S2"))</f>
        <v/>
      </c>
      <c r="T33" s="50"/>
      <c r="U33" s="374" t="inlineStr">
        <is>
          <t xml:space="preserve">Ninguno</t>
        </is>
      </c>
      <c r="V33" s="54" t="inlineStr">
        <is>
          <t xml:space="preserve">Extreme: Immediate hospitalization, emergency surgery, permanent loss of limb/eyesight/function, long-term disability</t>
        </is>
      </c>
      <c r="W33" s="17" t="str">
        <f>IF(ISBLANK(V33),"",VLOOKUP(V33,'(Linked) Hazard Risk Number HRN'!$B$6:$C$13,2,FALSE))</f>
        <v/>
      </c>
      <c r="X33" s="372" t="str">
        <f>IF(X35="","",IF(X35&gt;500,'(Linked) Hazard Risk Number HRN'!$C$37,IF(X35&gt;50,'(Linked) Hazard Risk Number HRN'!$C$36,IF(X35&gt;25,'(Linked) Hazard Risk Number HRN'!$C$35,IF(X35&gt;5,'(Linked) Hazard Risk Number HRN'!$C$34,IF(X35&gt;0,'(Linked) Hazard Risk Number HRN'!$C$33,""))))))</f>
        <v/>
      </c>
      <c r="Y33" s="374" t="inlineStr">
        <is>
          <t xml:space="preserve">Mantenimiento: Procedimiento/SOP/LOTO</t>
        </is>
      </c>
      <c r="Z33" s="54" t="inlineStr">
        <is>
          <t xml:space="preserve">Extreme: Immediate hospitalization, emergency surgery, permanent loss of limb/eyesight/function, long-term disability</t>
        </is>
      </c>
      <c r="AA33" s="17" t="str">
        <f>IF(ISBLANK(Z33),"",VLOOKUP(Z33,'(Linked) Hazard Risk Number HRN'!$B$6:$C$13,2,FALSE))</f>
        <v/>
      </c>
      <c r="AB33" s="372" t="str">
        <f>IF(AB35="","",IF(AB35&gt;500,'(Linked) Hazard Risk Number HRN'!$C$37,IF(AB35&gt;50,'(Linked) Hazard Risk Number HRN'!$C$36,IF(AB35&gt;25,'(Linked) Hazard Risk Number HRN'!$C$35,IF(AB35&gt;5,'(Linked) Hazard Risk Number HRN'!$C$34,IF(AB35&gt;0,'(Linked) Hazard Risk Number HRN'!$C$33,""))))))</f>
        <v/>
      </c>
      <c r="AC33" s="374" t="inlineStr">
        <is>
          <t xml:space="preserve">Ninguno</t>
        </is>
      </c>
      <c r="AD33" s="380"/>
      <c r="AE33" s="54" t="inlineStr">
        <is>
          <t xml:space="preserve">Extreme: Immediate hospitalization, emergency surgery, permanent loss of limb/eyesight/function, long-term disability</t>
        </is>
      </c>
      <c r="AF33" s="17" t="str">
        <f>IF(ISBLANK(AE33),"",VLOOKUP(AE33,'(Linked) Hazard Risk Number HRN'!$B$6:$C$13,2,FALSE))</f>
        <v/>
      </c>
      <c r="AG33" s="372" t="str">
        <f>IF(AG35="","",IF(AG35&gt;500,'(Linked) Hazard Risk Number HRN'!$C$37,IF(AG35&gt;50,'(Linked) Hazard Risk Number HRN'!$C$36,IF(AG35&gt;25,'(Linked) Hazard Risk Number HRN'!$C$35,IF(AG35&gt;5,'(Linked) Hazard Risk Number HRN'!$C$34,IF(AG35&gt;0,'(Linked) Hazard Risk Number HRN'!$C$33,""))))))</f>
        <v/>
      </c>
      <c r="AH33" s="10"/>
      <c r="AI33" s="10"/>
      <c r="AJ33" s="22"/>
    </row>
    <row r="34" spans="2:36" s="2" customFormat="1" ht="28.2" customHeight="1" thickTop="1" thickBot="1">
      <c r="B34" s="377"/>
      <c r="C34" s="375"/>
      <c r="D34" s="375"/>
      <c r="E34" s="381"/>
      <c r="F34" s="381"/>
      <c r="G34" s="370"/>
      <c r="H34" s="370"/>
      <c r="I34" s="370"/>
      <c r="J34" s="370"/>
      <c r="K34" s="55" t="inlineStr">
        <is>
          <t xml:space="preserve">Monthly</t>
        </is>
      </c>
      <c r="L34" s="18" t="str">
        <f>IF(ISBLANK(K34),"",VLOOKUP(K34,'(Linked) Hazard Risk Number HRN'!$B$16:$C$26,2,FALSE))</f>
        <v/>
      </c>
      <c r="M34" s="373"/>
      <c r="N34" s="55" t="inlineStr">
        <is>
          <t xml:space="preserve">Low or very low speed event e.g. &lt;250 mm/s, time to hazard ≥3s, and/or enough time to escape</t>
        </is>
      </c>
      <c r="O34" s="18" t="str">
        <f>IF(ISBLANK(N34),"",VLOOKUP(N34,'(Linked) PLr Probability Factor'!$B$12:$C$14,2,FALSE))</f>
        <v/>
      </c>
      <c r="P34" s="18" t="s">
        <v>1</v>
      </c>
      <c r="Q34" s="18">
        <f t="shared" ref="Q34" si="35">COUNTIF((O33:O37), "B")</f>
        <v>0</v>
      </c>
      <c r="R34" s="18">
        <f t="shared" si="33"/>
        <v>0</v>
      </c>
      <c r="S34" s="18" t="str">
        <f t="shared" ref="S34" si="36">IF(ISBLANK(K34),"",IF(L34&lt;5,"F1","F2"))</f>
        <v/>
      </c>
      <c r="T34" s="147"/>
      <c r="U34" s="375"/>
      <c r="V34" s="55" t="inlineStr">
        <is>
          <t xml:space="preserve">Monthly</t>
        </is>
      </c>
      <c r="W34" s="18" t="str">
        <f>IF(ISBLANK(V34),"",VLOOKUP(V34,'(Linked) Hazard Risk Number HRN'!$B$16:$C$26,2,FALSE))</f>
        <v/>
      </c>
      <c r="X34" s="373"/>
      <c r="Y34" s="375"/>
      <c r="Z34" s="55" t="inlineStr">
        <is>
          <t xml:space="preserve">Monthly</t>
        </is>
      </c>
      <c r="AA34" s="18" t="str">
        <f>IF(ISBLANK(Z34),"",VLOOKUP(Z34,'(Linked) Hazard Risk Number HRN'!$B$16:$C$26,2,FALSE))</f>
        <v/>
      </c>
      <c r="AB34" s="373"/>
      <c r="AC34" s="375"/>
      <c r="AD34" s="436"/>
      <c r="AE34" s="55" t="inlineStr">
        <is>
          <t xml:space="preserve">Monthly</t>
        </is>
      </c>
      <c r="AF34" s="18" t="str">
        <f>IF(ISBLANK(AE34),"",VLOOKUP(AE34,'(Linked) Hazard Risk Number HRN'!$B$16:$C$26,2,FALSE))</f>
        <v/>
      </c>
      <c r="AG34" s="373"/>
      <c r="AH34" s="10"/>
      <c r="AI34" s="10"/>
      <c r="AJ34" s="19"/>
    </row>
    <row r="35" spans="2:36" s="2" customFormat="1" ht="28.2" customHeight="1" thickTop="1" thickBot="1">
      <c r="B35" s="377"/>
      <c r="C35" s="375"/>
      <c r="D35" s="375"/>
      <c r="E35" s="381"/>
      <c r="F35" s="381"/>
      <c r="G35" s="370"/>
      <c r="H35" s="370"/>
      <c r="I35" s="370"/>
      <c r="J35" s="370"/>
      <c r="K35" s="56" t="inlineStr">
        <is>
          <t xml:space="preserve">Unlikely but could occur</t>
        </is>
      </c>
      <c r="L35" s="18" t="str">
        <f>IF(ISBLANK(K35),"",VLOOKUP(K35,'(Linked) Hazard Risk Number HRN'!$D$6:$E$14,2,FALSE))</f>
        <v/>
      </c>
      <c r="M35" s="366" t="str">
        <f>IF(OR(ISBLANK(K33),ISBLANK(K34),ISBLANK(K35),ISBLANK(K36)),"",L33*L34*L35*L36)</f>
        <v/>
      </c>
      <c r="N35" s="56" t="inlineStr">
        <is>
          <t xml:space="preserve">Occasionally/rarely possible (possible in &lt;50% of the cases)</t>
        </is>
      </c>
      <c r="O35" s="18" t="str">
        <f>IF(ISBLANK(N35),"",VLOOKUP(N35,'(Linked) PLr Probability Factor'!$B$17:$C$20,2,FALSE))</f>
        <v/>
      </c>
      <c r="P35" s="18" t="s">
        <v>3</v>
      </c>
      <c r="Q35" s="18">
        <f t="shared" ref="Q35" si="37">COUNTIF((O33:O37), "A")</f>
        <v>0</v>
      </c>
      <c r="R35" s="18">
        <f t="shared" si="33"/>
        <v>0</v>
      </c>
      <c r="S35" s="18"/>
      <c r="T35" s="146" t="str" cm="1">
        <f t="array" ref="T35">IF(OR(ISBLANK(K33),ISBLANK(K34),ISBLANK(N34),ISBLANK(N35),ISBLANK(N36)),"",INDEX(INDEX('(Linked) PLr Probability Factor'!C$33:$F$44,0,4),MATCH(S33&amp;S34&amp;S37,INDEX('(Linked) PLr Probability Factor'!C$33:$F$44,0,1)&amp;INDEX('(Linked) PLr Probability Factor'!C$33:$F$44,0,2)&amp;INDEX('(Linked) PLr Probability Factor'!C$33:$F$44,0,3),0)))</f>
        <v/>
      </c>
      <c r="U35" s="375"/>
      <c r="V35" s="56" t="inlineStr">
        <is>
          <t xml:space="preserve">Almost impossible, possible only under extreme circumstances</t>
        </is>
      </c>
      <c r="W35" s="18" t="str">
        <f>IF(ISBLANK(V35),"",VLOOKUP(V35,'(Linked) Hazard Risk Number HRN'!$D$6:$E$14,2,FALSE))</f>
        <v/>
      </c>
      <c r="X35" s="366" t="str">
        <f>IF(OR(ISBLANK(V33),ISBLANK(V34),ISBLANK(V35),ISBLANK(V36)),"",W33*W34*W35*W36)</f>
        <v/>
      </c>
      <c r="Y35" s="375"/>
      <c r="Z35" s="56" t="inlineStr">
        <is>
          <t xml:space="preserve">Almost impossible, possible only under extreme circumstances</t>
        </is>
      </c>
      <c r="AA35" s="18" t="str">
        <f>IF(ISBLANK(Z35),"",VLOOKUP(Z35,'(Linked) Hazard Risk Number HRN'!$D$6:$E$14,2,FALSE))</f>
        <v/>
      </c>
      <c r="AB35" s="366" t="str">
        <f>IF(OR(ISBLANK(Z33),ISBLANK(Z34),ISBLANK(Z35),ISBLANK(Z36)),"",AA33*AA34*AA35*AA36)</f>
        <v/>
      </c>
      <c r="AC35" s="375"/>
      <c r="AD35" s="436"/>
      <c r="AE35" s="56" t="inlineStr">
        <is>
          <t xml:space="preserve">Almost impossible, possible only under extreme circumstances</t>
        </is>
      </c>
      <c r="AF35" s="18" t="str">
        <f>IF(ISBLANK(AE35),"",VLOOKUP(AE35,'(Linked) Hazard Risk Number HRN'!$D$6:$E$14,2,FALSE))</f>
        <v/>
      </c>
      <c r="AG35" s="366" t="str">
        <f>IF(OR(ISBLANK(AE33),ISBLANK(AE34),ISBLANK(AE35),ISBLANK(AE36)),"",AF33*AF34*AF35*AF36)</f>
        <v/>
      </c>
      <c r="AH35" s="10"/>
      <c r="AI35" s="10"/>
      <c r="AJ35" s="20"/>
    </row>
    <row r="36" spans="2:36" s="2" customFormat="1" ht="28.2" customHeight="1" thickTop="1" thickBot="1">
      <c r="B36" s="377"/>
      <c r="C36" s="375"/>
      <c r="D36" s="375"/>
      <c r="E36" s="381"/>
      <c r="F36" s="381"/>
      <c r="G36" s="370"/>
      <c r="H36" s="370"/>
      <c r="I36" s="370"/>
      <c r="J36" s="370"/>
      <c r="K36" s="57" t="inlineStr">
        <is>
          <t xml:space="preserve">1 to 2 persons</t>
        </is>
      </c>
      <c r="L36" s="30" t="str">
        <f>IF(ISBLANK(K36),"",VLOOKUP(K36,'(Linked) Hazard Risk Number HRN'!$D$17:$E$22,2,FALSE))</f>
        <v/>
      </c>
      <c r="M36" s="367"/>
      <c r="N36" s="56" t="inlineStr">
        <is>
          <t xml:space="preserve">Occasionally/rare recognition of the hazard (possible in &lt;50% of the cases)</t>
        </is>
      </c>
      <c r="O36" s="18" t="str">
        <f>IF(ISBLANK(N36),"",VLOOKUP(N36,'(Linked) PLr Probability Factor'!$B$23:$C$26,2,FALSE))</f>
        <v/>
      </c>
      <c r="P36" s="25" t="s">
        <v>33</v>
      </c>
      <c r="Q36" s="25">
        <f t="shared" ref="Q36" si="38">SUM(R33:R35)</f>
        <v>0</v>
      </c>
      <c r="R36" s="25">
        <f t="shared" si="33"/>
        <v>0</v>
      </c>
      <c r="S36" s="25"/>
      <c r="T36" s="51"/>
      <c r="U36" s="375"/>
      <c r="V36" s="57" t="inlineStr">
        <is>
          <t xml:space="preserve">1 to 2 persons</t>
        </is>
      </c>
      <c r="W36" s="30" t="str">
        <f>IF(ISBLANK(V36),"",VLOOKUP(V36,'(Linked) Hazard Risk Number HRN'!$D$17:$E$22,2,FALSE))</f>
        <v/>
      </c>
      <c r="X36" s="367"/>
      <c r="Y36" s="375"/>
      <c r="Z36" s="57" t="inlineStr">
        <is>
          <t xml:space="preserve">1 to 2 persons</t>
        </is>
      </c>
      <c r="AA36" s="30" t="str">
        <f>IF(ISBLANK(Z36),"",VLOOKUP(Z36,'(Linked) Hazard Risk Number HRN'!$D$17:$E$22,2,FALSE))</f>
        <v/>
      </c>
      <c r="AB36" s="367"/>
      <c r="AC36" s="375"/>
      <c r="AD36" s="436"/>
      <c r="AE36" s="57" t="inlineStr">
        <is>
          <t xml:space="preserve">1 to 2 persons</t>
        </is>
      </c>
      <c r="AF36" s="30" t="str">
        <f>IF(ISBLANK(AE36),"",VLOOKUP(AE36,'(Linked) Hazard Risk Number HRN'!$D$17:$E$22,2,FALSE))</f>
        <v/>
      </c>
      <c r="AG36" s="367"/>
      <c r="AH36" s="10"/>
      <c r="AI36" s="10"/>
      <c r="AJ36" s="21"/>
    </row>
    <row r="37" spans="2:36" s="2" customFormat="1" ht="28.2" customHeight="1" thickTop="1" thickBot="1">
      <c r="B37" s="377"/>
      <c r="C37" s="376"/>
      <c r="D37" s="376"/>
      <c r="E37" s="382"/>
      <c r="F37" s="382"/>
      <c r="G37" s="371"/>
      <c r="H37" s="371"/>
      <c r="I37" s="371"/>
      <c r="J37" s="371"/>
      <c r="K37" s="135"/>
      <c r="L37" s="18"/>
      <c r="M37" s="368"/>
      <c r="N37" s="56" t="inlineStr">
        <is>
          <t xml:space="preserve">Medium to high complexity (e.g. troubleshooting, hold-to-run setup)</t>
        </is>
      </c>
      <c r="O37" s="18" t="str">
        <f>IF(ISBLANK(N37),"",VLOOKUP(N37,'(Linked) PLr Probability Factor'!$B$29:$C$32,2,FALSE))</f>
        <v/>
      </c>
      <c r="P37" s="134"/>
      <c r="Q37" s="134"/>
      <c r="R37" s="134"/>
      <c r="S37" s="27" t="str">
        <f t="shared" ref="S37" si="39">IF(OR(ISBLANK(N34),ISBLANK(N35),ISBLANK(N36)),"",IF(R33&gt;0,"P2",IF(AND(R33=0,R34&gt;2),"P2",IF(AND(R33=0,R34=2),"P2",IF(AND(R33=0,AND(R34&lt;2,R35&gt;1)),"P1"," ")))))</f>
        <v/>
      </c>
      <c r="T37" s="52"/>
      <c r="U37" s="376"/>
      <c r="V37" s="135"/>
      <c r="W37" s="18"/>
      <c r="X37" s="368"/>
      <c r="Y37" s="376"/>
      <c r="Z37" s="135"/>
      <c r="AA37" s="18"/>
      <c r="AB37" s="368"/>
      <c r="AC37" s="376"/>
      <c r="AD37" s="437"/>
      <c r="AE37" s="135"/>
      <c r="AF37" s="18"/>
      <c r="AG37" s="368"/>
      <c r="AH37" s="10"/>
      <c r="AI37" s="10"/>
      <c r="AJ37" s="7"/>
    </row>
    <row r="38" spans="2:36" s="2" customFormat="1" ht="28.2" customHeight="1" thickTop="1" thickBot="1">
      <c r="B38" s="377">
        <v>7</v>
      </c>
      <c r="C38" s="374" t="inlineStr">
        <is>
          <t xml:space="preserve">Operación normal</t>
        </is>
      </c>
      <c r="D38" s="374" t="inlineStr">
        <is>
          <t xml:space="preserve">Ergonomía</t>
        </is>
      </c>
      <c r="E38" s="380"/>
      <c r="F38" s="380"/>
      <c r="G38" s="369" t="inlineStr">
        <is>
          <t xml:space="preserve">X</t>
        </is>
      </c>
      <c r="H38" s="369"/>
      <c r="I38" s="369"/>
      <c r="J38" s="369"/>
      <c r="K38" s="54" t="inlineStr">
        <is>
          <t xml:space="preserve">Minor: Medical attention( prescription medication, couple of stitches, skin glue) (fit for normal duties)</t>
        </is>
      </c>
      <c r="L38" s="17" t="str">
        <f>IF(ISBLANK(K38),"",VLOOKUP(K38,'(Linked) Hazard Risk Number HRN'!$B$6:$C$13,2,FALSE))</f>
        <v/>
      </c>
      <c r="M38" s="372" t="str">
        <f>IF(M40="","",IF(M40&gt;500,'(Linked) Hazard Risk Number HRN'!$C$37,IF(M40&gt;50,'(Linked) Hazard Risk Number HRN'!$C$36,IF(M40&gt;25,'(Linked) Hazard Risk Number HRN'!$C$35,IF(M40&gt;5,'(Linked) Hazard Risk Number HRN'!$C$34,IF(M40&gt;0,'(Linked) Hazard Risk Number HRN'!$C$33,""))))))</f>
        <v/>
      </c>
      <c r="N38" s="54" t="inlineStr">
        <is>
          <t xml:space="preserve">Unskilled person</t>
        </is>
      </c>
      <c r="O38" s="17" t="str">
        <f>IF(ISBLANK(N38),"",VLOOKUP(N38,'(Linked) PLr Probability Factor'!$B$7:$C$8,2,FALSE))</f>
        <v/>
      </c>
      <c r="P38" s="17" t="s">
        <v>29</v>
      </c>
      <c r="Q38" s="17">
        <f t="shared" ref="Q38" si="40">COUNTIF((O38:O42), "C")</f>
        <v>0</v>
      </c>
      <c r="R38" s="17">
        <f t="shared" ref="R38:R41" si="41">Q38</f>
        <v>0</v>
      </c>
      <c r="S38" s="17" t="str">
        <f t="shared" ref="S38" si="42">IF(ISBLANK(K38),"",IF(L38&lt;2,"S1","S2"))</f>
        <v/>
      </c>
      <c r="T38" s="50"/>
      <c r="U38" s="374" t="inlineStr">
        <is>
          <t xml:space="preserve">Ninguno</t>
        </is>
      </c>
      <c r="V38" s="54" t="inlineStr">
        <is>
          <t xml:space="preserve">Negligible: No first aid (scratch / bruise) </t>
        </is>
      </c>
      <c r="W38" s="17" t="str">
        <f>IF(ISBLANK(V38),"",VLOOKUP(V38,'(Linked) Hazard Risk Number HRN'!$B$6:$C$13,2,FALSE))</f>
        <v/>
      </c>
      <c r="X38" s="372" t="str">
        <f>IF(X40="","",IF(X40&gt;500,'(Linked) Hazard Risk Number HRN'!$C$37,IF(X40&gt;50,'(Linked) Hazard Risk Number HRN'!$C$36,IF(X40&gt;25,'(Linked) Hazard Risk Number HRN'!$C$35,IF(X40&gt;5,'(Linked) Hazard Risk Number HRN'!$C$34,IF(X40&gt;0,'(Linked) Hazard Risk Number HRN'!$C$33,""))))))</f>
        <v/>
      </c>
      <c r="Y38" s="374" t="inlineStr">
        <is>
          <t xml:space="preserve">Evaluación EHS (ergo, ruido, químico, radiación)</t>
        </is>
      </c>
      <c r="Z38" s="54" t="inlineStr">
        <is>
          <t xml:space="preserve">Negligible: No first aid (scratch / bruise) </t>
        </is>
      </c>
      <c r="AA38" s="17" t="str">
        <f>IF(ISBLANK(Z38),"",VLOOKUP(Z38,'(Linked) Hazard Risk Number HRN'!$B$6:$C$13,2,FALSE))</f>
        <v/>
      </c>
      <c r="AB38" s="372" t="str">
        <f>IF(AB40="","",IF(AB40&gt;500,'(Linked) Hazard Risk Number HRN'!$C$37,IF(AB40&gt;50,'(Linked) Hazard Risk Number HRN'!$C$36,IF(AB40&gt;25,'(Linked) Hazard Risk Number HRN'!$C$35,IF(AB40&gt;5,'(Linked) Hazard Risk Number HRN'!$C$34,IF(AB40&gt;0,'(Linked) Hazard Risk Number HRN'!$C$33,""))))))</f>
        <v/>
      </c>
      <c r="AC38" s="374" t="inlineStr">
        <is>
          <t xml:space="preserve">Ninguno</t>
        </is>
      </c>
      <c r="AD38" s="380"/>
      <c r="AE38" s="54" t="inlineStr">
        <is>
          <t xml:space="preserve">Negligible: No first aid (scratch / bruise) </t>
        </is>
      </c>
      <c r="AF38" s="17" t="str">
        <f>IF(ISBLANK(AE38),"",VLOOKUP(AE38,'(Linked) Hazard Risk Number HRN'!$B$6:$C$13,2,FALSE))</f>
        <v/>
      </c>
      <c r="AG38" s="372" t="str">
        <f>IF(AG40="","",IF(AG40&gt;500,'(Linked) Hazard Risk Number HRN'!$C$37,IF(AG40&gt;50,'(Linked) Hazard Risk Number HRN'!$C$36,IF(AG40&gt;25,'(Linked) Hazard Risk Number HRN'!$C$35,IF(AG40&gt;5,'(Linked) Hazard Risk Number HRN'!$C$34,IF(AG40&gt;0,'(Linked) Hazard Risk Number HRN'!$C$33,""))))))</f>
        <v/>
      </c>
      <c r="AH38" s="10"/>
      <c r="AI38" s="10"/>
      <c r="AJ38" s="22"/>
    </row>
    <row r="39" spans="2:36" s="2" customFormat="1" ht="28.2" customHeight="1" thickTop="1" thickBot="1">
      <c r="B39" s="377"/>
      <c r="C39" s="375"/>
      <c r="D39" s="375"/>
      <c r="E39" s="381"/>
      <c r="F39" s="381"/>
      <c r="G39" s="370"/>
      <c r="H39" s="370"/>
      <c r="I39" s="370"/>
      <c r="J39" s="370"/>
      <c r="K39" s="55" t="inlineStr">
        <is>
          <t xml:space="preserve">Constantly or Greater than once each 15 minutes</t>
        </is>
      </c>
      <c r="L39" s="18" t="str">
        <f>IF(ISBLANK(K39),"",VLOOKUP(K39,'(Linked) Hazard Risk Number HRN'!$B$16:$C$26,2,FALSE))</f>
        <v/>
      </c>
      <c r="M39" s="373"/>
      <c r="N39" s="55" t="inlineStr">
        <is>
          <t xml:space="preserve">Low or very low speed event e.g. &lt;250 mm/s, time to hazard ≥3s, and/or enough time to escape</t>
        </is>
      </c>
      <c r="O39" s="18" t="str">
        <f>IF(ISBLANK(N39),"",VLOOKUP(N39,'(Linked) PLr Probability Factor'!$B$12:$C$14,2,FALSE))</f>
        <v/>
      </c>
      <c r="P39" s="18" t="s">
        <v>1</v>
      </c>
      <c r="Q39" s="18">
        <f t="shared" ref="Q39" si="43">COUNTIF((O38:O42), "B")</f>
        <v>0</v>
      </c>
      <c r="R39" s="18">
        <f t="shared" si="41"/>
        <v>0</v>
      </c>
      <c r="S39" s="18" t="str">
        <f t="shared" ref="S39" si="44">IF(ISBLANK(K39),"",IF(L39&lt;5,"F1","F2"))</f>
        <v/>
      </c>
      <c r="T39" s="147"/>
      <c r="U39" s="375"/>
      <c r="V39" s="55" t="inlineStr">
        <is>
          <t xml:space="preserve">Constantly or Greater than once each 15 minutes</t>
        </is>
      </c>
      <c r="W39" s="18" t="str">
        <f>IF(ISBLANK(V39),"",VLOOKUP(V39,'(Linked) Hazard Risk Number HRN'!$B$16:$C$26,2,FALSE))</f>
        <v/>
      </c>
      <c r="X39" s="373"/>
      <c r="Y39" s="375"/>
      <c r="Z39" s="55" t="inlineStr">
        <is>
          <t xml:space="preserve">Constantly or Greater than once each 15 minutes</t>
        </is>
      </c>
      <c r="AA39" s="18" t="str">
        <f>IF(ISBLANK(Z39),"",VLOOKUP(Z39,'(Linked) Hazard Risk Number HRN'!$B$16:$C$26,2,FALSE))</f>
        <v/>
      </c>
      <c r="AB39" s="373"/>
      <c r="AC39" s="375"/>
      <c r="AD39" s="436"/>
      <c r="AE39" s="55" t="inlineStr">
        <is>
          <t xml:space="preserve">Constantly or Greater than once each 15 minutes</t>
        </is>
      </c>
      <c r="AF39" s="18" t="str">
        <f>IF(ISBLANK(AE39),"",VLOOKUP(AE39,'(Linked) Hazard Risk Number HRN'!$B$16:$C$26,2,FALSE))</f>
        <v/>
      </c>
      <c r="AG39" s="373"/>
      <c r="AH39" s="10"/>
      <c r="AI39" s="10"/>
      <c r="AJ39" s="19"/>
    </row>
    <row r="40" spans="2:36" s="2" customFormat="1" ht="28.2" customHeight="1" thickTop="1" thickBot="1">
      <c r="B40" s="377"/>
      <c r="C40" s="375"/>
      <c r="D40" s="375"/>
      <c r="E40" s="381"/>
      <c r="F40" s="381"/>
      <c r="G40" s="370"/>
      <c r="H40" s="370"/>
      <c r="I40" s="370"/>
      <c r="J40" s="370"/>
      <c r="K40" s="56" t="inlineStr">
        <is>
          <t xml:space="preserve">Even chance, could happen</t>
        </is>
      </c>
      <c r="L40" s="18" t="str">
        <f>IF(ISBLANK(K40),"",VLOOKUP(K40,'(Linked) Hazard Risk Number HRN'!$D$6:$E$14,2,FALSE))</f>
        <v/>
      </c>
      <c r="M40" s="366" t="str">
        <f>IF(OR(ISBLANK(K38),ISBLANK(K39),ISBLANK(K40),ISBLANK(K41)),"",L38*L39*L40*L41)</f>
        <v/>
      </c>
      <c r="N40" s="56" t="inlineStr">
        <is>
          <t xml:space="preserve">Easily possible (possible in ≥ 50% of the cases)</t>
        </is>
      </c>
      <c r="O40" s="18" t="str">
        <f>IF(ISBLANK(N40),"",VLOOKUP(N40,'(Linked) PLr Probability Factor'!$B$17:$C$20,2,FALSE))</f>
        <v/>
      </c>
      <c r="P40" s="18" t="s">
        <v>3</v>
      </c>
      <c r="Q40" s="18">
        <f t="shared" ref="Q40" si="45">COUNTIF((O38:O42), "A")</f>
        <v>0</v>
      </c>
      <c r="R40" s="18">
        <f t="shared" si="41"/>
        <v>0</v>
      </c>
      <c r="S40" s="18"/>
      <c r="T40" s="146" t="str" cm="1">
        <f t="array" ref="T40">IF(OR(ISBLANK(K38),ISBLANK(K39),ISBLANK(N39),ISBLANK(N40),ISBLANK(N41)),"",INDEX(INDEX('(Linked) PLr Probability Factor'!C$33:$F$44,0,4),MATCH(S38&amp;S39&amp;S42,INDEX('(Linked) PLr Probability Factor'!C$33:$F$44,0,1)&amp;INDEX('(Linked) PLr Probability Factor'!C$33:$F$44,0,2)&amp;INDEX('(Linked) PLr Probability Factor'!C$33:$F$44,0,3),0)))</f>
        <v/>
      </c>
      <c r="U40" s="375"/>
      <c r="V40" s="56" t="inlineStr">
        <is>
          <t xml:space="preserve">Possible but unusual</t>
        </is>
      </c>
      <c r="W40" s="18" t="str">
        <f>IF(ISBLANK(V40),"",VLOOKUP(V40,'(Linked) Hazard Risk Number HRN'!$D$6:$E$14,2,FALSE))</f>
        <v/>
      </c>
      <c r="X40" s="366" t="str">
        <f>IF(OR(ISBLANK(V38),ISBLANK(V39),ISBLANK(V40),ISBLANK(V41)),"",W38*W39*W40*W41)</f>
        <v/>
      </c>
      <c r="Y40" s="375"/>
      <c r="Z40" s="56" t="inlineStr">
        <is>
          <t xml:space="preserve">Possible but unusual</t>
        </is>
      </c>
      <c r="AA40" s="18" t="str">
        <f>IF(ISBLANK(Z40),"",VLOOKUP(Z40,'(Linked) Hazard Risk Number HRN'!$D$6:$E$14,2,FALSE))</f>
        <v/>
      </c>
      <c r="AB40" s="366" t="str">
        <f>IF(OR(ISBLANK(Z38),ISBLANK(Z39),ISBLANK(Z40),ISBLANK(Z41)),"",AA38*AA39*AA40*AA41)</f>
        <v/>
      </c>
      <c r="AC40" s="375"/>
      <c r="AD40" s="436"/>
      <c r="AE40" s="56" t="inlineStr">
        <is>
          <t xml:space="preserve">Possible but unusual</t>
        </is>
      </c>
      <c r="AF40" s="18" t="str">
        <f>IF(ISBLANK(AE40),"",VLOOKUP(AE40,'(Linked) Hazard Risk Number HRN'!$D$6:$E$14,2,FALSE))</f>
        <v/>
      </c>
      <c r="AG40" s="366" t="str">
        <f>IF(OR(ISBLANK(AE38),ISBLANK(AE39),ISBLANK(AE40),ISBLANK(AE41)),"",AF38*AF39*AF40*AF41)</f>
        <v/>
      </c>
      <c r="AH40" s="10"/>
      <c r="AI40" s="10"/>
      <c r="AJ40" s="20"/>
    </row>
    <row r="41" spans="2:36" s="2" customFormat="1" ht="28.2" customHeight="1" thickTop="1" thickBot="1">
      <c r="B41" s="377"/>
      <c r="C41" s="375"/>
      <c r="D41" s="375"/>
      <c r="E41" s="381"/>
      <c r="F41" s="381"/>
      <c r="G41" s="370"/>
      <c r="H41" s="370"/>
      <c r="I41" s="370"/>
      <c r="J41" s="370"/>
      <c r="K41" s="57" t="inlineStr">
        <is>
          <t xml:space="preserve">1 to 2 persons</t>
        </is>
      </c>
      <c r="L41" s="30" t="str">
        <f>IF(ISBLANK(K41),"",VLOOKUP(K41,'(Linked) Hazard Risk Number HRN'!$D$17:$E$22,2,FALSE))</f>
        <v/>
      </c>
      <c r="M41" s="367"/>
      <c r="N41" s="56" t="inlineStr">
        <is>
          <t xml:space="preserve">Easy recognition of the hazard (possible in ≥ 50% of the cases)</t>
        </is>
      </c>
      <c r="O41" s="18" t="str">
        <f>IF(ISBLANK(N41),"",VLOOKUP(N41,'(Linked) PLr Probability Factor'!$B$23:$C$26,2,FALSE))</f>
        <v/>
      </c>
      <c r="P41" s="25" t="s">
        <v>33</v>
      </c>
      <c r="Q41" s="25">
        <f t="shared" ref="Q41" si="46">SUM(R38:R40)</f>
        <v>0</v>
      </c>
      <c r="R41" s="25">
        <f t="shared" si="41"/>
        <v>0</v>
      </c>
      <c r="S41" s="25"/>
      <c r="T41" s="51"/>
      <c r="U41" s="375"/>
      <c r="V41" s="57" t="inlineStr">
        <is>
          <t xml:space="preserve">1 to 2 persons</t>
        </is>
      </c>
      <c r="W41" s="30" t="str">
        <f>IF(ISBLANK(V41),"",VLOOKUP(V41,'(Linked) Hazard Risk Number HRN'!$D$17:$E$22,2,FALSE))</f>
        <v/>
      </c>
      <c r="X41" s="367"/>
      <c r="Y41" s="375"/>
      <c r="Z41" s="57" t="inlineStr">
        <is>
          <t xml:space="preserve">1 to 2 persons</t>
        </is>
      </c>
      <c r="AA41" s="30" t="str">
        <f>IF(ISBLANK(Z41),"",VLOOKUP(Z41,'(Linked) Hazard Risk Number HRN'!$D$17:$E$22,2,FALSE))</f>
        <v/>
      </c>
      <c r="AB41" s="367"/>
      <c r="AC41" s="375"/>
      <c r="AD41" s="436"/>
      <c r="AE41" s="57" t="inlineStr">
        <is>
          <t xml:space="preserve">1 to 2 persons</t>
        </is>
      </c>
      <c r="AF41" s="30" t="str">
        <f>IF(ISBLANK(AE41),"",VLOOKUP(AE41,'(Linked) Hazard Risk Number HRN'!$D$17:$E$22,2,FALSE))</f>
        <v/>
      </c>
      <c r="AG41" s="367"/>
      <c r="AH41" s="10"/>
      <c r="AI41" s="10"/>
      <c r="AJ41" s="21"/>
    </row>
    <row r="42" spans="2:36" s="2" customFormat="1" ht="28.2" customHeight="1" thickTop="1" thickBot="1">
      <c r="B42" s="377"/>
      <c r="C42" s="376"/>
      <c r="D42" s="376"/>
      <c r="E42" s="382"/>
      <c r="F42" s="382"/>
      <c r="G42" s="371"/>
      <c r="H42" s="371"/>
      <c r="I42" s="371"/>
      <c r="J42" s="371"/>
      <c r="K42" s="135"/>
      <c r="L42" s="18"/>
      <c r="M42" s="368"/>
      <c r="N42" s="56" t="inlineStr">
        <is>
          <t xml:space="preserve">Low complexity / no interaction (e.g. adjust clamps, load a workpiece)</t>
        </is>
      </c>
      <c r="O42" s="18" t="str">
        <f>IF(ISBLANK(N42),"",VLOOKUP(N42,'(Linked) PLr Probability Factor'!$B$29:$C$32,2,FALSE))</f>
        <v/>
      </c>
      <c r="P42" s="134"/>
      <c r="Q42" s="134"/>
      <c r="R42" s="134"/>
      <c r="S42" s="27" t="str">
        <f t="shared" ref="S42" si="47">IF(OR(ISBLANK(N39),ISBLANK(N40),ISBLANK(N41)),"",IF(R38&gt;0,"P2",IF(AND(R38=0,R39&gt;2),"P2",IF(AND(R38=0,R39=2),"P2",IF(AND(R38=0,AND(R39&lt;2,R40&gt;1)),"P1"," ")))))</f>
        <v/>
      </c>
      <c r="T42" s="52"/>
      <c r="U42" s="376"/>
      <c r="V42" s="135"/>
      <c r="W42" s="18"/>
      <c r="X42" s="368"/>
      <c r="Y42" s="376"/>
      <c r="Z42" s="135"/>
      <c r="AA42" s="18"/>
      <c r="AB42" s="368"/>
      <c r="AC42" s="376"/>
      <c r="AD42" s="437"/>
      <c r="AE42" s="135"/>
      <c r="AF42" s="18"/>
      <c r="AG42" s="368"/>
      <c r="AH42" s="10"/>
      <c r="AI42" s="10"/>
      <c r="AJ42" s="7"/>
    </row>
    <row r="43" spans="2:36" s="2" customFormat="1" ht="28.2" customHeight="1" thickTop="1" thickBot="1">
      <c r="B43" s="377">
        <v>8</v>
      </c>
      <c r="C43" s="374" t="inlineStr">
        <is>
          <t xml:space="preserve">Lockout/Tryout (LOTO)</t>
        </is>
      </c>
      <c r="D43" s="374" t="inlineStr">
        <is>
          <t xml:space="preserve">Sistema de control: ciclo automático/arranque inesperado</t>
        </is>
      </c>
      <c r="E43" s="380"/>
      <c r="F43" s="380"/>
      <c r="G43" s="369"/>
      <c r="H43" s="369" t="inlineStr">
        <is>
          <t xml:space="preserve">X</t>
        </is>
      </c>
      <c r="I43" s="369"/>
      <c r="J43" s="369"/>
      <c r="K43" s="54" t="inlineStr">
        <is>
          <t xml:space="preserve">Extreme: Immediate hospitalization, emergency surgery, permanent loss of limb/eyesight/function, long-term disability</t>
        </is>
      </c>
      <c r="L43" s="17" t="str">
        <f>IF(ISBLANK(K43),"",VLOOKUP(K43,'(Linked) Hazard Risk Number HRN'!$B$6:$C$13,2,FALSE))</f>
        <v/>
      </c>
      <c r="M43" s="372" t="str">
        <f>IF(M45="","",IF(M45&gt;500,'(Linked) Hazard Risk Number HRN'!$C$37,IF(M45&gt;50,'(Linked) Hazard Risk Number HRN'!$C$36,IF(M45&gt;25,'(Linked) Hazard Risk Number HRN'!$C$35,IF(M45&gt;5,'(Linked) Hazard Risk Number HRN'!$C$34,IF(M45&gt;0,'(Linked) Hazard Risk Number HRN'!$C$33,""))))))</f>
        <v/>
      </c>
      <c r="N43" s="54" t="inlineStr">
        <is>
          <t xml:space="preserve">Unskilled person</t>
        </is>
      </c>
      <c r="O43" s="17" t="str">
        <f>IF(ISBLANK(N43),"",VLOOKUP(N43,'(Linked) PLr Probability Factor'!$B$7:$C$8,2,FALSE))</f>
        <v/>
      </c>
      <c r="P43" s="17" t="s">
        <v>29</v>
      </c>
      <c r="Q43" s="17">
        <f t="shared" ref="Q43" si="48">COUNTIF((O43:O47), "C")</f>
        <v>0</v>
      </c>
      <c r="R43" s="17">
        <f t="shared" ref="R43:R46" si="49">Q43</f>
        <v>0</v>
      </c>
      <c r="S43" s="17" t="str">
        <f t="shared" ref="S43" si="50">IF(ISBLANK(K43),"",IF(L43&lt;2,"S1","S2"))</f>
        <v/>
      </c>
      <c r="T43" s="50"/>
      <c r="U43" s="374" t="inlineStr">
        <is>
          <t xml:space="preserve">Actualizar los controles de seguridad con componentes clasificados para seguridad y reinicio de seguridad</t>
        </is>
      </c>
      <c r="V43" s="54" t="inlineStr">
        <is>
          <t xml:space="preserve">Extreme: Immediate hospitalization, emergency surgery, permanent loss of limb/eyesight/function, long-term disability</t>
        </is>
      </c>
      <c r="W43" s="17" t="str">
        <f>IF(ISBLANK(V43),"",VLOOKUP(V43,'(Linked) Hazard Risk Number HRN'!$B$6:$C$13,2,FALSE))</f>
        <v/>
      </c>
      <c r="X43" s="372" t="str">
        <f>IF(X45="","",IF(X45&gt;500,'(Linked) Hazard Risk Number HRN'!$C$37,IF(X45&gt;50,'(Linked) Hazard Risk Number HRN'!$C$36,IF(X45&gt;25,'(Linked) Hazard Risk Number HRN'!$C$35,IF(X45&gt;5,'(Linked) Hazard Risk Number HRN'!$C$34,IF(X45&gt;0,'(Linked) Hazard Risk Number HRN'!$C$33,""))))))</f>
        <v/>
      </c>
      <c r="Y43" s="374" t="inlineStr">
        <is>
          <t xml:space="preserve">Mantenimiento: Procedimiento/SOP/LOTO</t>
        </is>
      </c>
      <c r="Z43" s="54" t="inlineStr">
        <is>
          <t xml:space="preserve">Extreme: Immediate hospitalization, emergency surgery, permanent loss of limb/eyesight/function, long-term disability</t>
        </is>
      </c>
      <c r="AA43" s="17" t="str">
        <f>IF(ISBLANK(Z43),"",VLOOKUP(Z43,'(Linked) Hazard Risk Number HRN'!$B$6:$C$13,2,FALSE))</f>
        <v/>
      </c>
      <c r="AB43" s="372" t="str">
        <f>IF(AB45="","",IF(AB45&gt;500,'(Linked) Hazard Risk Number HRN'!$C$37,IF(AB45&gt;50,'(Linked) Hazard Risk Number HRN'!$C$36,IF(AB45&gt;25,'(Linked) Hazard Risk Number HRN'!$C$35,IF(AB45&gt;5,'(Linked) Hazard Risk Number HRN'!$C$34,IF(AB45&gt;0,'(Linked) Hazard Risk Number HRN'!$C$33,""))))))</f>
        <v/>
      </c>
      <c r="AC43" s="374" t="inlineStr">
        <is>
          <t xml:space="preserve">Actualizar los controles de seguridad con componentes clasificados para seguridad y reinicio de seguridad</t>
        </is>
      </c>
      <c r="AD43" s="380"/>
      <c r="AE43" s="54" t="inlineStr">
        <is>
          <t xml:space="preserve">Extreme: Immediate hospitalization, emergency surgery, permanent loss of limb/eyesight/function, long-term disability</t>
        </is>
      </c>
      <c r="AF43" s="17" t="str">
        <f>IF(ISBLANK(AE43),"",VLOOKUP(AE43,'(Linked) Hazard Risk Number HRN'!$B$6:$C$13,2,FALSE))</f>
        <v/>
      </c>
      <c r="AG43" s="372" t="str">
        <f>IF(AG45="","",IF(AG45&gt;500,'(Linked) Hazard Risk Number HRN'!$C$37,IF(AG45&gt;50,'(Linked) Hazard Risk Number HRN'!$C$36,IF(AG45&gt;25,'(Linked) Hazard Risk Number HRN'!$C$35,IF(AG45&gt;5,'(Linked) Hazard Risk Number HRN'!$C$34,IF(AG45&gt;0,'(Linked) Hazard Risk Number HRN'!$C$33,""))))))</f>
        <v/>
      </c>
      <c r="AH43" s="10"/>
      <c r="AI43" s="10"/>
      <c r="AJ43" s="22"/>
    </row>
    <row r="44" spans="2:36" s="2" customFormat="1" ht="28.2" customHeight="1" thickTop="1" thickBot="1">
      <c r="B44" s="377"/>
      <c r="C44" s="375"/>
      <c r="D44" s="375"/>
      <c r="E44" s="381"/>
      <c r="F44" s="381"/>
      <c r="G44" s="370"/>
      <c r="H44" s="370"/>
      <c r="I44" s="370"/>
      <c r="J44" s="370"/>
      <c r="K44" s="55" t="inlineStr">
        <is>
          <t xml:space="preserve">Monthly</t>
        </is>
      </c>
      <c r="L44" s="18" t="str">
        <f>IF(ISBLANK(K44),"",VLOOKUP(K44,'(Linked) Hazard Risk Number HRN'!$B$16:$C$26,2,FALSE))</f>
        <v/>
      </c>
      <c r="M44" s="373"/>
      <c r="N44" s="55" t="inlineStr">
        <is>
          <t xml:space="preserve">Low or very low speed event e.g. &lt;250 mm/s, time to hazard ≥3s, and/or enough time to escape</t>
        </is>
      </c>
      <c r="O44" s="18" t="str">
        <f>IF(ISBLANK(N44),"",VLOOKUP(N44,'(Linked) PLr Probability Factor'!$B$12:$C$14,2,FALSE))</f>
        <v/>
      </c>
      <c r="P44" s="18" t="s">
        <v>1</v>
      </c>
      <c r="Q44" s="18">
        <f t="shared" ref="Q44" si="51">COUNTIF((O43:O47), "B")</f>
        <v>0</v>
      </c>
      <c r="R44" s="18">
        <f t="shared" si="49"/>
        <v>0</v>
      </c>
      <c r="S44" s="18" t="str">
        <f t="shared" ref="S44" si="52">IF(ISBLANK(K44),"",IF(L44&lt;5,"F1","F2"))</f>
        <v/>
      </c>
      <c r="T44" s="147"/>
      <c r="U44" s="375"/>
      <c r="V44" s="55" t="inlineStr">
        <is>
          <t xml:space="preserve">Monthly</t>
        </is>
      </c>
      <c r="W44" s="18" t="str">
        <f>IF(ISBLANK(V44),"",VLOOKUP(V44,'(Linked) Hazard Risk Number HRN'!$B$16:$C$26,2,FALSE))</f>
        <v/>
      </c>
      <c r="X44" s="373"/>
      <c r="Y44" s="375"/>
      <c r="Z44" s="55" t="inlineStr">
        <is>
          <t xml:space="preserve">Monthly</t>
        </is>
      </c>
      <c r="AA44" s="18" t="str">
        <f>IF(ISBLANK(Z44),"",VLOOKUP(Z44,'(Linked) Hazard Risk Number HRN'!$B$16:$C$26,2,FALSE))</f>
        <v/>
      </c>
      <c r="AB44" s="373"/>
      <c r="AC44" s="375"/>
      <c r="AD44" s="436"/>
      <c r="AE44" s="55" t="inlineStr">
        <is>
          <t xml:space="preserve">Monthly</t>
        </is>
      </c>
      <c r="AF44" s="18" t="str">
        <f>IF(ISBLANK(AE44),"",VLOOKUP(AE44,'(Linked) Hazard Risk Number HRN'!$B$16:$C$26,2,FALSE))</f>
        <v/>
      </c>
      <c r="AG44" s="373"/>
      <c r="AH44" s="10"/>
      <c r="AI44" s="10"/>
      <c r="AJ44" s="19"/>
    </row>
    <row r="45" spans="2:36" s="2" customFormat="1" ht="28.2" customHeight="1" thickTop="1" thickBot="1">
      <c r="B45" s="377"/>
      <c r="C45" s="375"/>
      <c r="D45" s="375"/>
      <c r="E45" s="381"/>
      <c r="F45" s="381"/>
      <c r="G45" s="370"/>
      <c r="H45" s="370"/>
      <c r="I45" s="370"/>
      <c r="J45" s="370"/>
      <c r="K45" s="56" t="inlineStr">
        <is>
          <t xml:space="preserve">Unlikely but could occur</t>
        </is>
      </c>
      <c r="L45" s="18" t="str">
        <f>IF(ISBLANK(K45),"",VLOOKUP(K45,'(Linked) Hazard Risk Number HRN'!$D$6:$E$14,2,FALSE))</f>
        <v/>
      </c>
      <c r="M45" s="366" t="str">
        <f>IF(OR(ISBLANK(K43),ISBLANK(K44),ISBLANK(K45),ISBLANK(K46)),"",L43*L44*L45*L46)</f>
        <v/>
      </c>
      <c r="N45" s="56" t="inlineStr">
        <is>
          <t xml:space="preserve">Occasionally/rarely possible (possible in &lt;50% of the cases)</t>
        </is>
      </c>
      <c r="O45" s="18" t="str">
        <f>IF(ISBLANK(N45),"",VLOOKUP(N45,'(Linked) PLr Probability Factor'!$B$17:$C$20,2,FALSE))</f>
        <v/>
      </c>
      <c r="P45" s="18" t="s">
        <v>3</v>
      </c>
      <c r="Q45" s="18">
        <f t="shared" ref="Q45" si="53">COUNTIF((O43:O47), "A")</f>
        <v>0</v>
      </c>
      <c r="R45" s="18">
        <f t="shared" si="49"/>
        <v>0</v>
      </c>
      <c r="S45" s="18"/>
      <c r="T45" s="146" t="str" cm="1">
        <f t="array" ref="T45">IF(OR(ISBLANK(K43),ISBLANK(K44),ISBLANK(N44),ISBLANK(N45),ISBLANK(N46)),"",INDEX(INDEX('(Linked) PLr Probability Factor'!C$33:$F$44,0,4),MATCH(S43&amp;S44&amp;S47,INDEX('(Linked) PLr Probability Factor'!C$33:$F$44,0,1)&amp;INDEX('(Linked) PLr Probability Factor'!C$33:$F$44,0,2)&amp;INDEX('(Linked) PLr Probability Factor'!C$33:$F$44,0,3),0)))</f>
        <v/>
      </c>
      <c r="U45" s="375"/>
      <c r="V45" s="56" t="inlineStr">
        <is>
          <t xml:space="preserve">Almost impossible, possible only under extreme circumstances</t>
        </is>
      </c>
      <c r="W45" s="18" t="str">
        <f>IF(ISBLANK(V45),"",VLOOKUP(V45,'(Linked) Hazard Risk Number HRN'!$D$6:$E$14,2,FALSE))</f>
        <v/>
      </c>
      <c r="X45" s="366" t="str">
        <f>IF(OR(ISBLANK(V43),ISBLANK(V44),ISBLANK(V45),ISBLANK(V46)),"",W43*W44*W45*W46)</f>
        <v/>
      </c>
      <c r="Y45" s="375"/>
      <c r="Z45" s="56" t="inlineStr">
        <is>
          <t xml:space="preserve">Almost impossible, possible only under extreme circumstances</t>
        </is>
      </c>
      <c r="AA45" s="18" t="str">
        <f>IF(ISBLANK(Z45),"",VLOOKUP(Z45,'(Linked) Hazard Risk Number HRN'!$D$6:$E$14,2,FALSE))</f>
        <v/>
      </c>
      <c r="AB45" s="366" t="str">
        <f>IF(OR(ISBLANK(Z43),ISBLANK(Z44),ISBLANK(Z45),ISBLANK(Z46)),"",AA43*AA44*AA45*AA46)</f>
        <v/>
      </c>
      <c r="AC45" s="375"/>
      <c r="AD45" s="436"/>
      <c r="AE45" s="56" t="inlineStr">
        <is>
          <t xml:space="preserve">Almost impossible, possible only under extreme circumstances</t>
        </is>
      </c>
      <c r="AF45" s="18" t="str">
        <f>IF(ISBLANK(AE45),"",VLOOKUP(AE45,'(Linked) Hazard Risk Number HRN'!$D$6:$E$14,2,FALSE))</f>
        <v/>
      </c>
      <c r="AG45" s="366" t="str">
        <f>IF(OR(ISBLANK(AE43),ISBLANK(AE44),ISBLANK(AE45),ISBLANK(AE46)),"",AF43*AF44*AF45*AF46)</f>
        <v/>
      </c>
      <c r="AH45" s="10"/>
      <c r="AI45" s="10"/>
      <c r="AJ45" s="20"/>
    </row>
    <row r="46" spans="2:36" s="2" customFormat="1" ht="28.2" customHeight="1" thickTop="1" thickBot="1">
      <c r="B46" s="377"/>
      <c r="C46" s="375"/>
      <c r="D46" s="375"/>
      <c r="E46" s="381"/>
      <c r="F46" s="381"/>
      <c r="G46" s="370"/>
      <c r="H46" s="370"/>
      <c r="I46" s="370"/>
      <c r="J46" s="370"/>
      <c r="K46" s="57" t="inlineStr">
        <is>
          <t xml:space="preserve">1 to 2 persons</t>
        </is>
      </c>
      <c r="L46" s="30" t="str">
        <f>IF(ISBLANK(K46),"",VLOOKUP(K46,'(Linked) Hazard Risk Number HRN'!$D$17:$E$22,2,FALSE))</f>
        <v/>
      </c>
      <c r="M46" s="367"/>
      <c r="N46" s="56" t="inlineStr">
        <is>
          <t xml:space="preserve">Occasionally/rare recognition of the hazard (possible in &lt;50% of the cases)</t>
        </is>
      </c>
      <c r="O46" s="18" t="str">
        <f>IF(ISBLANK(N46),"",VLOOKUP(N46,'(Linked) PLr Probability Factor'!$B$23:$C$26,2,FALSE))</f>
        <v/>
      </c>
      <c r="P46" s="25" t="s">
        <v>33</v>
      </c>
      <c r="Q46" s="25">
        <f t="shared" ref="Q46" si="54">SUM(R43:R45)</f>
        <v>0</v>
      </c>
      <c r="R46" s="25">
        <f t="shared" si="49"/>
        <v>0</v>
      </c>
      <c r="S46" s="25"/>
      <c r="T46" s="51"/>
      <c r="U46" s="375"/>
      <c r="V46" s="57" t="inlineStr">
        <is>
          <t xml:space="preserve">1 to 2 persons</t>
        </is>
      </c>
      <c r="W46" s="30" t="str">
        <f>IF(ISBLANK(V46),"",VLOOKUP(V46,'(Linked) Hazard Risk Number HRN'!$D$17:$E$22,2,FALSE))</f>
        <v/>
      </c>
      <c r="X46" s="367"/>
      <c r="Y46" s="375"/>
      <c r="Z46" s="57" t="inlineStr">
        <is>
          <t xml:space="preserve">1 to 2 persons</t>
        </is>
      </c>
      <c r="AA46" s="30" t="str">
        <f>IF(ISBLANK(Z46),"",VLOOKUP(Z46,'(Linked) Hazard Risk Number HRN'!$D$17:$E$22,2,FALSE))</f>
        <v/>
      </c>
      <c r="AB46" s="367"/>
      <c r="AC46" s="375"/>
      <c r="AD46" s="436"/>
      <c r="AE46" s="57" t="inlineStr">
        <is>
          <t xml:space="preserve">1 to 2 persons</t>
        </is>
      </c>
      <c r="AF46" s="30" t="str">
        <f>IF(ISBLANK(AE46),"",VLOOKUP(AE46,'(Linked) Hazard Risk Number HRN'!$D$17:$E$22,2,FALSE))</f>
        <v/>
      </c>
      <c r="AG46" s="367"/>
      <c r="AH46" s="10"/>
      <c r="AI46" s="10"/>
      <c r="AJ46" s="21"/>
    </row>
    <row r="47" spans="2:36" s="2" customFormat="1" ht="28.2" customHeight="1" thickTop="1" thickBot="1">
      <c r="B47" s="377"/>
      <c r="C47" s="376"/>
      <c r="D47" s="376"/>
      <c r="E47" s="382"/>
      <c r="F47" s="382"/>
      <c r="G47" s="371"/>
      <c r="H47" s="371"/>
      <c r="I47" s="371"/>
      <c r="J47" s="371"/>
      <c r="K47" s="135"/>
      <c r="L47" s="18"/>
      <c r="M47" s="368"/>
      <c r="N47" s="56" t="inlineStr">
        <is>
          <t xml:space="preserve">Medium to high complexity (e.g. troubleshooting, hold-to-run setup)</t>
        </is>
      </c>
      <c r="O47" s="18" t="str">
        <f>IF(ISBLANK(N47),"",VLOOKUP(N47,'(Linked) PLr Probability Factor'!$B$29:$C$32,2,FALSE))</f>
        <v/>
      </c>
      <c r="P47" s="134"/>
      <c r="Q47" s="134"/>
      <c r="R47" s="134"/>
      <c r="S47" s="27" t="str">
        <f t="shared" ref="S47" si="55">IF(OR(ISBLANK(N44),ISBLANK(N45),ISBLANK(N46)),"",IF(R43&gt;0,"P2",IF(AND(R43=0,R44&gt;2),"P2",IF(AND(R43=0,R44=2),"P2",IF(AND(R43=0,AND(R44&lt;2,R45&gt;1)),"P1"," ")))))</f>
        <v/>
      </c>
      <c r="T47" s="52"/>
      <c r="U47" s="376"/>
      <c r="V47" s="135"/>
      <c r="W47" s="18"/>
      <c r="X47" s="368"/>
      <c r="Y47" s="376"/>
      <c r="Z47" s="135"/>
      <c r="AA47" s="18"/>
      <c r="AB47" s="368"/>
      <c r="AC47" s="376"/>
      <c r="AD47" s="437"/>
      <c r="AE47" s="135"/>
      <c r="AF47" s="18"/>
      <c r="AG47" s="368"/>
      <c r="AH47" s="10"/>
      <c r="AI47" s="10"/>
      <c r="AJ47" s="7"/>
    </row>
    <row r="48" spans="2:36" s="2" customFormat="1" ht="28.2" customHeight="1" thickTop="1" thickBot="1">
      <c r="B48" s="377">
        <v>9</v>
      </c>
      <c r="C48" s="374"/>
      <c r="D48" s="374"/>
      <c r="E48" s="380"/>
      <c r="F48" s="380"/>
      <c r="G48" s="369"/>
      <c r="H48" s="369"/>
      <c r="I48" s="369"/>
      <c r="J48" s="369"/>
      <c r="K48" s="54"/>
      <c r="L48" s="17" t="str">
        <f>IF(ISBLANK(K48),"",VLOOKUP(K48,'(Linked) Hazard Risk Number HRN'!$B$6:$C$13,2,FALSE))</f>
        <v/>
      </c>
      <c r="M48" s="372" t="str">
        <f>IF(M50="","",IF(M50&gt;500,'(Linked) Hazard Risk Number HRN'!$C$37,IF(M50&gt;50,'(Linked) Hazard Risk Number HRN'!$C$36,IF(M50&gt;25,'(Linked) Hazard Risk Number HRN'!$C$35,IF(M50&gt;5,'(Linked) Hazard Risk Number HRN'!$C$34,IF(M50&gt;0,'(Linked) Hazard Risk Number HRN'!$C$33,""))))))</f>
        <v/>
      </c>
      <c r="N48" s="54"/>
      <c r="O48" s="17" t="str">
        <f>IF(ISBLANK(N48),"",VLOOKUP(N48,'(Linked) PLr Probability Factor'!$B$7:$C$8,2,FALSE))</f>
        <v/>
      </c>
      <c r="P48" s="17" t="s">
        <v>29</v>
      </c>
      <c r="Q48" s="17">
        <f t="shared" ref="Q48" si="56">COUNTIF((O48:O52), "C")</f>
        <v>0</v>
      </c>
      <c r="R48" s="17">
        <f t="shared" ref="R48:R51" si="57">Q48</f>
        <v>0</v>
      </c>
      <c r="S48" s="17" t="str">
        <f t="shared" ref="S48" si="58">IF(ISBLANK(K48),"",IF(L48&lt;2,"S1","S2"))</f>
        <v/>
      </c>
      <c r="T48" s="50"/>
      <c r="U48" s="374"/>
      <c r="V48" s="54"/>
      <c r="W48" s="17" t="str">
        <f>IF(ISBLANK(V48),"",VLOOKUP(V48,'(Linked) Hazard Risk Number HRN'!$B$6:$C$13,2,FALSE))</f>
        <v/>
      </c>
      <c r="X48" s="372" t="str">
        <f>IF(X50="","",IF(X50&gt;500,'(Linked) Hazard Risk Number HRN'!$C$37,IF(X50&gt;50,'(Linked) Hazard Risk Number HRN'!$C$36,IF(X50&gt;25,'(Linked) Hazard Risk Number HRN'!$C$35,IF(X50&gt;5,'(Linked) Hazard Risk Number HRN'!$C$34,IF(X50&gt;0,'(Linked) Hazard Risk Number HRN'!$C$33,""))))))</f>
        <v/>
      </c>
      <c r="Y48" s="374"/>
      <c r="Z48" s="54"/>
      <c r="AA48" s="17" t="str">
        <f>IF(ISBLANK(Z48),"",VLOOKUP(Z48,'(Linked) Hazard Risk Number HRN'!$B$6:$C$13,2,FALSE))</f>
        <v/>
      </c>
      <c r="AB48" s="372" t="str">
        <f>IF(AB50="","",IF(AB50&gt;500,'(Linked) Hazard Risk Number HRN'!$C$37,IF(AB50&gt;50,'(Linked) Hazard Risk Number HRN'!$C$36,IF(AB50&gt;25,'(Linked) Hazard Risk Number HRN'!$C$35,IF(AB50&gt;5,'(Linked) Hazard Risk Number HRN'!$C$34,IF(AB50&gt;0,'(Linked) Hazard Risk Number HRN'!$C$33,""))))))</f>
        <v/>
      </c>
      <c r="AC48" s="374"/>
      <c r="AD48" s="380"/>
      <c r="AE48" s="54"/>
      <c r="AF48" s="17" t="str">
        <f>IF(ISBLANK(AE48),"",VLOOKUP(AE48,'(Linked) Hazard Risk Number HRN'!$B$6:$C$13,2,FALSE))</f>
        <v/>
      </c>
      <c r="AG48" s="372" t="str">
        <f>IF(AG50="","",IF(AG50&gt;500,'(Linked) Hazard Risk Number HRN'!$C$37,IF(AG50&gt;50,'(Linked) Hazard Risk Number HRN'!$C$36,IF(AG50&gt;25,'(Linked) Hazard Risk Number HRN'!$C$35,IF(AG50&gt;5,'(Linked) Hazard Risk Number HRN'!$C$34,IF(AG50&gt;0,'(Linked) Hazard Risk Number HRN'!$C$33,""))))))</f>
        <v/>
      </c>
      <c r="AH48" s="10"/>
      <c r="AI48" s="10"/>
      <c r="AJ48" s="22"/>
    </row>
    <row r="49" spans="2:36" s="2" customFormat="1" ht="28.2" customHeight="1" thickTop="1" thickBot="1">
      <c r="B49" s="377"/>
      <c r="C49" s="375"/>
      <c r="D49" s="375"/>
      <c r="E49" s="381"/>
      <c r="F49" s="381"/>
      <c r="G49" s="370"/>
      <c r="H49" s="370"/>
      <c r="I49" s="370"/>
      <c r="J49" s="370"/>
      <c r="K49" s="55"/>
      <c r="L49" s="18" t="str">
        <f>IF(ISBLANK(K49),"",VLOOKUP(K49,'(Linked) Hazard Risk Number HRN'!$B$16:$C$26,2,FALSE))</f>
        <v/>
      </c>
      <c r="M49" s="373"/>
      <c r="N49" s="55"/>
      <c r="O49" s="18" t="str">
        <f>IF(ISBLANK(N49),"",VLOOKUP(N49,'(Linked) PLr Probability Factor'!$B$12:$C$14,2,FALSE))</f>
        <v/>
      </c>
      <c r="P49" s="18" t="s">
        <v>1</v>
      </c>
      <c r="Q49" s="18">
        <f t="shared" ref="Q49" si="59">COUNTIF((O48:O52), "B")</f>
        <v>0</v>
      </c>
      <c r="R49" s="18">
        <f t="shared" si="57"/>
        <v>0</v>
      </c>
      <c r="S49" s="18" t="str">
        <f t="shared" ref="S49" si="60">IF(ISBLANK(K49),"",IF(L49&lt;5,"F1","F2"))</f>
        <v/>
      </c>
      <c r="T49" s="147"/>
      <c r="U49" s="375"/>
      <c r="V49" s="55"/>
      <c r="W49" s="18" t="str">
        <f>IF(ISBLANK(V49),"",VLOOKUP(V49,'(Linked) Hazard Risk Number HRN'!$B$16:$C$26,2,FALSE))</f>
        <v/>
      </c>
      <c r="X49" s="373"/>
      <c r="Y49" s="375"/>
      <c r="Z49" s="55"/>
      <c r="AA49" s="18" t="str">
        <f>IF(ISBLANK(Z49),"",VLOOKUP(Z49,'(Linked) Hazard Risk Number HRN'!$B$16:$C$26,2,FALSE))</f>
        <v/>
      </c>
      <c r="AB49" s="373"/>
      <c r="AC49" s="375"/>
      <c r="AD49" s="436"/>
      <c r="AE49" s="55"/>
      <c r="AF49" s="18" t="str">
        <f>IF(ISBLANK(AE49),"",VLOOKUP(AE49,'(Linked) Hazard Risk Number HRN'!$B$16:$C$26,2,FALSE))</f>
        <v/>
      </c>
      <c r="AG49" s="373"/>
      <c r="AH49" s="10"/>
      <c r="AI49" s="10"/>
      <c r="AJ49" s="19"/>
    </row>
    <row r="50" spans="2:36" s="2" customFormat="1" ht="28.2" customHeight="1" thickTop="1" thickBot="1">
      <c r="B50" s="377"/>
      <c r="C50" s="375"/>
      <c r="D50" s="375"/>
      <c r="E50" s="381"/>
      <c r="F50" s="381"/>
      <c r="G50" s="370"/>
      <c r="H50" s="370"/>
      <c r="I50" s="370"/>
      <c r="J50" s="370"/>
      <c r="K50" s="56"/>
      <c r="L50" s="18" t="str">
        <f>IF(ISBLANK(K50),"",VLOOKUP(K50,'(Linked) Hazard Risk Number HRN'!$D$6:$E$14,2,FALSE))</f>
        <v/>
      </c>
      <c r="M50" s="366" t="str">
        <f>IF(OR(ISBLANK(K48),ISBLANK(K49),ISBLANK(K50),ISBLANK(K51)),"",L48*L49*L50*L51)</f>
        <v/>
      </c>
      <c r="N50" s="56"/>
      <c r="O50" s="18" t="str">
        <f>IF(ISBLANK(N50),"",VLOOKUP(N50,'(Linked) PLr Probability Factor'!$B$17:$C$20,2,FALSE))</f>
        <v/>
      </c>
      <c r="P50" s="18" t="s">
        <v>3</v>
      </c>
      <c r="Q50" s="18">
        <f t="shared" ref="Q50" si="61">COUNTIF((O48:O52), "A")</f>
        <v>0</v>
      </c>
      <c r="R50" s="18">
        <f t="shared" si="57"/>
        <v>0</v>
      </c>
      <c r="S50" s="18"/>
      <c r="T50" s="146" t="str" cm="1">
        <f t="array" ref="T50">IF(OR(ISBLANK(K48),ISBLANK(K49),ISBLANK(N49),ISBLANK(N50),ISBLANK(N51)),"",INDEX(INDEX('(Linked) PLr Probability Factor'!C$33:$F$44,0,4),MATCH(S48&amp;S49&amp;S52,INDEX('(Linked) PLr Probability Factor'!C$33:$F$44,0,1)&amp;INDEX('(Linked) PLr Probability Factor'!C$33:$F$44,0,2)&amp;INDEX('(Linked) PLr Probability Factor'!C$33:$F$44,0,3),0)))</f>
        <v/>
      </c>
      <c r="U50" s="375"/>
      <c r="V50" s="56"/>
      <c r="W50" s="18" t="str">
        <f>IF(ISBLANK(V50),"",VLOOKUP(V50,'(Linked) Hazard Risk Number HRN'!$D$6:$E$14,2,FALSE))</f>
        <v/>
      </c>
      <c r="X50" s="366" t="str">
        <f>IF(OR(ISBLANK(V48),ISBLANK(V49),ISBLANK(V50),ISBLANK(V51)),"",W48*W49*W50*W51)</f>
        <v/>
      </c>
      <c r="Y50" s="375"/>
      <c r="Z50" s="56"/>
      <c r="AA50" s="18" t="str">
        <f>IF(ISBLANK(Z50),"",VLOOKUP(Z50,'(Linked) Hazard Risk Number HRN'!$D$6:$E$14,2,FALSE))</f>
        <v/>
      </c>
      <c r="AB50" s="366" t="str">
        <f>IF(OR(ISBLANK(Z48),ISBLANK(Z49),ISBLANK(Z50),ISBLANK(Z51)),"",AA48*AA49*AA50*AA51)</f>
        <v/>
      </c>
      <c r="AC50" s="375"/>
      <c r="AD50" s="436"/>
      <c r="AE50" s="56"/>
      <c r="AF50" s="18" t="str">
        <f>IF(ISBLANK(AE50),"",VLOOKUP(AE50,'(Linked) Hazard Risk Number HRN'!$D$6:$E$14,2,FALSE))</f>
        <v/>
      </c>
      <c r="AG50" s="366" t="str">
        <f>IF(OR(ISBLANK(AE48),ISBLANK(AE49),ISBLANK(AE50),ISBLANK(AE51)),"",AF48*AF49*AF50*AF51)</f>
        <v/>
      </c>
      <c r="AH50" s="10"/>
      <c r="AI50" s="10"/>
      <c r="AJ50" s="20"/>
    </row>
    <row r="51" spans="2:36" s="2" customFormat="1" ht="28.2" customHeight="1" thickTop="1" thickBot="1">
      <c r="B51" s="377"/>
      <c r="C51" s="375"/>
      <c r="D51" s="375"/>
      <c r="E51" s="381"/>
      <c r="F51" s="381"/>
      <c r="G51" s="370"/>
      <c r="H51" s="370"/>
      <c r="I51" s="370"/>
      <c r="J51" s="370"/>
      <c r="K51" s="57"/>
      <c r="L51" s="30" t="str">
        <f>IF(ISBLANK(K51),"",VLOOKUP(K51,'(Linked) Hazard Risk Number HRN'!$D$17:$E$22,2,FALSE))</f>
        <v/>
      </c>
      <c r="M51" s="367"/>
      <c r="N51" s="56"/>
      <c r="O51" s="18" t="str">
        <f>IF(ISBLANK(N51),"",VLOOKUP(N51,'(Linked) PLr Probability Factor'!$B$23:$C$26,2,FALSE))</f>
        <v/>
      </c>
      <c r="P51" s="25" t="s">
        <v>33</v>
      </c>
      <c r="Q51" s="25">
        <f t="shared" ref="Q51" si="62">SUM(R48:R50)</f>
        <v>0</v>
      </c>
      <c r="R51" s="25">
        <f t="shared" si="57"/>
        <v>0</v>
      </c>
      <c r="S51" s="25"/>
      <c r="T51" s="51"/>
      <c r="U51" s="375"/>
      <c r="V51" s="57"/>
      <c r="W51" s="30" t="str">
        <f>IF(ISBLANK(V51),"",VLOOKUP(V51,'(Linked) Hazard Risk Number HRN'!$D$17:$E$22,2,FALSE))</f>
        <v/>
      </c>
      <c r="X51" s="367"/>
      <c r="Y51" s="375"/>
      <c r="Z51" s="57"/>
      <c r="AA51" s="30" t="str">
        <f>IF(ISBLANK(Z51),"",VLOOKUP(Z51,'(Linked) Hazard Risk Number HRN'!$D$17:$E$22,2,FALSE))</f>
        <v/>
      </c>
      <c r="AB51" s="367"/>
      <c r="AC51" s="375"/>
      <c r="AD51" s="436"/>
      <c r="AE51" s="57"/>
      <c r="AF51" s="30" t="str">
        <f>IF(ISBLANK(AE51),"",VLOOKUP(AE51,'(Linked) Hazard Risk Number HRN'!$D$17:$E$22,2,FALSE))</f>
        <v/>
      </c>
      <c r="AG51" s="367"/>
      <c r="AH51" s="10"/>
      <c r="AI51" s="10"/>
      <c r="AJ51" s="21"/>
    </row>
    <row r="52" spans="2:36" s="2" customFormat="1" ht="28.2" customHeight="1" thickTop="1" thickBot="1">
      <c r="B52" s="377"/>
      <c r="C52" s="376"/>
      <c r="D52" s="376"/>
      <c r="E52" s="382"/>
      <c r="F52" s="382"/>
      <c r="G52" s="371"/>
      <c r="H52" s="371"/>
      <c r="I52" s="371"/>
      <c r="J52" s="371"/>
      <c r="K52" s="135"/>
      <c r="L52" s="18"/>
      <c r="M52" s="368"/>
      <c r="N52" s="56"/>
      <c r="O52" s="18" t="str">
        <f>IF(ISBLANK(N52),"",VLOOKUP(N52,'(Linked) PLr Probability Factor'!$B$29:$C$32,2,FALSE))</f>
        <v/>
      </c>
      <c r="P52" s="134"/>
      <c r="Q52" s="134"/>
      <c r="R52" s="134"/>
      <c r="S52" s="27" t="str">
        <f t="shared" ref="S52" si="63">IF(OR(ISBLANK(N49),ISBLANK(N50),ISBLANK(N51)),"",IF(R48&gt;0,"P2",IF(AND(R48=0,R49&gt;2),"P2",IF(AND(R48=0,R49=2),"P2",IF(AND(R48=0,AND(R49&lt;2,R50&gt;1)),"P1"," ")))))</f>
        <v/>
      </c>
      <c r="T52" s="52"/>
      <c r="U52" s="376"/>
      <c r="V52" s="135"/>
      <c r="W52" s="18"/>
      <c r="X52" s="368"/>
      <c r="Y52" s="376"/>
      <c r="Z52" s="135"/>
      <c r="AA52" s="18"/>
      <c r="AB52" s="368"/>
      <c r="AC52" s="376"/>
      <c r="AD52" s="437"/>
      <c r="AE52" s="135"/>
      <c r="AF52" s="18"/>
      <c r="AG52" s="368"/>
      <c r="AH52" s="10"/>
      <c r="AI52" s="10"/>
      <c r="AJ52" s="7"/>
    </row>
    <row r="53" spans="2:36" s="2" customFormat="1" ht="28.2" customHeight="1" thickTop="1" thickBot="1">
      <c r="B53" s="377">
        <v>10</v>
      </c>
      <c r="C53" s="374"/>
      <c r="D53" s="374"/>
      <c r="E53" s="380"/>
      <c r="F53" s="380"/>
      <c r="G53" s="369"/>
      <c r="H53" s="369"/>
      <c r="I53" s="369"/>
      <c r="J53" s="369"/>
      <c r="K53" s="54"/>
      <c r="L53" s="17" t="str">
        <f>IF(ISBLANK(K53),"",VLOOKUP(K53,'(Linked) Hazard Risk Number HRN'!$B$6:$C$13,2,FALSE))</f>
        <v/>
      </c>
      <c r="M53" s="372" t="str">
        <f>IF(M55="","",IF(M55&gt;500,'(Linked) Hazard Risk Number HRN'!$C$37,IF(M55&gt;50,'(Linked) Hazard Risk Number HRN'!$C$36,IF(M55&gt;25,'(Linked) Hazard Risk Number HRN'!$C$35,IF(M55&gt;5,'(Linked) Hazard Risk Number HRN'!$C$34,IF(M55&gt;0,'(Linked) Hazard Risk Number HRN'!$C$33,""))))))</f>
        <v/>
      </c>
      <c r="N53" s="54"/>
      <c r="O53" s="17" t="str">
        <f>IF(ISBLANK(N53),"",VLOOKUP(N53,'(Linked) PLr Probability Factor'!$B$7:$C$8,2,FALSE))</f>
        <v/>
      </c>
      <c r="P53" s="17" t="s">
        <v>29</v>
      </c>
      <c r="Q53" s="17">
        <f t="shared" ref="Q53" si="64">COUNTIF((O53:O57), "C")</f>
        <v>0</v>
      </c>
      <c r="R53" s="17">
        <f t="shared" ref="R53:R56" si="65">Q53</f>
        <v>0</v>
      </c>
      <c r="S53" s="17" t="str">
        <f t="shared" ref="S53" si="66">IF(ISBLANK(K53),"",IF(L53&lt;2,"S1","S2"))</f>
        <v/>
      </c>
      <c r="T53" s="50"/>
      <c r="U53" s="374"/>
      <c r="V53" s="54"/>
      <c r="W53" s="17" t="str">
        <f>IF(ISBLANK(V53),"",VLOOKUP(V53,'(Linked) Hazard Risk Number HRN'!$B$6:$C$13,2,FALSE))</f>
        <v/>
      </c>
      <c r="X53" s="372" t="str">
        <f>IF(X55="","",IF(X55&gt;500,'(Linked) Hazard Risk Number HRN'!$C$37,IF(X55&gt;50,'(Linked) Hazard Risk Number HRN'!$C$36,IF(X55&gt;25,'(Linked) Hazard Risk Number HRN'!$C$35,IF(X55&gt;5,'(Linked) Hazard Risk Number HRN'!$C$34,IF(X55&gt;0,'(Linked) Hazard Risk Number HRN'!$C$33,""))))))</f>
        <v/>
      </c>
      <c r="Y53" s="374"/>
      <c r="Z53" s="54"/>
      <c r="AA53" s="17" t="str">
        <f>IF(ISBLANK(Z53),"",VLOOKUP(Z53,'(Linked) Hazard Risk Number HRN'!$B$6:$C$13,2,FALSE))</f>
        <v/>
      </c>
      <c r="AB53" s="372" t="str">
        <f>IF(AB55="","",IF(AB55&gt;500,'(Linked) Hazard Risk Number HRN'!$C$37,IF(AB55&gt;50,'(Linked) Hazard Risk Number HRN'!$C$36,IF(AB55&gt;25,'(Linked) Hazard Risk Number HRN'!$C$35,IF(AB55&gt;5,'(Linked) Hazard Risk Number HRN'!$C$34,IF(AB55&gt;0,'(Linked) Hazard Risk Number HRN'!$C$33,""))))))</f>
        <v/>
      </c>
      <c r="AC53" s="374"/>
      <c r="AD53" s="380"/>
      <c r="AE53" s="54"/>
      <c r="AF53" s="17" t="str">
        <f>IF(ISBLANK(AE53),"",VLOOKUP(AE53,'(Linked) Hazard Risk Number HRN'!$B$6:$C$13,2,FALSE))</f>
        <v/>
      </c>
      <c r="AG53" s="372" t="str">
        <f>IF(AG55="","",IF(AG55&gt;500,'(Linked) Hazard Risk Number HRN'!$C$37,IF(AG55&gt;50,'(Linked) Hazard Risk Number HRN'!$C$36,IF(AG55&gt;25,'(Linked) Hazard Risk Number HRN'!$C$35,IF(AG55&gt;5,'(Linked) Hazard Risk Number HRN'!$C$34,IF(AG55&gt;0,'(Linked) Hazard Risk Number HRN'!$C$33,""))))))</f>
        <v/>
      </c>
      <c r="AH53" s="10"/>
      <c r="AI53" s="10"/>
      <c r="AJ53" s="22"/>
    </row>
    <row r="54" spans="2:36" s="2" customFormat="1" ht="28.2" customHeight="1" thickTop="1" thickBot="1">
      <c r="B54" s="377"/>
      <c r="C54" s="375"/>
      <c r="D54" s="375"/>
      <c r="E54" s="381"/>
      <c r="F54" s="381"/>
      <c r="G54" s="370"/>
      <c r="H54" s="370"/>
      <c r="I54" s="370"/>
      <c r="J54" s="370"/>
      <c r="K54" s="55"/>
      <c r="L54" s="18" t="str">
        <f>IF(ISBLANK(K54),"",VLOOKUP(K54,'(Linked) Hazard Risk Number HRN'!$B$16:$C$26,2,FALSE))</f>
        <v/>
      </c>
      <c r="M54" s="373"/>
      <c r="N54" s="55"/>
      <c r="O54" s="18" t="str">
        <f>IF(ISBLANK(N54),"",VLOOKUP(N54,'(Linked) PLr Probability Factor'!$B$12:$C$14,2,FALSE))</f>
        <v/>
      </c>
      <c r="P54" s="18" t="s">
        <v>1</v>
      </c>
      <c r="Q54" s="18">
        <f t="shared" ref="Q54" si="67">COUNTIF((O53:O57), "B")</f>
        <v>0</v>
      </c>
      <c r="R54" s="18">
        <f t="shared" si="65"/>
        <v>0</v>
      </c>
      <c r="S54" s="18" t="str">
        <f t="shared" ref="S54" si="68">IF(ISBLANK(K54),"",IF(L54&lt;5,"F1","F2"))</f>
        <v/>
      </c>
      <c r="T54" s="147"/>
      <c r="U54" s="375"/>
      <c r="V54" s="55"/>
      <c r="W54" s="18" t="str">
        <f>IF(ISBLANK(V54),"",VLOOKUP(V54,'(Linked) Hazard Risk Number HRN'!$B$16:$C$26,2,FALSE))</f>
        <v/>
      </c>
      <c r="X54" s="373"/>
      <c r="Y54" s="375"/>
      <c r="Z54" s="55"/>
      <c r="AA54" s="18" t="str">
        <f>IF(ISBLANK(Z54),"",VLOOKUP(Z54,'(Linked) Hazard Risk Number HRN'!$B$16:$C$26,2,FALSE))</f>
        <v/>
      </c>
      <c r="AB54" s="373"/>
      <c r="AC54" s="375"/>
      <c r="AD54" s="436"/>
      <c r="AE54" s="55"/>
      <c r="AF54" s="18" t="str">
        <f>IF(ISBLANK(AE54),"",VLOOKUP(AE54,'(Linked) Hazard Risk Number HRN'!$B$16:$C$26,2,FALSE))</f>
        <v/>
      </c>
      <c r="AG54" s="373"/>
      <c r="AH54" s="10"/>
      <c r="AI54" s="10"/>
      <c r="AJ54" s="19"/>
    </row>
    <row r="55" spans="2:36" s="2" customFormat="1" ht="28.2" customHeight="1" thickTop="1" thickBot="1">
      <c r="B55" s="377"/>
      <c r="C55" s="375"/>
      <c r="D55" s="375"/>
      <c r="E55" s="381"/>
      <c r="F55" s="381"/>
      <c r="G55" s="370"/>
      <c r="H55" s="370"/>
      <c r="I55" s="370"/>
      <c r="J55" s="370"/>
      <c r="K55" s="56"/>
      <c r="L55" s="18" t="str">
        <f>IF(ISBLANK(K55),"",VLOOKUP(K55,'(Linked) Hazard Risk Number HRN'!$D$6:$E$14,2,FALSE))</f>
        <v/>
      </c>
      <c r="M55" s="366" t="str">
        <f>IF(OR(ISBLANK(K53),ISBLANK(K54),ISBLANK(K55),ISBLANK(K56)),"",L53*L54*L55*L56)</f>
        <v/>
      </c>
      <c r="N55" s="56"/>
      <c r="O55" s="18" t="str">
        <f>IF(ISBLANK(N55),"",VLOOKUP(N55,'(Linked) PLr Probability Factor'!$B$17:$C$20,2,FALSE))</f>
        <v/>
      </c>
      <c r="P55" s="18" t="s">
        <v>3</v>
      </c>
      <c r="Q55" s="18">
        <f t="shared" ref="Q55" si="69">COUNTIF((O53:O57), "A")</f>
        <v>0</v>
      </c>
      <c r="R55" s="18">
        <f t="shared" si="65"/>
        <v>0</v>
      </c>
      <c r="S55" s="18"/>
      <c r="T55" s="146" t="str" cm="1">
        <f t="array" ref="T55">IF(OR(ISBLANK(K53),ISBLANK(K54),ISBLANK(N54),ISBLANK(N55),ISBLANK(N56)),"",INDEX(INDEX('(Linked) PLr Probability Factor'!C$33:$F$44,0,4),MATCH(S53&amp;S54&amp;S57,INDEX('(Linked) PLr Probability Factor'!C$33:$F$44,0,1)&amp;INDEX('(Linked) PLr Probability Factor'!C$33:$F$44,0,2)&amp;INDEX('(Linked) PLr Probability Factor'!C$33:$F$44,0,3),0)))</f>
        <v/>
      </c>
      <c r="U55" s="375"/>
      <c r="V55" s="56"/>
      <c r="W55" s="18" t="str">
        <f>IF(ISBLANK(V55),"",VLOOKUP(V55,'(Linked) Hazard Risk Number HRN'!$D$6:$E$14,2,FALSE))</f>
        <v/>
      </c>
      <c r="X55" s="366" t="str">
        <f>IF(OR(ISBLANK(V53),ISBLANK(V54),ISBLANK(V55),ISBLANK(V56)),"",W53*W54*W55*W56)</f>
        <v/>
      </c>
      <c r="Y55" s="375"/>
      <c r="Z55" s="56"/>
      <c r="AA55" s="18" t="str">
        <f>IF(ISBLANK(Z55),"",VLOOKUP(Z55,'(Linked) Hazard Risk Number HRN'!$D$6:$E$14,2,FALSE))</f>
        <v/>
      </c>
      <c r="AB55" s="366" t="str">
        <f>IF(OR(ISBLANK(Z53),ISBLANK(Z54),ISBLANK(Z55),ISBLANK(Z56)),"",AA53*AA54*AA55*AA56)</f>
        <v/>
      </c>
      <c r="AC55" s="375"/>
      <c r="AD55" s="436"/>
      <c r="AE55" s="56"/>
      <c r="AF55" s="18" t="str">
        <f>IF(ISBLANK(AE55),"",VLOOKUP(AE55,'(Linked) Hazard Risk Number HRN'!$D$6:$E$14,2,FALSE))</f>
        <v/>
      </c>
      <c r="AG55" s="366" t="str">
        <f>IF(OR(ISBLANK(AE53),ISBLANK(AE54),ISBLANK(AE55),ISBLANK(AE56)),"",AF53*AF54*AF55*AF56)</f>
        <v/>
      </c>
      <c r="AH55" s="10"/>
      <c r="AI55" s="10"/>
      <c r="AJ55" s="20"/>
    </row>
    <row r="56" spans="2:36" s="2" customFormat="1" ht="28.2" customHeight="1" thickTop="1" thickBot="1">
      <c r="B56" s="377"/>
      <c r="C56" s="375"/>
      <c r="D56" s="375"/>
      <c r="E56" s="381"/>
      <c r="F56" s="381"/>
      <c r="G56" s="370"/>
      <c r="H56" s="370"/>
      <c r="I56" s="370"/>
      <c r="J56" s="370"/>
      <c r="K56" s="57"/>
      <c r="L56" s="30" t="str">
        <f>IF(ISBLANK(K56),"",VLOOKUP(K56,'(Linked) Hazard Risk Number HRN'!$D$17:$E$22,2,FALSE))</f>
        <v/>
      </c>
      <c r="M56" s="367"/>
      <c r="N56" s="56"/>
      <c r="O56" s="18" t="str">
        <f>IF(ISBLANK(N56),"",VLOOKUP(N56,'(Linked) PLr Probability Factor'!$B$23:$C$26,2,FALSE))</f>
        <v/>
      </c>
      <c r="P56" s="25" t="s">
        <v>33</v>
      </c>
      <c r="Q56" s="25">
        <f t="shared" ref="Q56" si="70">SUM(R53:R55)</f>
        <v>0</v>
      </c>
      <c r="R56" s="25">
        <f t="shared" si="65"/>
        <v>0</v>
      </c>
      <c r="S56" s="25"/>
      <c r="T56" s="51"/>
      <c r="U56" s="375"/>
      <c r="V56" s="57"/>
      <c r="W56" s="30" t="str">
        <f>IF(ISBLANK(V56),"",VLOOKUP(V56,'(Linked) Hazard Risk Number HRN'!$D$17:$E$22,2,FALSE))</f>
        <v/>
      </c>
      <c r="X56" s="367"/>
      <c r="Y56" s="375"/>
      <c r="Z56" s="57"/>
      <c r="AA56" s="30" t="str">
        <f>IF(ISBLANK(Z56),"",VLOOKUP(Z56,'(Linked) Hazard Risk Number HRN'!$D$17:$E$22,2,FALSE))</f>
        <v/>
      </c>
      <c r="AB56" s="367"/>
      <c r="AC56" s="375"/>
      <c r="AD56" s="436"/>
      <c r="AE56" s="57"/>
      <c r="AF56" s="30" t="str">
        <f>IF(ISBLANK(AE56),"",VLOOKUP(AE56,'(Linked) Hazard Risk Number HRN'!$D$17:$E$22,2,FALSE))</f>
        <v/>
      </c>
      <c r="AG56" s="367"/>
      <c r="AH56" s="10"/>
      <c r="AI56" s="10"/>
      <c r="AJ56" s="21"/>
    </row>
    <row r="57" spans="2:36" s="2" customFormat="1" ht="28.2" customHeight="1" thickTop="1" thickBot="1">
      <c r="B57" s="377"/>
      <c r="C57" s="376"/>
      <c r="D57" s="376"/>
      <c r="E57" s="382"/>
      <c r="F57" s="382"/>
      <c r="G57" s="371"/>
      <c r="H57" s="371"/>
      <c r="I57" s="371"/>
      <c r="J57" s="371"/>
      <c r="K57" s="135"/>
      <c r="L57" s="18"/>
      <c r="M57" s="368"/>
      <c r="N57" s="56"/>
      <c r="O57" s="18" t="str">
        <f>IF(ISBLANK(N57),"",VLOOKUP(N57,'(Linked) PLr Probability Factor'!$B$29:$C$32,2,FALSE))</f>
        <v/>
      </c>
      <c r="P57" s="134"/>
      <c r="Q57" s="134"/>
      <c r="R57" s="134"/>
      <c r="S57" s="27" t="str">
        <f t="shared" ref="S57" si="71">IF(OR(ISBLANK(N54),ISBLANK(N55),ISBLANK(N56)),"",IF(R53&gt;0,"P2",IF(AND(R53=0,R54&gt;2),"P2",IF(AND(R53=0,R54=2),"P2",IF(AND(R53=0,AND(R54&lt;2,R55&gt;1)),"P1"," ")))))</f>
        <v/>
      </c>
      <c r="T57" s="52"/>
      <c r="U57" s="376"/>
      <c r="V57" s="135"/>
      <c r="W57" s="18"/>
      <c r="X57" s="368"/>
      <c r="Y57" s="376"/>
      <c r="Z57" s="135"/>
      <c r="AA57" s="18"/>
      <c r="AB57" s="368"/>
      <c r="AC57" s="376"/>
      <c r="AD57" s="437"/>
      <c r="AE57" s="135"/>
      <c r="AF57" s="18"/>
      <c r="AG57" s="368"/>
      <c r="AH57" s="10"/>
      <c r="AI57" s="10"/>
      <c r="AJ57" s="7"/>
    </row>
    <row r="58" spans="2:36" ht="28.2" customHeight="1" thickTop="1" thickBot="1">
      <c r="B58" s="377">
        <v>11</v>
      </c>
      <c r="C58" s="374"/>
      <c r="D58" s="374"/>
      <c r="E58" s="380"/>
      <c r="F58" s="380"/>
      <c r="G58" s="369"/>
      <c r="H58" s="369"/>
      <c r="I58" s="369"/>
      <c r="J58" s="369"/>
      <c r="K58" s="54"/>
      <c r="L58" s="17" t="str">
        <f>IF(ISBLANK(K58),"",VLOOKUP(K58,'(Linked) Hazard Risk Number HRN'!$B$6:$C$13,2,FALSE))</f>
        <v/>
      </c>
      <c r="M58" s="372" t="str">
        <f>IF(M60="","",IF(M60&gt;500,'(Linked) Hazard Risk Number HRN'!$C$37,IF(M60&gt;50,'(Linked) Hazard Risk Number HRN'!$C$36,IF(M60&gt;25,'(Linked) Hazard Risk Number HRN'!$C$35,IF(M60&gt;5,'(Linked) Hazard Risk Number HRN'!$C$34,IF(M60&gt;0,'(Linked) Hazard Risk Number HRN'!$C$33,""))))))</f>
        <v/>
      </c>
      <c r="N58" s="54"/>
      <c r="O58" s="17" t="str">
        <f>IF(ISBLANK(N58),"",VLOOKUP(N58,'(Linked) PLr Probability Factor'!$B$7:$C$8,2,FALSE))</f>
        <v/>
      </c>
      <c r="P58" s="17" t="s">
        <v>29</v>
      </c>
      <c r="Q58" s="17">
        <f t="shared" ref="Q58" si="72">COUNTIF((O58:O62), "C")</f>
        <v>0</v>
      </c>
      <c r="R58" s="17">
        <f t="shared" ref="R58:R61" si="73">Q58</f>
        <v>0</v>
      </c>
      <c r="S58" s="17" t="str">
        <f t="shared" ref="S58" si="74">IF(ISBLANK(K58),"",IF(L58&lt;2,"S1","S2"))</f>
        <v/>
      </c>
      <c r="T58" s="50"/>
      <c r="U58" s="374"/>
      <c r="V58" s="54"/>
      <c r="W58" s="17" t="str">
        <f>IF(ISBLANK(V58),"",VLOOKUP(V58,'(Linked) Hazard Risk Number HRN'!$B$6:$C$13,2,FALSE))</f>
        <v/>
      </c>
      <c r="X58" s="372" t="str">
        <f>IF(X60="","",IF(X60&gt;500,'(Linked) Hazard Risk Number HRN'!$C$37,IF(X60&gt;50,'(Linked) Hazard Risk Number HRN'!$C$36,IF(X60&gt;25,'(Linked) Hazard Risk Number HRN'!$C$35,IF(X60&gt;5,'(Linked) Hazard Risk Number HRN'!$C$34,IF(X60&gt;0,'(Linked) Hazard Risk Number HRN'!$C$33,""))))))</f>
        <v/>
      </c>
      <c r="Y58" s="374"/>
      <c r="Z58" s="54"/>
      <c r="AA58" s="17" t="str">
        <f>IF(ISBLANK(Z58),"",VLOOKUP(Z58,'(Linked) Hazard Risk Number HRN'!$B$6:$C$13,2,FALSE))</f>
        <v/>
      </c>
      <c r="AB58" s="372" t="str">
        <f>IF(AB60="","",IF(AB60&gt;500,'(Linked) Hazard Risk Number HRN'!$C$37,IF(AB60&gt;50,'(Linked) Hazard Risk Number HRN'!$C$36,IF(AB60&gt;25,'(Linked) Hazard Risk Number HRN'!$C$35,IF(AB60&gt;5,'(Linked) Hazard Risk Number HRN'!$C$34,IF(AB60&gt;0,'(Linked) Hazard Risk Number HRN'!$C$33,""))))))</f>
        <v/>
      </c>
      <c r="AC58" s="374"/>
      <c r="AD58" s="380"/>
      <c r="AE58" s="54"/>
      <c r="AF58" s="17" t="str">
        <f>IF(ISBLANK(AE58),"",VLOOKUP(AE58,'(Linked) Hazard Risk Number HRN'!$B$6:$C$13,2,FALSE))</f>
        <v/>
      </c>
      <c r="AG58" s="372" t="str">
        <f>IF(AG60="","",IF(AG60&gt;500,'(Linked) Hazard Risk Number HRN'!$C$37,IF(AG60&gt;50,'(Linked) Hazard Risk Number HRN'!$C$36,IF(AG60&gt;25,'(Linked) Hazard Risk Number HRN'!$C$35,IF(AG60&gt;5,'(Linked) Hazard Risk Number HRN'!$C$34,IF(AG60&gt;0,'(Linked) Hazard Risk Number HRN'!$C$33,""))))))</f>
        <v/>
      </c>
    </row>
    <row r="59" spans="2:36" ht="28.2" customHeight="1" thickTop="1" thickBot="1">
      <c r="B59" s="377"/>
      <c r="C59" s="375"/>
      <c r="D59" s="375"/>
      <c r="E59" s="381"/>
      <c r="F59" s="381"/>
      <c r="G59" s="370"/>
      <c r="H59" s="370"/>
      <c r="I59" s="370"/>
      <c r="J59" s="370"/>
      <c r="K59" s="55"/>
      <c r="L59" s="18" t="str">
        <f>IF(ISBLANK(K59),"",VLOOKUP(K59,'(Linked) Hazard Risk Number HRN'!$B$16:$C$26,2,FALSE))</f>
        <v/>
      </c>
      <c r="M59" s="373"/>
      <c r="N59" s="55"/>
      <c r="O59" s="18" t="str">
        <f>IF(ISBLANK(N59),"",VLOOKUP(N59,'(Linked) PLr Probability Factor'!$B$12:$C$14,2,FALSE))</f>
        <v/>
      </c>
      <c r="P59" s="18" t="s">
        <v>1</v>
      </c>
      <c r="Q59" s="18">
        <f t="shared" ref="Q59" si="75">COUNTIF((O58:O62), "B")</f>
        <v>0</v>
      </c>
      <c r="R59" s="18">
        <f t="shared" si="73"/>
        <v>0</v>
      </c>
      <c r="S59" s="18" t="str">
        <f t="shared" ref="S59" si="76">IF(ISBLANK(K59),"",IF(L59&lt;5,"F1","F2"))</f>
        <v/>
      </c>
      <c r="T59" s="147"/>
      <c r="U59" s="375"/>
      <c r="V59" s="55"/>
      <c r="W59" s="18" t="str">
        <f>IF(ISBLANK(V59),"",VLOOKUP(V59,'(Linked) Hazard Risk Number HRN'!$B$16:$C$26,2,FALSE))</f>
        <v/>
      </c>
      <c r="X59" s="373"/>
      <c r="Y59" s="375"/>
      <c r="Z59" s="55"/>
      <c r="AA59" s="18" t="str">
        <f>IF(ISBLANK(Z59),"",VLOOKUP(Z59,'(Linked) Hazard Risk Number HRN'!$B$16:$C$26,2,FALSE))</f>
        <v/>
      </c>
      <c r="AB59" s="373"/>
      <c r="AC59" s="375"/>
      <c r="AD59" s="436"/>
      <c r="AE59" s="55"/>
      <c r="AF59" s="18" t="str">
        <f>IF(ISBLANK(AE59),"",VLOOKUP(AE59,'(Linked) Hazard Risk Number HRN'!$B$16:$C$26,2,FALSE))</f>
        <v/>
      </c>
      <c r="AG59" s="373"/>
    </row>
    <row r="60" spans="2:36" ht="28.2" customHeight="1" thickTop="1" thickBot="1">
      <c r="B60" s="377"/>
      <c r="C60" s="375"/>
      <c r="D60" s="375"/>
      <c r="E60" s="381"/>
      <c r="F60" s="381"/>
      <c r="G60" s="370"/>
      <c r="H60" s="370"/>
      <c r="I60" s="370"/>
      <c r="J60" s="370"/>
      <c r="K60" s="56"/>
      <c r="L60" s="18" t="str">
        <f>IF(ISBLANK(K60),"",VLOOKUP(K60,'(Linked) Hazard Risk Number HRN'!$D$6:$E$14,2,FALSE))</f>
        <v/>
      </c>
      <c r="M60" s="366" t="str">
        <f>IF(OR(ISBLANK(K58),ISBLANK(K59),ISBLANK(K60),ISBLANK(K61)),"",L58*L59*L60*L61)</f>
        <v/>
      </c>
      <c r="N60" s="56"/>
      <c r="O60" s="18" t="str">
        <f>IF(ISBLANK(N60),"",VLOOKUP(N60,'(Linked) PLr Probability Factor'!$B$17:$C$20,2,FALSE))</f>
        <v/>
      </c>
      <c r="P60" s="18" t="s">
        <v>3</v>
      </c>
      <c r="Q60" s="18">
        <f t="shared" ref="Q60" si="77">COUNTIF((O58:O62), "A")</f>
        <v>0</v>
      </c>
      <c r="R60" s="18">
        <f t="shared" si="73"/>
        <v>0</v>
      </c>
      <c r="S60" s="18"/>
      <c r="T60" s="146" t="str" cm="1">
        <f t="array" ref="T60">IF(OR(ISBLANK(K58),ISBLANK(K59),ISBLANK(N59),ISBLANK(N60),ISBLANK(N61)),"",INDEX(INDEX('(Linked) PLr Probability Factor'!C$33:$F$44,0,4),MATCH(S58&amp;S59&amp;S62,INDEX('(Linked) PLr Probability Factor'!C$33:$F$44,0,1)&amp;INDEX('(Linked) PLr Probability Factor'!C$33:$F$44,0,2)&amp;INDEX('(Linked) PLr Probability Factor'!C$33:$F$44,0,3),0)))</f>
        <v/>
      </c>
      <c r="U60" s="375"/>
      <c r="V60" s="56"/>
      <c r="W60" s="18" t="str">
        <f>IF(ISBLANK(V60),"",VLOOKUP(V60,'(Linked) Hazard Risk Number HRN'!$D$6:$E$14,2,FALSE))</f>
        <v/>
      </c>
      <c r="X60" s="366" t="str">
        <f>IF(OR(ISBLANK(V58),ISBLANK(V59),ISBLANK(V60),ISBLANK(V61)),"",W58*W59*W60*W61)</f>
        <v/>
      </c>
      <c r="Y60" s="375"/>
      <c r="Z60" s="56"/>
      <c r="AA60" s="18" t="str">
        <f>IF(ISBLANK(Z60),"",VLOOKUP(Z60,'(Linked) Hazard Risk Number HRN'!$D$6:$E$14,2,FALSE))</f>
        <v/>
      </c>
      <c r="AB60" s="366" t="str">
        <f>IF(OR(ISBLANK(Z58),ISBLANK(Z59),ISBLANK(Z60),ISBLANK(Z61)),"",AA58*AA59*AA60*AA61)</f>
        <v/>
      </c>
      <c r="AC60" s="375"/>
      <c r="AD60" s="436"/>
      <c r="AE60" s="56"/>
      <c r="AF60" s="18" t="str">
        <f>IF(ISBLANK(AE60),"",VLOOKUP(AE60,'(Linked) Hazard Risk Number HRN'!$D$6:$E$14,2,FALSE))</f>
        <v/>
      </c>
      <c r="AG60" s="366" t="str">
        <f>IF(OR(ISBLANK(AE58),ISBLANK(AE59),ISBLANK(AE60),ISBLANK(AE61)),"",AF58*AF59*AF60*AF61)</f>
        <v/>
      </c>
    </row>
    <row r="61" spans="2:36" ht="28.2" customHeight="1" thickTop="1" thickBot="1">
      <c r="B61" s="377"/>
      <c r="C61" s="375"/>
      <c r="D61" s="375"/>
      <c r="E61" s="381"/>
      <c r="F61" s="381"/>
      <c r="G61" s="370"/>
      <c r="H61" s="370"/>
      <c r="I61" s="370"/>
      <c r="J61" s="370"/>
      <c r="K61" s="57"/>
      <c r="L61" s="30" t="str">
        <f>IF(ISBLANK(K61),"",VLOOKUP(K61,'(Linked) Hazard Risk Number HRN'!$D$17:$E$22,2,FALSE))</f>
        <v/>
      </c>
      <c r="M61" s="367"/>
      <c r="N61" s="56"/>
      <c r="O61" s="18" t="str">
        <f>IF(ISBLANK(N61),"",VLOOKUP(N61,'(Linked) PLr Probability Factor'!$B$23:$C$26,2,FALSE))</f>
        <v/>
      </c>
      <c r="P61" s="25" t="s">
        <v>33</v>
      </c>
      <c r="Q61" s="25">
        <f t="shared" ref="Q61" si="78">SUM(R58:R60)</f>
        <v>0</v>
      </c>
      <c r="R61" s="25">
        <f t="shared" si="73"/>
        <v>0</v>
      </c>
      <c r="S61" s="25"/>
      <c r="T61" s="51"/>
      <c r="U61" s="375"/>
      <c r="V61" s="57"/>
      <c r="W61" s="30" t="str">
        <f>IF(ISBLANK(V61),"",VLOOKUP(V61,'(Linked) Hazard Risk Number HRN'!$D$17:$E$22,2,FALSE))</f>
        <v/>
      </c>
      <c r="X61" s="367"/>
      <c r="Y61" s="375"/>
      <c r="Z61" s="57"/>
      <c r="AA61" s="30" t="str">
        <f>IF(ISBLANK(Z61),"",VLOOKUP(Z61,'(Linked) Hazard Risk Number HRN'!$D$17:$E$22,2,FALSE))</f>
        <v/>
      </c>
      <c r="AB61" s="367"/>
      <c r="AC61" s="375"/>
      <c r="AD61" s="436"/>
      <c r="AE61" s="57"/>
      <c r="AF61" s="30" t="str">
        <f>IF(ISBLANK(AE61),"",VLOOKUP(AE61,'(Linked) Hazard Risk Number HRN'!$D$17:$E$22,2,FALSE))</f>
        <v/>
      </c>
      <c r="AG61" s="367"/>
    </row>
    <row r="62" spans="2:36" ht="28.2" customHeight="1" thickTop="1" thickBot="1">
      <c r="B62" s="377"/>
      <c r="C62" s="376"/>
      <c r="D62" s="376"/>
      <c r="E62" s="382"/>
      <c r="F62" s="382"/>
      <c r="G62" s="371"/>
      <c r="H62" s="371"/>
      <c r="I62" s="371"/>
      <c r="J62" s="371"/>
      <c r="K62" s="135"/>
      <c r="L62" s="18"/>
      <c r="M62" s="368"/>
      <c r="N62" s="56"/>
      <c r="O62" s="18" t="str">
        <f>IF(ISBLANK(N62),"",VLOOKUP(N62,'(Linked) PLr Probability Factor'!$B$29:$C$32,2,FALSE))</f>
        <v/>
      </c>
      <c r="P62" s="134"/>
      <c r="Q62" s="134"/>
      <c r="R62" s="134"/>
      <c r="S62" s="27" t="str">
        <f t="shared" ref="S62" si="79">IF(OR(ISBLANK(N59),ISBLANK(N60),ISBLANK(N61)),"",IF(R58&gt;0,"P2",IF(AND(R58=0,R59&gt;2),"P2",IF(AND(R58=0,R59=2),"P2",IF(AND(R58=0,AND(R59&lt;2,R60&gt;1)),"P1"," ")))))</f>
        <v/>
      </c>
      <c r="T62" s="52"/>
      <c r="U62" s="376"/>
      <c r="V62" s="135"/>
      <c r="W62" s="18"/>
      <c r="X62" s="368"/>
      <c r="Y62" s="376"/>
      <c r="Z62" s="135"/>
      <c r="AA62" s="18"/>
      <c r="AB62" s="368"/>
      <c r="AC62" s="376"/>
      <c r="AD62" s="437"/>
      <c r="AE62" s="135"/>
      <c r="AF62" s="18"/>
      <c r="AG62" s="368"/>
    </row>
    <row r="63" spans="2:36" ht="28.2" customHeight="1" thickTop="1" thickBot="1">
      <c r="B63" s="377">
        <v>12</v>
      </c>
      <c r="C63" s="374"/>
      <c r="D63" s="374"/>
      <c r="E63" s="380"/>
      <c r="F63" s="380"/>
      <c r="G63" s="369"/>
      <c r="H63" s="369"/>
      <c r="I63" s="369"/>
      <c r="J63" s="369"/>
      <c r="K63" s="54"/>
      <c r="L63" s="17" t="str">
        <f>IF(ISBLANK(K63),"",VLOOKUP(K63,'(Linked) Hazard Risk Number HRN'!$B$6:$C$13,2,FALSE))</f>
        <v/>
      </c>
      <c r="M63" s="372" t="str">
        <f>IF(M65="","",IF(M65&gt;500,'(Linked) Hazard Risk Number HRN'!$C$37,IF(M65&gt;50,'(Linked) Hazard Risk Number HRN'!$C$36,IF(M65&gt;25,'(Linked) Hazard Risk Number HRN'!$C$35,IF(M65&gt;5,'(Linked) Hazard Risk Number HRN'!$C$34,IF(M65&gt;0,'(Linked) Hazard Risk Number HRN'!$C$33,""))))))</f>
        <v/>
      </c>
      <c r="N63" s="54"/>
      <c r="O63" s="17" t="str">
        <f>IF(ISBLANK(N63),"",VLOOKUP(N63,'(Linked) PLr Probability Factor'!$B$7:$C$8,2,FALSE))</f>
        <v/>
      </c>
      <c r="P63" s="17" t="s">
        <v>29</v>
      </c>
      <c r="Q63" s="17">
        <f t="shared" ref="Q63" si="80">COUNTIF((O63:O67), "C")</f>
        <v>0</v>
      </c>
      <c r="R63" s="17">
        <f t="shared" ref="R63:R66" si="81">Q63</f>
        <v>0</v>
      </c>
      <c r="S63" s="17" t="str">
        <f t="shared" ref="S63" si="82">IF(ISBLANK(K63),"",IF(L63&lt;2,"S1","S2"))</f>
        <v/>
      </c>
      <c r="T63" s="50"/>
      <c r="U63" s="374"/>
      <c r="V63" s="54"/>
      <c r="W63" s="17" t="str">
        <f>IF(ISBLANK(V63),"",VLOOKUP(V63,'(Linked) Hazard Risk Number HRN'!$B$6:$C$13,2,FALSE))</f>
        <v/>
      </c>
      <c r="X63" s="372" t="str">
        <f>IF(X65="","",IF(X65&gt;500,'(Linked) Hazard Risk Number HRN'!$C$37,IF(X65&gt;50,'(Linked) Hazard Risk Number HRN'!$C$36,IF(X65&gt;25,'(Linked) Hazard Risk Number HRN'!$C$35,IF(X65&gt;5,'(Linked) Hazard Risk Number HRN'!$C$34,IF(X65&gt;0,'(Linked) Hazard Risk Number HRN'!$C$33,""))))))</f>
        <v/>
      </c>
      <c r="Y63" s="374"/>
      <c r="Z63" s="54"/>
      <c r="AA63" s="17" t="str">
        <f>IF(ISBLANK(Z63),"",VLOOKUP(Z63,'(Linked) Hazard Risk Number HRN'!$B$6:$C$13,2,FALSE))</f>
        <v/>
      </c>
      <c r="AB63" s="372" t="str">
        <f>IF(AB65="","",IF(AB65&gt;500,'(Linked) Hazard Risk Number HRN'!$C$37,IF(AB65&gt;50,'(Linked) Hazard Risk Number HRN'!$C$36,IF(AB65&gt;25,'(Linked) Hazard Risk Number HRN'!$C$35,IF(AB65&gt;5,'(Linked) Hazard Risk Number HRN'!$C$34,IF(AB65&gt;0,'(Linked) Hazard Risk Number HRN'!$C$33,""))))))</f>
        <v/>
      </c>
      <c r="AC63" s="374"/>
      <c r="AD63" s="380"/>
      <c r="AE63" s="54"/>
      <c r="AF63" s="17" t="str">
        <f>IF(ISBLANK(AE63),"",VLOOKUP(AE63,'(Linked) Hazard Risk Number HRN'!$B$6:$C$13,2,FALSE))</f>
        <v/>
      </c>
      <c r="AG63" s="372" t="str">
        <f>IF(AG65="","",IF(AG65&gt;500,'(Linked) Hazard Risk Number HRN'!$C$37,IF(AG65&gt;50,'(Linked) Hazard Risk Number HRN'!$C$36,IF(AG65&gt;25,'(Linked) Hazard Risk Number HRN'!$C$35,IF(AG65&gt;5,'(Linked) Hazard Risk Number HRN'!$C$34,IF(AG65&gt;0,'(Linked) Hazard Risk Number HRN'!$C$33,""))))))</f>
        <v/>
      </c>
    </row>
    <row r="64" spans="2:36" ht="28.2" customHeight="1" thickTop="1" thickBot="1">
      <c r="B64" s="377"/>
      <c r="C64" s="375"/>
      <c r="D64" s="375"/>
      <c r="E64" s="381"/>
      <c r="F64" s="381"/>
      <c r="G64" s="370"/>
      <c r="H64" s="370"/>
      <c r="I64" s="370"/>
      <c r="J64" s="370"/>
      <c r="K64" s="55"/>
      <c r="L64" s="18" t="str">
        <f>IF(ISBLANK(K64),"",VLOOKUP(K64,'(Linked) Hazard Risk Number HRN'!$B$16:$C$26,2,FALSE))</f>
        <v/>
      </c>
      <c r="M64" s="373"/>
      <c r="N64" s="55"/>
      <c r="O64" s="18" t="str">
        <f>IF(ISBLANK(N64),"",VLOOKUP(N64,'(Linked) PLr Probability Factor'!$B$12:$C$14,2,FALSE))</f>
        <v/>
      </c>
      <c r="P64" s="18" t="s">
        <v>1</v>
      </c>
      <c r="Q64" s="18">
        <f t="shared" ref="Q64" si="83">COUNTIF((O63:O67), "B")</f>
        <v>0</v>
      </c>
      <c r="R64" s="18">
        <f t="shared" si="81"/>
        <v>0</v>
      </c>
      <c r="S64" s="18" t="str">
        <f t="shared" ref="S64" si="84">IF(ISBLANK(K64),"",IF(L64&lt;5,"F1","F2"))</f>
        <v/>
      </c>
      <c r="T64" s="147"/>
      <c r="U64" s="375"/>
      <c r="V64" s="55"/>
      <c r="W64" s="18" t="str">
        <f>IF(ISBLANK(V64),"",VLOOKUP(V64,'(Linked) Hazard Risk Number HRN'!$B$16:$C$26,2,FALSE))</f>
        <v/>
      </c>
      <c r="X64" s="373"/>
      <c r="Y64" s="375"/>
      <c r="Z64" s="55"/>
      <c r="AA64" s="18" t="str">
        <f>IF(ISBLANK(Z64),"",VLOOKUP(Z64,'(Linked) Hazard Risk Number HRN'!$B$16:$C$26,2,FALSE))</f>
        <v/>
      </c>
      <c r="AB64" s="373"/>
      <c r="AC64" s="375"/>
      <c r="AD64" s="436"/>
      <c r="AE64" s="55"/>
      <c r="AF64" s="18" t="str">
        <f>IF(ISBLANK(AE64),"",VLOOKUP(AE64,'(Linked) Hazard Risk Number HRN'!$B$16:$C$26,2,FALSE))</f>
        <v/>
      </c>
      <c r="AG64" s="373"/>
    </row>
    <row r="65" spans="2:33" ht="28.2" customHeight="1" thickTop="1" thickBot="1">
      <c r="B65" s="377"/>
      <c r="C65" s="375"/>
      <c r="D65" s="375"/>
      <c r="E65" s="381"/>
      <c r="F65" s="381"/>
      <c r="G65" s="370"/>
      <c r="H65" s="370"/>
      <c r="I65" s="370"/>
      <c r="J65" s="370"/>
      <c r="K65" s="56"/>
      <c r="L65" s="18" t="str">
        <f>IF(ISBLANK(K65),"",VLOOKUP(K65,'(Linked) Hazard Risk Number HRN'!$D$6:$E$14,2,FALSE))</f>
        <v/>
      </c>
      <c r="M65" s="366" t="str">
        <f>IF(OR(ISBLANK(K63),ISBLANK(K64),ISBLANK(K65),ISBLANK(K66)),"",L63*L64*L65*L66)</f>
        <v/>
      </c>
      <c r="N65" s="56"/>
      <c r="O65" s="18" t="str">
        <f>IF(ISBLANK(N65),"",VLOOKUP(N65,'(Linked) PLr Probability Factor'!$B$17:$C$20,2,FALSE))</f>
        <v/>
      </c>
      <c r="P65" s="18" t="s">
        <v>3</v>
      </c>
      <c r="Q65" s="18">
        <f t="shared" ref="Q65" si="85">COUNTIF((O63:O67), "A")</f>
        <v>0</v>
      </c>
      <c r="R65" s="18">
        <f t="shared" si="81"/>
        <v>0</v>
      </c>
      <c r="S65" s="18"/>
      <c r="T65" s="146" t="str" cm="1">
        <f t="array" ref="T65">IF(OR(ISBLANK(K63),ISBLANK(K64),ISBLANK(N64),ISBLANK(N65),ISBLANK(N66)),"",INDEX(INDEX('(Linked) PLr Probability Factor'!C$33:$F$44,0,4),MATCH(S63&amp;S64&amp;S67,INDEX('(Linked) PLr Probability Factor'!C$33:$F$44,0,1)&amp;INDEX('(Linked) PLr Probability Factor'!C$33:$F$44,0,2)&amp;INDEX('(Linked) PLr Probability Factor'!C$33:$F$44,0,3),0)))</f>
        <v/>
      </c>
      <c r="U65" s="375"/>
      <c r="V65" s="56"/>
      <c r="W65" s="18" t="str">
        <f>IF(ISBLANK(V65),"",VLOOKUP(V65,'(Linked) Hazard Risk Number HRN'!$D$6:$E$14,2,FALSE))</f>
        <v/>
      </c>
      <c r="X65" s="366" t="str">
        <f>IF(OR(ISBLANK(V63),ISBLANK(V64),ISBLANK(V65),ISBLANK(V66)),"",W63*W64*W65*W66)</f>
        <v/>
      </c>
      <c r="Y65" s="375"/>
      <c r="Z65" s="56"/>
      <c r="AA65" s="18" t="str">
        <f>IF(ISBLANK(Z65),"",VLOOKUP(Z65,'(Linked) Hazard Risk Number HRN'!$D$6:$E$14,2,FALSE))</f>
        <v/>
      </c>
      <c r="AB65" s="366" t="str">
        <f>IF(OR(ISBLANK(Z63),ISBLANK(Z64),ISBLANK(Z65),ISBLANK(Z66)),"",AA63*AA64*AA65*AA66)</f>
        <v/>
      </c>
      <c r="AC65" s="375"/>
      <c r="AD65" s="436"/>
      <c r="AE65" s="56"/>
      <c r="AF65" s="18" t="str">
        <f>IF(ISBLANK(AE65),"",VLOOKUP(AE65,'(Linked) Hazard Risk Number HRN'!$D$6:$E$14,2,FALSE))</f>
        <v/>
      </c>
      <c r="AG65" s="366" t="str">
        <f>IF(OR(ISBLANK(AE63),ISBLANK(AE64),ISBLANK(AE65),ISBLANK(AE66)),"",AF63*AF64*AF65*AF66)</f>
        <v/>
      </c>
    </row>
    <row r="66" spans="2:33" ht="28.2" customHeight="1" thickTop="1" thickBot="1">
      <c r="B66" s="377"/>
      <c r="C66" s="375"/>
      <c r="D66" s="375"/>
      <c r="E66" s="381"/>
      <c r="F66" s="381"/>
      <c r="G66" s="370"/>
      <c r="H66" s="370"/>
      <c r="I66" s="370"/>
      <c r="J66" s="370"/>
      <c r="K66" s="57"/>
      <c r="L66" s="30" t="str">
        <f>IF(ISBLANK(K66),"",VLOOKUP(K66,'(Linked) Hazard Risk Number HRN'!$D$17:$E$22,2,FALSE))</f>
        <v/>
      </c>
      <c r="M66" s="367"/>
      <c r="N66" s="56"/>
      <c r="O66" s="18" t="str">
        <f>IF(ISBLANK(N66),"",VLOOKUP(N66,'(Linked) PLr Probability Factor'!$B$23:$C$26,2,FALSE))</f>
        <v/>
      </c>
      <c r="P66" s="25" t="s">
        <v>33</v>
      </c>
      <c r="Q66" s="25">
        <f t="shared" ref="Q66" si="86">SUM(R63:R65)</f>
        <v>0</v>
      </c>
      <c r="R66" s="25">
        <f t="shared" si="81"/>
        <v>0</v>
      </c>
      <c r="S66" s="25"/>
      <c r="T66" s="51"/>
      <c r="U66" s="375"/>
      <c r="V66" s="57"/>
      <c r="W66" s="30" t="str">
        <f>IF(ISBLANK(V66),"",VLOOKUP(V66,'(Linked) Hazard Risk Number HRN'!$D$17:$E$22,2,FALSE))</f>
        <v/>
      </c>
      <c r="X66" s="367"/>
      <c r="Y66" s="375"/>
      <c r="Z66" s="57"/>
      <c r="AA66" s="30" t="str">
        <f>IF(ISBLANK(Z66),"",VLOOKUP(Z66,'(Linked) Hazard Risk Number HRN'!$D$17:$E$22,2,FALSE))</f>
        <v/>
      </c>
      <c r="AB66" s="367"/>
      <c r="AC66" s="375"/>
      <c r="AD66" s="436"/>
      <c r="AE66" s="57"/>
      <c r="AF66" s="30" t="str">
        <f>IF(ISBLANK(AE66),"",VLOOKUP(AE66,'(Linked) Hazard Risk Number HRN'!$D$17:$E$22,2,FALSE))</f>
        <v/>
      </c>
      <c r="AG66" s="367"/>
    </row>
    <row r="67" spans="2:33" ht="28.2" customHeight="1" thickTop="1" thickBot="1">
      <c r="B67" s="377"/>
      <c r="C67" s="376"/>
      <c r="D67" s="376"/>
      <c r="E67" s="382"/>
      <c r="F67" s="382"/>
      <c r="G67" s="371"/>
      <c r="H67" s="371"/>
      <c r="I67" s="371"/>
      <c r="J67" s="371"/>
      <c r="K67" s="135"/>
      <c r="L67" s="18"/>
      <c r="M67" s="368"/>
      <c r="N67" s="56"/>
      <c r="O67" s="18" t="str">
        <f>IF(ISBLANK(N67),"",VLOOKUP(N67,'(Linked) PLr Probability Factor'!$B$29:$C$32,2,FALSE))</f>
        <v/>
      </c>
      <c r="P67" s="134"/>
      <c r="Q67" s="134"/>
      <c r="R67" s="134"/>
      <c r="S67" s="27" t="str">
        <f t="shared" ref="S67" si="87">IF(OR(ISBLANK(N64),ISBLANK(N65),ISBLANK(N66)),"",IF(R63&gt;0,"P2",IF(AND(R63=0,R64&gt;2),"P2",IF(AND(R63=0,R64=2),"P2",IF(AND(R63=0,AND(R64&lt;2,R65&gt;1)),"P1"," ")))))</f>
        <v/>
      </c>
      <c r="T67" s="52"/>
      <c r="U67" s="376"/>
      <c r="V67" s="135"/>
      <c r="W67" s="18"/>
      <c r="X67" s="368"/>
      <c r="Y67" s="376"/>
      <c r="Z67" s="135"/>
      <c r="AA67" s="18"/>
      <c r="AB67" s="368"/>
      <c r="AC67" s="376"/>
      <c r="AD67" s="437"/>
      <c r="AE67" s="135"/>
      <c r="AF67" s="18"/>
      <c r="AG67" s="368"/>
    </row>
    <row r="68" spans="2:33" ht="28.2" customHeight="1" thickTop="1" thickBot="1">
      <c r="B68" s="377">
        <v>13</v>
      </c>
      <c r="C68" s="374"/>
      <c r="D68" s="374"/>
      <c r="E68" s="380"/>
      <c r="F68" s="380"/>
      <c r="G68" s="369"/>
      <c r="H68" s="369"/>
      <c r="I68" s="369"/>
      <c r="J68" s="369"/>
      <c r="K68" s="54"/>
      <c r="L68" s="17" t="str">
        <f>IF(ISBLANK(K68),"",VLOOKUP(K68,'(Linked) Hazard Risk Number HRN'!$B$6:$C$13,2,FALSE))</f>
        <v/>
      </c>
      <c r="M68" s="372" t="str">
        <f>IF(M70="","",IF(M70&gt;500,'(Linked) Hazard Risk Number HRN'!$C$37,IF(M70&gt;50,'(Linked) Hazard Risk Number HRN'!$C$36,IF(M70&gt;25,'(Linked) Hazard Risk Number HRN'!$C$35,IF(M70&gt;5,'(Linked) Hazard Risk Number HRN'!$C$34,IF(M70&gt;0,'(Linked) Hazard Risk Number HRN'!$C$33,""))))))</f>
        <v/>
      </c>
      <c r="N68" s="54"/>
      <c r="O68" s="17" t="str">
        <f>IF(ISBLANK(N68),"",VLOOKUP(N68,'(Linked) PLr Probability Factor'!$B$7:$C$8,2,FALSE))</f>
        <v/>
      </c>
      <c r="P68" s="17" t="s">
        <v>29</v>
      </c>
      <c r="Q68" s="17">
        <f t="shared" ref="Q68" si="88">COUNTIF((O68:O72), "C")</f>
        <v>0</v>
      </c>
      <c r="R68" s="17">
        <f t="shared" ref="R68:R71" si="89">Q68</f>
        <v>0</v>
      </c>
      <c r="S68" s="17" t="str">
        <f t="shared" ref="S68" si="90">IF(ISBLANK(K68),"",IF(L68&lt;2,"S1","S2"))</f>
        <v/>
      </c>
      <c r="T68" s="50"/>
      <c r="U68" s="374"/>
      <c r="V68" s="54"/>
      <c r="W68" s="17" t="str">
        <f>IF(ISBLANK(V68),"",VLOOKUP(V68,'(Linked) Hazard Risk Number HRN'!$B$6:$C$13,2,FALSE))</f>
        <v/>
      </c>
      <c r="X68" s="372" t="str">
        <f>IF(X70="","",IF(X70&gt;500,'(Linked) Hazard Risk Number HRN'!$C$37,IF(X70&gt;50,'(Linked) Hazard Risk Number HRN'!$C$36,IF(X70&gt;25,'(Linked) Hazard Risk Number HRN'!$C$35,IF(X70&gt;5,'(Linked) Hazard Risk Number HRN'!$C$34,IF(X70&gt;0,'(Linked) Hazard Risk Number HRN'!$C$33,""))))))</f>
        <v/>
      </c>
      <c r="Y68" s="374"/>
      <c r="Z68" s="54"/>
      <c r="AA68" s="17" t="str">
        <f>IF(ISBLANK(Z68),"",VLOOKUP(Z68,'(Linked) Hazard Risk Number HRN'!$B$6:$C$13,2,FALSE))</f>
        <v/>
      </c>
      <c r="AB68" s="372" t="str">
        <f>IF(AB70="","",IF(AB70&gt;500,'(Linked) Hazard Risk Number HRN'!$C$37,IF(AB70&gt;50,'(Linked) Hazard Risk Number HRN'!$C$36,IF(AB70&gt;25,'(Linked) Hazard Risk Number HRN'!$C$35,IF(AB70&gt;5,'(Linked) Hazard Risk Number HRN'!$C$34,IF(AB70&gt;0,'(Linked) Hazard Risk Number HRN'!$C$33,""))))))</f>
        <v/>
      </c>
      <c r="AC68" s="374"/>
      <c r="AD68" s="380"/>
      <c r="AE68" s="54"/>
      <c r="AF68" s="17" t="str">
        <f>IF(ISBLANK(AE68),"",VLOOKUP(AE68,'(Linked) Hazard Risk Number HRN'!$B$6:$C$13,2,FALSE))</f>
        <v/>
      </c>
      <c r="AG68" s="372" t="str">
        <f>IF(AG70="","",IF(AG70&gt;500,'(Linked) Hazard Risk Number HRN'!$C$37,IF(AG70&gt;50,'(Linked) Hazard Risk Number HRN'!$C$36,IF(AG70&gt;25,'(Linked) Hazard Risk Number HRN'!$C$35,IF(AG70&gt;5,'(Linked) Hazard Risk Number HRN'!$C$34,IF(AG70&gt;0,'(Linked) Hazard Risk Number HRN'!$C$33,""))))))</f>
        <v/>
      </c>
    </row>
    <row r="69" spans="2:33" ht="28.2" customHeight="1" thickTop="1" thickBot="1">
      <c r="B69" s="377"/>
      <c r="C69" s="375"/>
      <c r="D69" s="375"/>
      <c r="E69" s="381"/>
      <c r="F69" s="381"/>
      <c r="G69" s="370"/>
      <c r="H69" s="370"/>
      <c r="I69" s="370"/>
      <c r="J69" s="370"/>
      <c r="K69" s="55"/>
      <c r="L69" s="18" t="str">
        <f>IF(ISBLANK(K69),"",VLOOKUP(K69,'(Linked) Hazard Risk Number HRN'!$B$16:$C$26,2,FALSE))</f>
        <v/>
      </c>
      <c r="M69" s="373"/>
      <c r="N69" s="55"/>
      <c r="O69" s="18" t="str">
        <f>IF(ISBLANK(N69),"",VLOOKUP(N69,'(Linked) PLr Probability Factor'!$B$12:$C$14,2,FALSE))</f>
        <v/>
      </c>
      <c r="P69" s="18" t="s">
        <v>1</v>
      </c>
      <c r="Q69" s="18">
        <f t="shared" ref="Q69" si="91">COUNTIF((O68:O72), "B")</f>
        <v>0</v>
      </c>
      <c r="R69" s="18">
        <f t="shared" si="89"/>
        <v>0</v>
      </c>
      <c r="S69" s="18" t="str">
        <f t="shared" ref="S69" si="92">IF(ISBLANK(K69),"",IF(L69&lt;5,"F1","F2"))</f>
        <v/>
      </c>
      <c r="T69" s="147"/>
      <c r="U69" s="375"/>
      <c r="V69" s="55"/>
      <c r="W69" s="18" t="str">
        <f>IF(ISBLANK(V69),"",VLOOKUP(V69,'(Linked) Hazard Risk Number HRN'!$B$16:$C$26,2,FALSE))</f>
        <v/>
      </c>
      <c r="X69" s="373"/>
      <c r="Y69" s="375"/>
      <c r="Z69" s="55"/>
      <c r="AA69" s="18" t="str">
        <f>IF(ISBLANK(Z69),"",VLOOKUP(Z69,'(Linked) Hazard Risk Number HRN'!$B$16:$C$26,2,FALSE))</f>
        <v/>
      </c>
      <c r="AB69" s="373"/>
      <c r="AC69" s="375"/>
      <c r="AD69" s="436"/>
      <c r="AE69" s="55"/>
      <c r="AF69" s="18" t="str">
        <f>IF(ISBLANK(AE69),"",VLOOKUP(AE69,'(Linked) Hazard Risk Number HRN'!$B$16:$C$26,2,FALSE))</f>
        <v/>
      </c>
      <c r="AG69" s="373"/>
    </row>
    <row r="70" spans="2:33" ht="28.2" customHeight="1" thickTop="1" thickBot="1">
      <c r="B70" s="377"/>
      <c r="C70" s="375"/>
      <c r="D70" s="375"/>
      <c r="E70" s="381"/>
      <c r="F70" s="381"/>
      <c r="G70" s="370"/>
      <c r="H70" s="370"/>
      <c r="I70" s="370"/>
      <c r="J70" s="370"/>
      <c r="K70" s="56"/>
      <c r="L70" s="18" t="str">
        <f>IF(ISBLANK(K70),"",VLOOKUP(K70,'(Linked) Hazard Risk Number HRN'!$D$6:$E$14,2,FALSE))</f>
        <v/>
      </c>
      <c r="M70" s="366" t="str">
        <f>IF(OR(ISBLANK(K68),ISBLANK(K69),ISBLANK(K70),ISBLANK(K71)),"",L68*L69*L70*L71)</f>
        <v/>
      </c>
      <c r="N70" s="56"/>
      <c r="O70" s="18" t="str">
        <f>IF(ISBLANK(N70),"",VLOOKUP(N70,'(Linked) PLr Probability Factor'!$B$17:$C$20,2,FALSE))</f>
        <v/>
      </c>
      <c r="P70" s="18" t="s">
        <v>3</v>
      </c>
      <c r="Q70" s="18">
        <f t="shared" ref="Q70" si="93">COUNTIF((O68:O72), "A")</f>
        <v>0</v>
      </c>
      <c r="R70" s="18">
        <f t="shared" si="89"/>
        <v>0</v>
      </c>
      <c r="S70" s="18"/>
      <c r="T70" s="146" t="str" cm="1">
        <f t="array" ref="T70">IF(OR(ISBLANK(K68),ISBLANK(K69),ISBLANK(N69),ISBLANK(N70),ISBLANK(N71)),"",INDEX(INDEX('(Linked) PLr Probability Factor'!C$33:$F$44,0,4),MATCH(S68&amp;S69&amp;S72,INDEX('(Linked) PLr Probability Factor'!C$33:$F$44,0,1)&amp;INDEX('(Linked) PLr Probability Factor'!C$33:$F$44,0,2)&amp;INDEX('(Linked) PLr Probability Factor'!C$33:$F$44,0,3),0)))</f>
        <v/>
      </c>
      <c r="U70" s="375"/>
      <c r="V70" s="56"/>
      <c r="W70" s="18" t="str">
        <f>IF(ISBLANK(V70),"",VLOOKUP(V70,'(Linked) Hazard Risk Number HRN'!$D$6:$E$14,2,FALSE))</f>
        <v/>
      </c>
      <c r="X70" s="366" t="str">
        <f>IF(OR(ISBLANK(V68),ISBLANK(V69),ISBLANK(V70),ISBLANK(V71)),"",W68*W69*W70*W71)</f>
        <v/>
      </c>
      <c r="Y70" s="375"/>
      <c r="Z70" s="56"/>
      <c r="AA70" s="18" t="str">
        <f>IF(ISBLANK(Z70),"",VLOOKUP(Z70,'(Linked) Hazard Risk Number HRN'!$D$6:$E$14,2,FALSE))</f>
        <v/>
      </c>
      <c r="AB70" s="366" t="str">
        <f>IF(OR(ISBLANK(Z68),ISBLANK(Z69),ISBLANK(Z70),ISBLANK(Z71)),"",AA68*AA69*AA70*AA71)</f>
        <v/>
      </c>
      <c r="AC70" s="375"/>
      <c r="AD70" s="436"/>
      <c r="AE70" s="56"/>
      <c r="AF70" s="18" t="str">
        <f>IF(ISBLANK(AE70),"",VLOOKUP(AE70,'(Linked) Hazard Risk Number HRN'!$D$6:$E$14,2,FALSE))</f>
        <v/>
      </c>
      <c r="AG70" s="366" t="str">
        <f>IF(OR(ISBLANK(AE68),ISBLANK(AE69),ISBLANK(AE70),ISBLANK(AE71)),"",AF68*AF69*AF70*AF71)</f>
        <v/>
      </c>
    </row>
    <row r="71" spans="2:33" ht="28.2" customHeight="1" thickTop="1" thickBot="1">
      <c r="B71" s="377"/>
      <c r="C71" s="375"/>
      <c r="D71" s="375"/>
      <c r="E71" s="381"/>
      <c r="F71" s="381"/>
      <c r="G71" s="370"/>
      <c r="H71" s="370"/>
      <c r="I71" s="370"/>
      <c r="J71" s="370"/>
      <c r="K71" s="57"/>
      <c r="L71" s="30" t="str">
        <f>IF(ISBLANK(K71),"",VLOOKUP(K71,'(Linked) Hazard Risk Number HRN'!$D$17:$E$22,2,FALSE))</f>
        <v/>
      </c>
      <c r="M71" s="367"/>
      <c r="N71" s="56"/>
      <c r="O71" s="18" t="str">
        <f>IF(ISBLANK(N71),"",VLOOKUP(N71,'(Linked) PLr Probability Factor'!$B$23:$C$26,2,FALSE))</f>
        <v/>
      </c>
      <c r="P71" s="25" t="s">
        <v>33</v>
      </c>
      <c r="Q71" s="25">
        <f t="shared" ref="Q71" si="94">SUM(R68:R70)</f>
        <v>0</v>
      </c>
      <c r="R71" s="25">
        <f t="shared" si="89"/>
        <v>0</v>
      </c>
      <c r="S71" s="25"/>
      <c r="T71" s="51"/>
      <c r="U71" s="375"/>
      <c r="V71" s="57"/>
      <c r="W71" s="30" t="str">
        <f>IF(ISBLANK(V71),"",VLOOKUP(V71,'(Linked) Hazard Risk Number HRN'!$D$17:$E$22,2,FALSE))</f>
        <v/>
      </c>
      <c r="X71" s="367"/>
      <c r="Y71" s="375"/>
      <c r="Z71" s="57"/>
      <c r="AA71" s="30" t="str">
        <f>IF(ISBLANK(Z71),"",VLOOKUP(Z71,'(Linked) Hazard Risk Number HRN'!$D$17:$E$22,2,FALSE))</f>
        <v/>
      </c>
      <c r="AB71" s="367"/>
      <c r="AC71" s="375"/>
      <c r="AD71" s="436"/>
      <c r="AE71" s="57"/>
      <c r="AF71" s="30" t="str">
        <f>IF(ISBLANK(AE71),"",VLOOKUP(AE71,'(Linked) Hazard Risk Number HRN'!$D$17:$E$22,2,FALSE))</f>
        <v/>
      </c>
      <c r="AG71" s="367"/>
    </row>
    <row r="72" spans="2:33" ht="28.2" customHeight="1" thickTop="1" thickBot="1">
      <c r="B72" s="377"/>
      <c r="C72" s="376"/>
      <c r="D72" s="376"/>
      <c r="E72" s="382"/>
      <c r="F72" s="382"/>
      <c r="G72" s="371"/>
      <c r="H72" s="371"/>
      <c r="I72" s="371"/>
      <c r="J72" s="371"/>
      <c r="K72" s="135"/>
      <c r="L72" s="18"/>
      <c r="M72" s="368"/>
      <c r="N72" s="56"/>
      <c r="O72" s="18" t="str">
        <f>IF(ISBLANK(N72),"",VLOOKUP(N72,'(Linked) PLr Probability Factor'!$B$29:$C$32,2,FALSE))</f>
        <v/>
      </c>
      <c r="P72" s="134"/>
      <c r="Q72" s="134"/>
      <c r="R72" s="134"/>
      <c r="S72" s="27" t="str">
        <f t="shared" ref="S72" si="95">IF(OR(ISBLANK(N69),ISBLANK(N70),ISBLANK(N71)),"",IF(R68&gt;0,"P2",IF(AND(R68=0,R69&gt;2),"P2",IF(AND(R68=0,R69=2),"P2",IF(AND(R68=0,AND(R69&lt;2,R70&gt;1)),"P1"," ")))))</f>
        <v/>
      </c>
      <c r="T72" s="52"/>
      <c r="U72" s="376"/>
      <c r="V72" s="135"/>
      <c r="W72" s="18"/>
      <c r="X72" s="368"/>
      <c r="Y72" s="376"/>
      <c r="Z72" s="135"/>
      <c r="AA72" s="18"/>
      <c r="AB72" s="368"/>
      <c r="AC72" s="376"/>
      <c r="AD72" s="437"/>
      <c r="AE72" s="135"/>
      <c r="AF72" s="18"/>
      <c r="AG72" s="368"/>
    </row>
    <row r="73" spans="2:33" ht="28.2" customHeight="1" thickTop="1" thickBot="1">
      <c r="B73" s="377">
        <v>14</v>
      </c>
      <c r="C73" s="374"/>
      <c r="D73" s="374"/>
      <c r="E73" s="380"/>
      <c r="F73" s="380"/>
      <c r="G73" s="369"/>
      <c r="H73" s="369"/>
      <c r="I73" s="369"/>
      <c r="J73" s="369"/>
      <c r="K73" s="54"/>
      <c r="L73" s="17" t="str">
        <f>IF(ISBLANK(K73),"",VLOOKUP(K73,'(Linked) Hazard Risk Number HRN'!$B$6:$C$13,2,FALSE))</f>
        <v/>
      </c>
      <c r="M73" s="372" t="str">
        <f>IF(M75="","",IF(M75&gt;500,'(Linked) Hazard Risk Number HRN'!$C$37,IF(M75&gt;50,'(Linked) Hazard Risk Number HRN'!$C$36,IF(M75&gt;25,'(Linked) Hazard Risk Number HRN'!$C$35,IF(M75&gt;5,'(Linked) Hazard Risk Number HRN'!$C$34,IF(M75&gt;0,'(Linked) Hazard Risk Number HRN'!$C$33,""))))))</f>
        <v/>
      </c>
      <c r="N73" s="54"/>
      <c r="O73" s="17" t="str">
        <f>IF(ISBLANK(N73),"",VLOOKUP(N73,'(Linked) PLr Probability Factor'!$B$7:$C$8,2,FALSE))</f>
        <v/>
      </c>
      <c r="P73" s="17" t="s">
        <v>29</v>
      </c>
      <c r="Q73" s="17">
        <f t="shared" ref="Q73" si="96">COUNTIF((O73:O77), "C")</f>
        <v>0</v>
      </c>
      <c r="R73" s="17">
        <f t="shared" ref="R73:R76" si="97">Q73</f>
        <v>0</v>
      </c>
      <c r="S73" s="17" t="str">
        <f t="shared" ref="S73" si="98">IF(ISBLANK(K73),"",IF(L73&lt;2,"S1","S2"))</f>
        <v/>
      </c>
      <c r="T73" s="50"/>
      <c r="U73" s="374"/>
      <c r="V73" s="54"/>
      <c r="W73" s="17" t="str">
        <f>IF(ISBLANK(V73),"",VLOOKUP(V73,'(Linked) Hazard Risk Number HRN'!$B$6:$C$13,2,FALSE))</f>
        <v/>
      </c>
      <c r="X73" s="372" t="str">
        <f>IF(X75="","",IF(X75&gt;500,'(Linked) Hazard Risk Number HRN'!$C$37,IF(X75&gt;50,'(Linked) Hazard Risk Number HRN'!$C$36,IF(X75&gt;25,'(Linked) Hazard Risk Number HRN'!$C$35,IF(X75&gt;5,'(Linked) Hazard Risk Number HRN'!$C$34,IF(X75&gt;0,'(Linked) Hazard Risk Number HRN'!$C$33,""))))))</f>
        <v/>
      </c>
      <c r="Y73" s="374"/>
      <c r="Z73" s="54"/>
      <c r="AA73" s="17" t="str">
        <f>IF(ISBLANK(Z73),"",VLOOKUP(Z73,'(Linked) Hazard Risk Number HRN'!$B$6:$C$13,2,FALSE))</f>
        <v/>
      </c>
      <c r="AB73" s="372" t="str">
        <f>IF(AB75="","",IF(AB75&gt;500,'(Linked) Hazard Risk Number HRN'!$C$37,IF(AB75&gt;50,'(Linked) Hazard Risk Number HRN'!$C$36,IF(AB75&gt;25,'(Linked) Hazard Risk Number HRN'!$C$35,IF(AB75&gt;5,'(Linked) Hazard Risk Number HRN'!$C$34,IF(AB75&gt;0,'(Linked) Hazard Risk Number HRN'!$C$33,""))))))</f>
        <v/>
      </c>
      <c r="AC73" s="374"/>
      <c r="AD73" s="380"/>
      <c r="AE73" s="54"/>
      <c r="AF73" s="17" t="str">
        <f>IF(ISBLANK(AE73),"",VLOOKUP(AE73,'(Linked) Hazard Risk Number HRN'!$B$6:$C$13,2,FALSE))</f>
        <v/>
      </c>
      <c r="AG73" s="372" t="str">
        <f>IF(AG75="","",IF(AG75&gt;500,'(Linked) Hazard Risk Number HRN'!$C$37,IF(AG75&gt;50,'(Linked) Hazard Risk Number HRN'!$C$36,IF(AG75&gt;25,'(Linked) Hazard Risk Number HRN'!$C$35,IF(AG75&gt;5,'(Linked) Hazard Risk Number HRN'!$C$34,IF(AG75&gt;0,'(Linked) Hazard Risk Number HRN'!$C$33,""))))))</f>
        <v/>
      </c>
    </row>
    <row r="74" spans="2:33" ht="28.2" customHeight="1" thickTop="1" thickBot="1">
      <c r="B74" s="377"/>
      <c r="C74" s="375"/>
      <c r="D74" s="375"/>
      <c r="E74" s="381"/>
      <c r="F74" s="381"/>
      <c r="G74" s="370"/>
      <c r="H74" s="370"/>
      <c r="I74" s="370"/>
      <c r="J74" s="370"/>
      <c r="K74" s="55"/>
      <c r="L74" s="18" t="str">
        <f>IF(ISBLANK(K74),"",VLOOKUP(K74,'(Linked) Hazard Risk Number HRN'!$B$16:$C$26,2,FALSE))</f>
        <v/>
      </c>
      <c r="M74" s="373"/>
      <c r="N74" s="55"/>
      <c r="O74" s="18" t="str">
        <f>IF(ISBLANK(N74),"",VLOOKUP(N74,'(Linked) PLr Probability Factor'!$B$12:$C$14,2,FALSE))</f>
        <v/>
      </c>
      <c r="P74" s="18" t="s">
        <v>1</v>
      </c>
      <c r="Q74" s="18">
        <f t="shared" ref="Q74" si="99">COUNTIF((O73:O77), "B")</f>
        <v>0</v>
      </c>
      <c r="R74" s="18">
        <f t="shared" si="97"/>
        <v>0</v>
      </c>
      <c r="S74" s="18" t="str">
        <f t="shared" ref="S74" si="100">IF(ISBLANK(K74),"",IF(L74&lt;5,"F1","F2"))</f>
        <v/>
      </c>
      <c r="T74" s="147"/>
      <c r="U74" s="375"/>
      <c r="V74" s="55"/>
      <c r="W74" s="18" t="str">
        <f>IF(ISBLANK(V74),"",VLOOKUP(V74,'(Linked) Hazard Risk Number HRN'!$B$16:$C$26,2,FALSE))</f>
        <v/>
      </c>
      <c r="X74" s="373"/>
      <c r="Y74" s="375"/>
      <c r="Z74" s="55"/>
      <c r="AA74" s="18" t="str">
        <f>IF(ISBLANK(Z74),"",VLOOKUP(Z74,'(Linked) Hazard Risk Number HRN'!$B$16:$C$26,2,FALSE))</f>
        <v/>
      </c>
      <c r="AB74" s="373"/>
      <c r="AC74" s="375"/>
      <c r="AD74" s="436"/>
      <c r="AE74" s="55"/>
      <c r="AF74" s="18" t="str">
        <f>IF(ISBLANK(AE74),"",VLOOKUP(AE74,'(Linked) Hazard Risk Number HRN'!$B$16:$C$26,2,FALSE))</f>
        <v/>
      </c>
      <c r="AG74" s="373"/>
    </row>
    <row r="75" spans="2:33" ht="28.2" customHeight="1" thickTop="1" thickBot="1">
      <c r="B75" s="377"/>
      <c r="C75" s="375"/>
      <c r="D75" s="375"/>
      <c r="E75" s="381"/>
      <c r="F75" s="381"/>
      <c r="G75" s="370"/>
      <c r="H75" s="370"/>
      <c r="I75" s="370"/>
      <c r="J75" s="370"/>
      <c r="K75" s="56"/>
      <c r="L75" s="18" t="str">
        <f>IF(ISBLANK(K75),"",VLOOKUP(K75,'(Linked) Hazard Risk Number HRN'!$D$6:$E$14,2,FALSE))</f>
        <v/>
      </c>
      <c r="M75" s="366" t="str">
        <f>IF(OR(ISBLANK(K73),ISBLANK(K74),ISBLANK(K75),ISBLANK(K76)),"",L73*L74*L75*L76)</f>
        <v/>
      </c>
      <c r="N75" s="56"/>
      <c r="O75" s="18" t="str">
        <f>IF(ISBLANK(N75),"",VLOOKUP(N75,'(Linked) PLr Probability Factor'!$B$17:$C$20,2,FALSE))</f>
        <v/>
      </c>
      <c r="P75" s="18" t="s">
        <v>3</v>
      </c>
      <c r="Q75" s="18">
        <f t="shared" ref="Q75" si="101">COUNTIF((O73:O77), "A")</f>
        <v>0</v>
      </c>
      <c r="R75" s="18">
        <f t="shared" si="97"/>
        <v>0</v>
      </c>
      <c r="S75" s="18"/>
      <c r="T75" s="146" t="str" cm="1">
        <f t="array" ref="T75">IF(OR(ISBLANK(K73),ISBLANK(K74),ISBLANK(N74),ISBLANK(N75),ISBLANK(N76)),"",INDEX(INDEX('(Linked) PLr Probability Factor'!C$33:$F$44,0,4),MATCH(S73&amp;S74&amp;S77,INDEX('(Linked) PLr Probability Factor'!C$33:$F$44,0,1)&amp;INDEX('(Linked) PLr Probability Factor'!C$33:$F$44,0,2)&amp;INDEX('(Linked) PLr Probability Factor'!C$33:$F$44,0,3),0)))</f>
        <v/>
      </c>
      <c r="U75" s="375"/>
      <c r="V75" s="56"/>
      <c r="W75" s="18" t="str">
        <f>IF(ISBLANK(V75),"",VLOOKUP(V75,'(Linked) Hazard Risk Number HRN'!$D$6:$E$14,2,FALSE))</f>
        <v/>
      </c>
      <c r="X75" s="366" t="str">
        <f>IF(OR(ISBLANK(V73),ISBLANK(V74),ISBLANK(V75),ISBLANK(V76)),"",W73*W74*W75*W76)</f>
        <v/>
      </c>
      <c r="Y75" s="375"/>
      <c r="Z75" s="56"/>
      <c r="AA75" s="18" t="str">
        <f>IF(ISBLANK(Z75),"",VLOOKUP(Z75,'(Linked) Hazard Risk Number HRN'!$D$6:$E$14,2,FALSE))</f>
        <v/>
      </c>
      <c r="AB75" s="366" t="str">
        <f>IF(OR(ISBLANK(Z73),ISBLANK(Z74),ISBLANK(Z75),ISBLANK(Z76)),"",AA73*AA74*AA75*AA76)</f>
        <v/>
      </c>
      <c r="AC75" s="375"/>
      <c r="AD75" s="436"/>
      <c r="AE75" s="56"/>
      <c r="AF75" s="18" t="str">
        <f>IF(ISBLANK(AE75),"",VLOOKUP(AE75,'(Linked) Hazard Risk Number HRN'!$D$6:$E$14,2,FALSE))</f>
        <v/>
      </c>
      <c r="AG75" s="366" t="str">
        <f>IF(OR(ISBLANK(AE73),ISBLANK(AE74),ISBLANK(AE75),ISBLANK(AE76)),"",AF73*AF74*AF75*AF76)</f>
        <v/>
      </c>
    </row>
    <row r="76" spans="2:33" ht="28.2" customHeight="1" thickTop="1" thickBot="1">
      <c r="B76" s="377"/>
      <c r="C76" s="375"/>
      <c r="D76" s="375"/>
      <c r="E76" s="381"/>
      <c r="F76" s="381"/>
      <c r="G76" s="370"/>
      <c r="H76" s="370"/>
      <c r="I76" s="370"/>
      <c r="J76" s="370"/>
      <c r="K76" s="57"/>
      <c r="L76" s="30" t="str">
        <f>IF(ISBLANK(K76),"",VLOOKUP(K76,'(Linked) Hazard Risk Number HRN'!$D$17:$E$22,2,FALSE))</f>
        <v/>
      </c>
      <c r="M76" s="367"/>
      <c r="N76" s="56"/>
      <c r="O76" s="18" t="str">
        <f>IF(ISBLANK(N76),"",VLOOKUP(N76,'(Linked) PLr Probability Factor'!$B$23:$C$26,2,FALSE))</f>
        <v/>
      </c>
      <c r="P76" s="25" t="s">
        <v>33</v>
      </c>
      <c r="Q76" s="25">
        <f t="shared" ref="Q76" si="102">SUM(R73:R75)</f>
        <v>0</v>
      </c>
      <c r="R76" s="25">
        <f t="shared" si="97"/>
        <v>0</v>
      </c>
      <c r="S76" s="25"/>
      <c r="T76" s="51"/>
      <c r="U76" s="375"/>
      <c r="V76" s="57"/>
      <c r="W76" s="30" t="str">
        <f>IF(ISBLANK(V76),"",VLOOKUP(V76,'(Linked) Hazard Risk Number HRN'!$D$17:$E$22,2,FALSE))</f>
        <v/>
      </c>
      <c r="X76" s="367"/>
      <c r="Y76" s="375"/>
      <c r="Z76" s="57"/>
      <c r="AA76" s="30" t="str">
        <f>IF(ISBLANK(Z76),"",VLOOKUP(Z76,'(Linked) Hazard Risk Number HRN'!$D$17:$E$22,2,FALSE))</f>
        <v/>
      </c>
      <c r="AB76" s="367"/>
      <c r="AC76" s="375"/>
      <c r="AD76" s="436"/>
      <c r="AE76" s="57"/>
      <c r="AF76" s="30" t="str">
        <f>IF(ISBLANK(AE76),"",VLOOKUP(AE76,'(Linked) Hazard Risk Number HRN'!$D$17:$E$22,2,FALSE))</f>
        <v/>
      </c>
      <c r="AG76" s="367"/>
    </row>
    <row r="77" spans="2:33" ht="28.2" customHeight="1" thickTop="1" thickBot="1">
      <c r="B77" s="377"/>
      <c r="C77" s="376"/>
      <c r="D77" s="376"/>
      <c r="E77" s="382"/>
      <c r="F77" s="382"/>
      <c r="G77" s="371"/>
      <c r="H77" s="371"/>
      <c r="I77" s="371"/>
      <c r="J77" s="371"/>
      <c r="K77" s="135"/>
      <c r="L77" s="18"/>
      <c r="M77" s="368"/>
      <c r="N77" s="56"/>
      <c r="O77" s="18" t="str">
        <f>IF(ISBLANK(N77),"",VLOOKUP(N77,'(Linked) PLr Probability Factor'!$B$29:$C$32,2,FALSE))</f>
        <v/>
      </c>
      <c r="P77" s="134"/>
      <c r="Q77" s="134"/>
      <c r="R77" s="134"/>
      <c r="S77" s="27" t="str">
        <f t="shared" ref="S77" si="103">IF(OR(ISBLANK(N74),ISBLANK(N75),ISBLANK(N76)),"",IF(R73&gt;0,"P2",IF(AND(R73=0,R74&gt;2),"P2",IF(AND(R73=0,R74=2),"P2",IF(AND(R73=0,AND(R74&lt;2,R75&gt;1)),"P1"," ")))))</f>
        <v/>
      </c>
      <c r="T77" s="52"/>
      <c r="U77" s="376"/>
      <c r="V77" s="135"/>
      <c r="W77" s="18"/>
      <c r="X77" s="368"/>
      <c r="Y77" s="376"/>
      <c r="Z77" s="135"/>
      <c r="AA77" s="18"/>
      <c r="AB77" s="368"/>
      <c r="AC77" s="376"/>
      <c r="AD77" s="437"/>
      <c r="AE77" s="135"/>
      <c r="AF77" s="18"/>
      <c r="AG77" s="368"/>
    </row>
    <row r="78" spans="2:33" ht="28.2" customHeight="1" thickTop="1" thickBot="1">
      <c r="B78" s="377">
        <v>15</v>
      </c>
      <c r="C78" s="374"/>
      <c r="D78" s="374"/>
      <c r="E78" s="380"/>
      <c r="F78" s="380"/>
      <c r="G78" s="369"/>
      <c r="H78" s="369"/>
      <c r="I78" s="369"/>
      <c r="J78" s="369"/>
      <c r="K78" s="54"/>
      <c r="L78" s="17" t="str">
        <f>IF(ISBLANK(K78),"",VLOOKUP(K78,'(Linked) Hazard Risk Number HRN'!$B$6:$C$13,2,FALSE))</f>
        <v/>
      </c>
      <c r="M78" s="372" t="str">
        <f>IF(M80="","",IF(M80&gt;500,'(Linked) Hazard Risk Number HRN'!$C$37,IF(M80&gt;50,'(Linked) Hazard Risk Number HRN'!$C$36,IF(M80&gt;25,'(Linked) Hazard Risk Number HRN'!$C$35,IF(M80&gt;5,'(Linked) Hazard Risk Number HRN'!$C$34,IF(M80&gt;0,'(Linked) Hazard Risk Number HRN'!$C$33,""))))))</f>
        <v/>
      </c>
      <c r="N78" s="54"/>
      <c r="O78" s="17" t="str">
        <f>IF(ISBLANK(N78),"",VLOOKUP(N78,'(Linked) PLr Probability Factor'!$B$7:$C$8,2,FALSE))</f>
        <v/>
      </c>
      <c r="P78" s="17" t="s">
        <v>29</v>
      </c>
      <c r="Q78" s="17">
        <f t="shared" ref="Q78" si="104">COUNTIF((O78:O82), "C")</f>
        <v>0</v>
      </c>
      <c r="R78" s="17">
        <f t="shared" ref="R78:R81" si="105">Q78</f>
        <v>0</v>
      </c>
      <c r="S78" s="17" t="str">
        <f t="shared" ref="S78" si="106">IF(ISBLANK(K78),"",IF(L78&lt;2,"S1","S2"))</f>
        <v/>
      </c>
      <c r="T78" s="50"/>
      <c r="U78" s="374"/>
      <c r="V78" s="54"/>
      <c r="W78" s="17" t="str">
        <f>IF(ISBLANK(V78),"",VLOOKUP(V78,'(Linked) Hazard Risk Number HRN'!$B$6:$C$13,2,FALSE))</f>
        <v/>
      </c>
      <c r="X78" s="372" t="str">
        <f>IF(X80="","",IF(X80&gt;500,'(Linked) Hazard Risk Number HRN'!$C$37,IF(X80&gt;50,'(Linked) Hazard Risk Number HRN'!$C$36,IF(X80&gt;25,'(Linked) Hazard Risk Number HRN'!$C$35,IF(X80&gt;5,'(Linked) Hazard Risk Number HRN'!$C$34,IF(X80&gt;0,'(Linked) Hazard Risk Number HRN'!$C$33,""))))))</f>
        <v/>
      </c>
      <c r="Y78" s="374"/>
      <c r="Z78" s="54"/>
      <c r="AA78" s="17" t="str">
        <f>IF(ISBLANK(Z78),"",VLOOKUP(Z78,'(Linked) Hazard Risk Number HRN'!$B$6:$C$13,2,FALSE))</f>
        <v/>
      </c>
      <c r="AB78" s="372" t="str">
        <f>IF(AB80="","",IF(AB80&gt;500,'(Linked) Hazard Risk Number HRN'!$C$37,IF(AB80&gt;50,'(Linked) Hazard Risk Number HRN'!$C$36,IF(AB80&gt;25,'(Linked) Hazard Risk Number HRN'!$C$35,IF(AB80&gt;5,'(Linked) Hazard Risk Number HRN'!$C$34,IF(AB80&gt;0,'(Linked) Hazard Risk Number HRN'!$C$33,""))))))</f>
        <v/>
      </c>
      <c r="AC78" s="374"/>
      <c r="AD78" s="380"/>
      <c r="AE78" s="54"/>
      <c r="AF78" s="17" t="str">
        <f>IF(ISBLANK(AE78),"",VLOOKUP(AE78,'(Linked) Hazard Risk Number HRN'!$B$6:$C$13,2,FALSE))</f>
        <v/>
      </c>
      <c r="AG78" s="372" t="str">
        <f>IF(AG80="","",IF(AG80&gt;500,'(Linked) Hazard Risk Number HRN'!$C$37,IF(AG80&gt;50,'(Linked) Hazard Risk Number HRN'!$C$36,IF(AG80&gt;25,'(Linked) Hazard Risk Number HRN'!$C$35,IF(AG80&gt;5,'(Linked) Hazard Risk Number HRN'!$C$34,IF(AG80&gt;0,'(Linked) Hazard Risk Number HRN'!$C$33,""))))))</f>
        <v/>
      </c>
    </row>
    <row r="79" spans="2:33" ht="28.2" customHeight="1" thickTop="1" thickBot="1">
      <c r="B79" s="377"/>
      <c r="C79" s="375"/>
      <c r="D79" s="375"/>
      <c r="E79" s="381"/>
      <c r="F79" s="381"/>
      <c r="G79" s="370"/>
      <c r="H79" s="370"/>
      <c r="I79" s="370"/>
      <c r="J79" s="370"/>
      <c r="K79" s="55"/>
      <c r="L79" s="18" t="str">
        <f>IF(ISBLANK(K79),"",VLOOKUP(K79,'(Linked) Hazard Risk Number HRN'!$B$16:$C$26,2,FALSE))</f>
        <v/>
      </c>
      <c r="M79" s="373"/>
      <c r="N79" s="55"/>
      <c r="O79" s="18" t="str">
        <f>IF(ISBLANK(N79),"",VLOOKUP(N79,'(Linked) PLr Probability Factor'!$B$12:$C$14,2,FALSE))</f>
        <v/>
      </c>
      <c r="P79" s="18" t="s">
        <v>1</v>
      </c>
      <c r="Q79" s="18">
        <f t="shared" ref="Q79" si="107">COUNTIF((O78:O82), "B")</f>
        <v>0</v>
      </c>
      <c r="R79" s="18">
        <f t="shared" si="105"/>
        <v>0</v>
      </c>
      <c r="S79" s="18" t="str">
        <f t="shared" ref="S79" si="108">IF(ISBLANK(K79),"",IF(L79&lt;5,"F1","F2"))</f>
        <v/>
      </c>
      <c r="T79" s="147"/>
      <c r="U79" s="375"/>
      <c r="V79" s="55"/>
      <c r="W79" s="18" t="str">
        <f>IF(ISBLANK(V79),"",VLOOKUP(V79,'(Linked) Hazard Risk Number HRN'!$B$16:$C$26,2,FALSE))</f>
        <v/>
      </c>
      <c r="X79" s="373"/>
      <c r="Y79" s="375"/>
      <c r="Z79" s="55"/>
      <c r="AA79" s="18" t="str">
        <f>IF(ISBLANK(Z79),"",VLOOKUP(Z79,'(Linked) Hazard Risk Number HRN'!$B$16:$C$26,2,FALSE))</f>
        <v/>
      </c>
      <c r="AB79" s="373"/>
      <c r="AC79" s="375"/>
      <c r="AD79" s="436"/>
      <c r="AE79" s="55"/>
      <c r="AF79" s="18" t="str">
        <f>IF(ISBLANK(AE79),"",VLOOKUP(AE79,'(Linked) Hazard Risk Number HRN'!$B$16:$C$26,2,FALSE))</f>
        <v/>
      </c>
      <c r="AG79" s="373"/>
    </row>
    <row r="80" spans="2:33" ht="28.2" customHeight="1" thickTop="1" thickBot="1">
      <c r="B80" s="377"/>
      <c r="C80" s="375"/>
      <c r="D80" s="375"/>
      <c r="E80" s="381"/>
      <c r="F80" s="381"/>
      <c r="G80" s="370"/>
      <c r="H80" s="370"/>
      <c r="I80" s="370"/>
      <c r="J80" s="370"/>
      <c r="K80" s="56"/>
      <c r="L80" s="18" t="str">
        <f>IF(ISBLANK(K80),"",VLOOKUP(K80,'(Linked) Hazard Risk Number HRN'!$D$6:$E$14,2,FALSE))</f>
        <v/>
      </c>
      <c r="M80" s="366" t="str">
        <f>IF(OR(ISBLANK(K78),ISBLANK(K79),ISBLANK(K80),ISBLANK(K81)),"",L78*L79*L80*L81)</f>
        <v/>
      </c>
      <c r="N80" s="56"/>
      <c r="O80" s="18" t="str">
        <f>IF(ISBLANK(N80),"",VLOOKUP(N80,'(Linked) PLr Probability Factor'!$B$17:$C$20,2,FALSE))</f>
        <v/>
      </c>
      <c r="P80" s="18" t="s">
        <v>3</v>
      </c>
      <c r="Q80" s="18">
        <f t="shared" ref="Q80" si="109">COUNTIF((O78:O82), "A")</f>
        <v>0</v>
      </c>
      <c r="R80" s="18">
        <f t="shared" si="105"/>
        <v>0</v>
      </c>
      <c r="S80" s="18"/>
      <c r="T80" s="146" t="str" cm="1">
        <f t="array" ref="T80">IF(OR(ISBLANK(K78),ISBLANK(K79),ISBLANK(N79),ISBLANK(N80),ISBLANK(N81)),"",INDEX(INDEX('(Linked) PLr Probability Factor'!C$33:$F$44,0,4),MATCH(S78&amp;S79&amp;S82,INDEX('(Linked) PLr Probability Factor'!C$33:$F$44,0,1)&amp;INDEX('(Linked) PLr Probability Factor'!C$33:$F$44,0,2)&amp;INDEX('(Linked) PLr Probability Factor'!C$33:$F$44,0,3),0)))</f>
        <v/>
      </c>
      <c r="U80" s="375"/>
      <c r="V80" s="56"/>
      <c r="W80" s="18" t="str">
        <f>IF(ISBLANK(V80),"",VLOOKUP(V80,'(Linked) Hazard Risk Number HRN'!$D$6:$E$14,2,FALSE))</f>
        <v/>
      </c>
      <c r="X80" s="366" t="str">
        <f>IF(OR(ISBLANK(V78),ISBLANK(V79),ISBLANK(V80),ISBLANK(V81)),"",W78*W79*W80*W81)</f>
        <v/>
      </c>
      <c r="Y80" s="375"/>
      <c r="Z80" s="56"/>
      <c r="AA80" s="18" t="str">
        <f>IF(ISBLANK(Z80),"",VLOOKUP(Z80,'(Linked) Hazard Risk Number HRN'!$D$6:$E$14,2,FALSE))</f>
        <v/>
      </c>
      <c r="AB80" s="366" t="str">
        <f>IF(OR(ISBLANK(Z78),ISBLANK(Z79),ISBLANK(Z80),ISBLANK(Z81)),"",AA78*AA79*AA80*AA81)</f>
        <v/>
      </c>
      <c r="AC80" s="375"/>
      <c r="AD80" s="436"/>
      <c r="AE80" s="56"/>
      <c r="AF80" s="18" t="str">
        <f>IF(ISBLANK(AE80),"",VLOOKUP(AE80,'(Linked) Hazard Risk Number HRN'!$D$6:$E$14,2,FALSE))</f>
        <v/>
      </c>
      <c r="AG80" s="366" t="str">
        <f>IF(OR(ISBLANK(AE78),ISBLANK(AE79),ISBLANK(AE80),ISBLANK(AE81)),"",AF78*AF79*AF80*AF81)</f>
        <v/>
      </c>
    </row>
    <row r="81" spans="2:33" ht="28.2" customHeight="1" thickTop="1" thickBot="1">
      <c r="B81" s="377"/>
      <c r="C81" s="375"/>
      <c r="D81" s="375"/>
      <c r="E81" s="381"/>
      <c r="F81" s="381"/>
      <c r="G81" s="370"/>
      <c r="H81" s="370"/>
      <c r="I81" s="370"/>
      <c r="J81" s="370"/>
      <c r="K81" s="57"/>
      <c r="L81" s="30" t="str">
        <f>IF(ISBLANK(K81),"",VLOOKUP(K81,'(Linked) Hazard Risk Number HRN'!$D$17:$E$22,2,FALSE))</f>
        <v/>
      </c>
      <c r="M81" s="367"/>
      <c r="N81" s="56"/>
      <c r="O81" s="18" t="str">
        <f>IF(ISBLANK(N81),"",VLOOKUP(N81,'(Linked) PLr Probability Factor'!$B$23:$C$26,2,FALSE))</f>
        <v/>
      </c>
      <c r="P81" s="25" t="s">
        <v>33</v>
      </c>
      <c r="Q81" s="25">
        <f t="shared" ref="Q81" si="110">SUM(R78:R80)</f>
        <v>0</v>
      </c>
      <c r="R81" s="25">
        <f t="shared" si="105"/>
        <v>0</v>
      </c>
      <c r="S81" s="25"/>
      <c r="T81" s="51"/>
      <c r="U81" s="375"/>
      <c r="V81" s="57"/>
      <c r="W81" s="30" t="str">
        <f>IF(ISBLANK(V81),"",VLOOKUP(V81,'(Linked) Hazard Risk Number HRN'!$D$17:$E$22,2,FALSE))</f>
        <v/>
      </c>
      <c r="X81" s="367"/>
      <c r="Y81" s="375"/>
      <c r="Z81" s="57"/>
      <c r="AA81" s="30" t="str">
        <f>IF(ISBLANK(Z81),"",VLOOKUP(Z81,'(Linked) Hazard Risk Number HRN'!$D$17:$E$22,2,FALSE))</f>
        <v/>
      </c>
      <c r="AB81" s="367"/>
      <c r="AC81" s="375"/>
      <c r="AD81" s="436"/>
      <c r="AE81" s="57"/>
      <c r="AF81" s="30" t="str">
        <f>IF(ISBLANK(AE81),"",VLOOKUP(AE81,'(Linked) Hazard Risk Number HRN'!$D$17:$E$22,2,FALSE))</f>
        <v/>
      </c>
      <c r="AG81" s="367"/>
    </row>
    <row r="82" spans="2:33" ht="28.2" customHeight="1" thickTop="1" thickBot="1">
      <c r="B82" s="377"/>
      <c r="C82" s="376"/>
      <c r="D82" s="376"/>
      <c r="E82" s="382"/>
      <c r="F82" s="382"/>
      <c r="G82" s="371"/>
      <c r="H82" s="371"/>
      <c r="I82" s="371"/>
      <c r="J82" s="371"/>
      <c r="K82" s="135"/>
      <c r="L82" s="18"/>
      <c r="M82" s="368"/>
      <c r="N82" s="56"/>
      <c r="O82" s="18" t="str">
        <f>IF(ISBLANK(N82),"",VLOOKUP(N82,'(Linked) PLr Probability Factor'!$B$29:$C$32,2,FALSE))</f>
        <v/>
      </c>
      <c r="P82" s="134"/>
      <c r="Q82" s="134"/>
      <c r="R82" s="134"/>
      <c r="S82" s="27" t="str">
        <f t="shared" ref="S82" si="111">IF(OR(ISBLANK(N79),ISBLANK(N80),ISBLANK(N81)),"",IF(R78&gt;0,"P2",IF(AND(R78=0,R79&gt;2),"P2",IF(AND(R78=0,R79=2),"P2",IF(AND(R78=0,AND(R79&lt;2,R80&gt;1)),"P1"," ")))))</f>
        <v/>
      </c>
      <c r="T82" s="52"/>
      <c r="U82" s="376"/>
      <c r="V82" s="135"/>
      <c r="W82" s="18"/>
      <c r="X82" s="368"/>
      <c r="Y82" s="376"/>
      <c r="Z82" s="135"/>
      <c r="AA82" s="18"/>
      <c r="AB82" s="368"/>
      <c r="AC82" s="376"/>
      <c r="AD82" s="437"/>
      <c r="AE82" s="135"/>
      <c r="AF82" s="18"/>
      <c r="AG82" s="368"/>
    </row>
    <row r="83" spans="2:33" ht="28.2" customHeight="1" thickTop="1" thickBot="1">
      <c r="B83" s="377">
        <v>16</v>
      </c>
      <c r="C83" s="374"/>
      <c r="D83" s="374"/>
      <c r="E83" s="380"/>
      <c r="F83" s="380"/>
      <c r="G83" s="369"/>
      <c r="H83" s="369"/>
      <c r="I83" s="369"/>
      <c r="J83" s="369"/>
      <c r="K83" s="54"/>
      <c r="L83" s="17" t="str">
        <f>IF(ISBLANK(K83),"",VLOOKUP(K83,'(Linked) Hazard Risk Number HRN'!$B$6:$C$13,2,FALSE))</f>
        <v/>
      </c>
      <c r="M83" s="372" t="str">
        <f>IF(M85="","",IF(M85&gt;500,'(Linked) Hazard Risk Number HRN'!$C$37,IF(M85&gt;50,'(Linked) Hazard Risk Number HRN'!$C$36,IF(M85&gt;25,'(Linked) Hazard Risk Number HRN'!$C$35,IF(M85&gt;5,'(Linked) Hazard Risk Number HRN'!$C$34,IF(M85&gt;0,'(Linked) Hazard Risk Number HRN'!$C$33,""))))))</f>
        <v/>
      </c>
      <c r="N83" s="54"/>
      <c r="O83" s="17" t="str">
        <f>IF(ISBLANK(N83),"",VLOOKUP(N83,'(Linked) PLr Probability Factor'!$B$7:$C$8,2,FALSE))</f>
        <v/>
      </c>
      <c r="P83" s="17" t="s">
        <v>29</v>
      </c>
      <c r="Q83" s="17">
        <f t="shared" ref="Q83" si="112">COUNTIF((O83:O87), "C")</f>
        <v>0</v>
      </c>
      <c r="R83" s="17">
        <f t="shared" ref="R83:R86" si="113">Q83</f>
        <v>0</v>
      </c>
      <c r="S83" s="17" t="str">
        <f t="shared" ref="S83" si="114">IF(ISBLANK(K83),"",IF(L83&lt;2,"S1","S2"))</f>
        <v/>
      </c>
      <c r="T83" s="50"/>
      <c r="U83" s="374"/>
      <c r="V83" s="54"/>
      <c r="W83" s="17" t="str">
        <f>IF(ISBLANK(V83),"",VLOOKUP(V83,'(Linked) Hazard Risk Number HRN'!$B$6:$C$13,2,FALSE))</f>
        <v/>
      </c>
      <c r="X83" s="372" t="str">
        <f>IF(X85="","",IF(X85&gt;500,'(Linked) Hazard Risk Number HRN'!$C$37,IF(X85&gt;50,'(Linked) Hazard Risk Number HRN'!$C$36,IF(X85&gt;25,'(Linked) Hazard Risk Number HRN'!$C$35,IF(X85&gt;5,'(Linked) Hazard Risk Number HRN'!$C$34,IF(X85&gt;0,'(Linked) Hazard Risk Number HRN'!$C$33,""))))))</f>
        <v/>
      </c>
      <c r="Y83" s="374"/>
      <c r="Z83" s="54"/>
      <c r="AA83" s="17" t="str">
        <f>IF(ISBLANK(Z83),"",VLOOKUP(Z83,'(Linked) Hazard Risk Number HRN'!$B$6:$C$13,2,FALSE))</f>
        <v/>
      </c>
      <c r="AB83" s="372" t="str">
        <f>IF(AB85="","",IF(AB85&gt;500,'(Linked) Hazard Risk Number HRN'!$C$37,IF(AB85&gt;50,'(Linked) Hazard Risk Number HRN'!$C$36,IF(AB85&gt;25,'(Linked) Hazard Risk Number HRN'!$C$35,IF(AB85&gt;5,'(Linked) Hazard Risk Number HRN'!$C$34,IF(AB85&gt;0,'(Linked) Hazard Risk Number HRN'!$C$33,""))))))</f>
        <v/>
      </c>
      <c r="AC83" s="374"/>
      <c r="AD83" s="380"/>
      <c r="AE83" s="54"/>
      <c r="AF83" s="17" t="str">
        <f>IF(ISBLANK(AE83),"",VLOOKUP(AE83,'(Linked) Hazard Risk Number HRN'!$B$6:$C$13,2,FALSE))</f>
        <v/>
      </c>
      <c r="AG83" s="372" t="str">
        <f>IF(AG85="","",IF(AG85&gt;500,'(Linked) Hazard Risk Number HRN'!$C$37,IF(AG85&gt;50,'(Linked) Hazard Risk Number HRN'!$C$36,IF(AG85&gt;25,'(Linked) Hazard Risk Number HRN'!$C$35,IF(AG85&gt;5,'(Linked) Hazard Risk Number HRN'!$C$34,IF(AG85&gt;0,'(Linked) Hazard Risk Number HRN'!$C$33,""))))))</f>
        <v/>
      </c>
    </row>
    <row r="84" spans="2:33" ht="28.2" customHeight="1" thickTop="1" thickBot="1">
      <c r="B84" s="377"/>
      <c r="C84" s="375"/>
      <c r="D84" s="375"/>
      <c r="E84" s="381"/>
      <c r="F84" s="381"/>
      <c r="G84" s="370"/>
      <c r="H84" s="370"/>
      <c r="I84" s="370"/>
      <c r="J84" s="370"/>
      <c r="K84" s="55"/>
      <c r="L84" s="18" t="str">
        <f>IF(ISBLANK(K84),"",VLOOKUP(K84,'(Linked) Hazard Risk Number HRN'!$B$16:$C$26,2,FALSE))</f>
        <v/>
      </c>
      <c r="M84" s="373"/>
      <c r="N84" s="55"/>
      <c r="O84" s="18" t="str">
        <f>IF(ISBLANK(N84),"",VLOOKUP(N84,'(Linked) PLr Probability Factor'!$B$12:$C$14,2,FALSE))</f>
        <v/>
      </c>
      <c r="P84" s="18" t="s">
        <v>1</v>
      </c>
      <c r="Q84" s="18">
        <f t="shared" ref="Q84" si="115">COUNTIF((O83:O87), "B")</f>
        <v>0</v>
      </c>
      <c r="R84" s="18">
        <f t="shared" si="113"/>
        <v>0</v>
      </c>
      <c r="S84" s="18" t="str">
        <f t="shared" ref="S84" si="116">IF(ISBLANK(K84),"",IF(L84&lt;5,"F1","F2"))</f>
        <v/>
      </c>
      <c r="T84" s="147"/>
      <c r="U84" s="375"/>
      <c r="V84" s="55"/>
      <c r="W84" s="18" t="str">
        <f>IF(ISBLANK(V84),"",VLOOKUP(V84,'(Linked) Hazard Risk Number HRN'!$B$16:$C$26,2,FALSE))</f>
        <v/>
      </c>
      <c r="X84" s="373"/>
      <c r="Y84" s="375"/>
      <c r="Z84" s="55"/>
      <c r="AA84" s="18" t="str">
        <f>IF(ISBLANK(Z84),"",VLOOKUP(Z84,'(Linked) Hazard Risk Number HRN'!$B$16:$C$26,2,FALSE))</f>
        <v/>
      </c>
      <c r="AB84" s="373"/>
      <c r="AC84" s="375"/>
      <c r="AD84" s="436"/>
      <c r="AE84" s="55"/>
      <c r="AF84" s="18" t="str">
        <f>IF(ISBLANK(AE84),"",VLOOKUP(AE84,'(Linked) Hazard Risk Number HRN'!$B$16:$C$26,2,FALSE))</f>
        <v/>
      </c>
      <c r="AG84" s="373"/>
    </row>
    <row r="85" spans="2:33" ht="28.2" customHeight="1" thickTop="1" thickBot="1">
      <c r="B85" s="377"/>
      <c r="C85" s="375"/>
      <c r="D85" s="375"/>
      <c r="E85" s="381"/>
      <c r="F85" s="381"/>
      <c r="G85" s="370"/>
      <c r="H85" s="370"/>
      <c r="I85" s="370"/>
      <c r="J85" s="370"/>
      <c r="K85" s="56"/>
      <c r="L85" s="18" t="str">
        <f>IF(ISBLANK(K85),"",VLOOKUP(K85,'(Linked) Hazard Risk Number HRN'!$D$6:$E$14,2,FALSE))</f>
        <v/>
      </c>
      <c r="M85" s="366" t="str">
        <f>IF(OR(ISBLANK(K83),ISBLANK(K84),ISBLANK(K85),ISBLANK(K86)),"",L83*L84*L85*L86)</f>
        <v/>
      </c>
      <c r="N85" s="56"/>
      <c r="O85" s="18" t="str">
        <f>IF(ISBLANK(N85),"",VLOOKUP(N85,'(Linked) PLr Probability Factor'!$B$17:$C$20,2,FALSE))</f>
        <v/>
      </c>
      <c r="P85" s="18" t="s">
        <v>3</v>
      </c>
      <c r="Q85" s="18">
        <f t="shared" ref="Q85" si="117">COUNTIF((O83:O87), "A")</f>
        <v>0</v>
      </c>
      <c r="R85" s="18">
        <f t="shared" si="113"/>
        <v>0</v>
      </c>
      <c r="S85" s="18"/>
      <c r="T85" s="146" t="str" cm="1">
        <f t="array" ref="T85">IF(OR(ISBLANK(K83),ISBLANK(K84),ISBLANK(N84),ISBLANK(N85),ISBLANK(N86)),"",INDEX(INDEX('(Linked) PLr Probability Factor'!C$33:$F$44,0,4),MATCH(S83&amp;S84&amp;S87,INDEX('(Linked) PLr Probability Factor'!C$33:$F$44,0,1)&amp;INDEX('(Linked) PLr Probability Factor'!C$33:$F$44,0,2)&amp;INDEX('(Linked) PLr Probability Factor'!C$33:$F$44,0,3),0)))</f>
        <v/>
      </c>
      <c r="U85" s="375"/>
      <c r="V85" s="56"/>
      <c r="W85" s="18" t="str">
        <f>IF(ISBLANK(V85),"",VLOOKUP(V85,'(Linked) Hazard Risk Number HRN'!$D$6:$E$14,2,FALSE))</f>
        <v/>
      </c>
      <c r="X85" s="366" t="str">
        <f>IF(OR(ISBLANK(V83),ISBLANK(V84),ISBLANK(V85),ISBLANK(V86)),"",W83*W84*W85*W86)</f>
        <v/>
      </c>
      <c r="Y85" s="375"/>
      <c r="Z85" s="56"/>
      <c r="AA85" s="18" t="str">
        <f>IF(ISBLANK(Z85),"",VLOOKUP(Z85,'(Linked) Hazard Risk Number HRN'!$D$6:$E$14,2,FALSE))</f>
        <v/>
      </c>
      <c r="AB85" s="366" t="str">
        <f>IF(OR(ISBLANK(Z83),ISBLANK(Z84),ISBLANK(Z85),ISBLANK(Z86)),"",AA83*AA84*AA85*AA86)</f>
        <v/>
      </c>
      <c r="AC85" s="375"/>
      <c r="AD85" s="436"/>
      <c r="AE85" s="56"/>
      <c r="AF85" s="18" t="str">
        <f>IF(ISBLANK(AE85),"",VLOOKUP(AE85,'(Linked) Hazard Risk Number HRN'!$D$6:$E$14,2,FALSE))</f>
        <v/>
      </c>
      <c r="AG85" s="366" t="str">
        <f>IF(OR(ISBLANK(AE83),ISBLANK(AE84),ISBLANK(AE85),ISBLANK(AE86)),"",AF83*AF84*AF85*AF86)</f>
        <v/>
      </c>
    </row>
    <row r="86" spans="2:33" ht="28.2" customHeight="1" thickTop="1" thickBot="1">
      <c r="B86" s="377"/>
      <c r="C86" s="375"/>
      <c r="D86" s="375"/>
      <c r="E86" s="381"/>
      <c r="F86" s="381"/>
      <c r="G86" s="370"/>
      <c r="H86" s="370"/>
      <c r="I86" s="370"/>
      <c r="J86" s="370"/>
      <c r="K86" s="57"/>
      <c r="L86" s="30" t="str">
        <f>IF(ISBLANK(K86),"",VLOOKUP(K86,'(Linked) Hazard Risk Number HRN'!$D$17:$E$22,2,FALSE))</f>
        <v/>
      </c>
      <c r="M86" s="367"/>
      <c r="N86" s="56"/>
      <c r="O86" s="18" t="str">
        <f>IF(ISBLANK(N86),"",VLOOKUP(N86,'(Linked) PLr Probability Factor'!$B$23:$C$26,2,FALSE))</f>
        <v/>
      </c>
      <c r="P86" s="25" t="s">
        <v>33</v>
      </c>
      <c r="Q86" s="25">
        <f t="shared" ref="Q86" si="118">SUM(R83:R85)</f>
        <v>0</v>
      </c>
      <c r="R86" s="25">
        <f t="shared" si="113"/>
        <v>0</v>
      </c>
      <c r="S86" s="25"/>
      <c r="T86" s="51"/>
      <c r="U86" s="375"/>
      <c r="V86" s="57"/>
      <c r="W86" s="30" t="str">
        <f>IF(ISBLANK(V86),"",VLOOKUP(V86,'(Linked) Hazard Risk Number HRN'!$D$17:$E$22,2,FALSE))</f>
        <v/>
      </c>
      <c r="X86" s="367"/>
      <c r="Y86" s="375"/>
      <c r="Z86" s="57"/>
      <c r="AA86" s="30" t="str">
        <f>IF(ISBLANK(Z86),"",VLOOKUP(Z86,'(Linked) Hazard Risk Number HRN'!$D$17:$E$22,2,FALSE))</f>
        <v/>
      </c>
      <c r="AB86" s="367"/>
      <c r="AC86" s="375"/>
      <c r="AD86" s="436"/>
      <c r="AE86" s="57"/>
      <c r="AF86" s="30" t="str">
        <f>IF(ISBLANK(AE86),"",VLOOKUP(AE86,'(Linked) Hazard Risk Number HRN'!$D$17:$E$22,2,FALSE))</f>
        <v/>
      </c>
      <c r="AG86" s="367"/>
    </row>
    <row r="87" spans="2:33" ht="28.2" customHeight="1" thickTop="1" thickBot="1">
      <c r="B87" s="377"/>
      <c r="C87" s="376"/>
      <c r="D87" s="376"/>
      <c r="E87" s="382"/>
      <c r="F87" s="382"/>
      <c r="G87" s="371"/>
      <c r="H87" s="371"/>
      <c r="I87" s="371"/>
      <c r="J87" s="371"/>
      <c r="K87" s="135"/>
      <c r="L87" s="18"/>
      <c r="M87" s="368"/>
      <c r="N87" s="56"/>
      <c r="O87" s="18" t="str">
        <f>IF(ISBLANK(N87),"",VLOOKUP(N87,'(Linked) PLr Probability Factor'!$B$29:$C$32,2,FALSE))</f>
        <v/>
      </c>
      <c r="P87" s="134"/>
      <c r="Q87" s="134"/>
      <c r="R87" s="134"/>
      <c r="S87" s="27" t="str">
        <f t="shared" ref="S87" si="119">IF(OR(ISBLANK(N84),ISBLANK(N85),ISBLANK(N86)),"",IF(R83&gt;0,"P2",IF(AND(R83=0,R84&gt;2),"P2",IF(AND(R83=0,R84=2),"P2",IF(AND(R83=0,AND(R84&lt;2,R85&gt;1)),"P1"," ")))))</f>
        <v/>
      </c>
      <c r="T87" s="52"/>
      <c r="U87" s="376"/>
      <c r="V87" s="135"/>
      <c r="W87" s="18"/>
      <c r="X87" s="368"/>
      <c r="Y87" s="376"/>
      <c r="Z87" s="135"/>
      <c r="AA87" s="18"/>
      <c r="AB87" s="368"/>
      <c r="AC87" s="376"/>
      <c r="AD87" s="437"/>
      <c r="AE87" s="135"/>
      <c r="AF87" s="18"/>
      <c r="AG87" s="368"/>
    </row>
    <row r="88" spans="2:33" ht="28.2" customHeight="1" thickTop="1" thickBot="1">
      <c r="B88" s="377">
        <v>17</v>
      </c>
      <c r="C88" s="374"/>
      <c r="D88" s="374"/>
      <c r="E88" s="380"/>
      <c r="F88" s="380"/>
      <c r="G88" s="369"/>
      <c r="H88" s="369"/>
      <c r="I88" s="369"/>
      <c r="J88" s="369"/>
      <c r="K88" s="54"/>
      <c r="L88" s="17" t="str">
        <f>IF(ISBLANK(K88),"",VLOOKUP(K88,'(Linked) Hazard Risk Number HRN'!$B$6:$C$13,2,FALSE))</f>
        <v/>
      </c>
      <c r="M88" s="372" t="str">
        <f>IF(M90="","",IF(M90&gt;500,'(Linked) Hazard Risk Number HRN'!$C$37,IF(M90&gt;50,'(Linked) Hazard Risk Number HRN'!$C$36,IF(M90&gt;25,'(Linked) Hazard Risk Number HRN'!$C$35,IF(M90&gt;5,'(Linked) Hazard Risk Number HRN'!$C$34,IF(M90&gt;0,'(Linked) Hazard Risk Number HRN'!$C$33,""))))))</f>
        <v/>
      </c>
      <c r="N88" s="54"/>
      <c r="O88" s="17" t="str">
        <f>IF(ISBLANK(N88),"",VLOOKUP(N88,'(Linked) PLr Probability Factor'!$B$7:$C$8,2,FALSE))</f>
        <v/>
      </c>
      <c r="P88" s="17" t="s">
        <v>29</v>
      </c>
      <c r="Q88" s="17">
        <f t="shared" ref="Q88" si="120">COUNTIF((O88:O92), "C")</f>
        <v>0</v>
      </c>
      <c r="R88" s="17">
        <f t="shared" ref="R88:R91" si="121">Q88</f>
        <v>0</v>
      </c>
      <c r="S88" s="17" t="str">
        <f t="shared" ref="S88" si="122">IF(ISBLANK(K88),"",IF(L88&lt;2,"S1","S2"))</f>
        <v/>
      </c>
      <c r="T88" s="50"/>
      <c r="U88" s="374"/>
      <c r="V88" s="54"/>
      <c r="W88" s="17" t="str">
        <f>IF(ISBLANK(V88),"",VLOOKUP(V88,'(Linked) Hazard Risk Number HRN'!$B$6:$C$13,2,FALSE))</f>
        <v/>
      </c>
      <c r="X88" s="372" t="str">
        <f>IF(X90="","",IF(X90&gt;500,'(Linked) Hazard Risk Number HRN'!$C$37,IF(X90&gt;50,'(Linked) Hazard Risk Number HRN'!$C$36,IF(X90&gt;25,'(Linked) Hazard Risk Number HRN'!$C$35,IF(X90&gt;5,'(Linked) Hazard Risk Number HRN'!$C$34,IF(X90&gt;0,'(Linked) Hazard Risk Number HRN'!$C$33,""))))))</f>
        <v/>
      </c>
      <c r="Y88" s="374"/>
      <c r="Z88" s="54"/>
      <c r="AA88" s="17" t="str">
        <f>IF(ISBLANK(Z88),"",VLOOKUP(Z88,'(Linked) Hazard Risk Number HRN'!$B$6:$C$13,2,FALSE))</f>
        <v/>
      </c>
      <c r="AB88" s="372" t="str">
        <f>IF(AB90="","",IF(AB90&gt;500,'(Linked) Hazard Risk Number HRN'!$C$37,IF(AB90&gt;50,'(Linked) Hazard Risk Number HRN'!$C$36,IF(AB90&gt;25,'(Linked) Hazard Risk Number HRN'!$C$35,IF(AB90&gt;5,'(Linked) Hazard Risk Number HRN'!$C$34,IF(AB90&gt;0,'(Linked) Hazard Risk Number HRN'!$C$33,""))))))</f>
        <v/>
      </c>
      <c r="AC88" s="374"/>
      <c r="AD88" s="380"/>
      <c r="AE88" s="54"/>
      <c r="AF88" s="17" t="str">
        <f>IF(ISBLANK(AE88),"",VLOOKUP(AE88,'(Linked) Hazard Risk Number HRN'!$B$6:$C$13,2,FALSE))</f>
        <v/>
      </c>
      <c r="AG88" s="372" t="str">
        <f>IF(AG90="","",IF(AG90&gt;500,'(Linked) Hazard Risk Number HRN'!$C$37,IF(AG90&gt;50,'(Linked) Hazard Risk Number HRN'!$C$36,IF(AG90&gt;25,'(Linked) Hazard Risk Number HRN'!$C$35,IF(AG90&gt;5,'(Linked) Hazard Risk Number HRN'!$C$34,IF(AG90&gt;0,'(Linked) Hazard Risk Number HRN'!$C$33,""))))))</f>
        <v/>
      </c>
    </row>
    <row r="89" spans="2:33" ht="28.2" customHeight="1" thickTop="1" thickBot="1">
      <c r="B89" s="377"/>
      <c r="C89" s="375"/>
      <c r="D89" s="375"/>
      <c r="E89" s="381"/>
      <c r="F89" s="381"/>
      <c r="G89" s="370"/>
      <c r="H89" s="370"/>
      <c r="I89" s="370"/>
      <c r="J89" s="370"/>
      <c r="K89" s="55"/>
      <c r="L89" s="18" t="str">
        <f>IF(ISBLANK(K89),"",VLOOKUP(K89,'(Linked) Hazard Risk Number HRN'!$B$16:$C$26,2,FALSE))</f>
        <v/>
      </c>
      <c r="M89" s="373"/>
      <c r="N89" s="55"/>
      <c r="O89" s="18" t="str">
        <f>IF(ISBLANK(N89),"",VLOOKUP(N89,'(Linked) PLr Probability Factor'!$B$12:$C$14,2,FALSE))</f>
        <v/>
      </c>
      <c r="P89" s="18" t="s">
        <v>1</v>
      </c>
      <c r="Q89" s="18">
        <f t="shared" ref="Q89" si="123">COUNTIF((O88:O92), "B")</f>
        <v>0</v>
      </c>
      <c r="R89" s="18">
        <f t="shared" si="121"/>
        <v>0</v>
      </c>
      <c r="S89" s="18" t="str">
        <f t="shared" ref="S89" si="124">IF(ISBLANK(K89),"",IF(L89&lt;5,"F1","F2"))</f>
        <v/>
      </c>
      <c r="T89" s="147"/>
      <c r="U89" s="375"/>
      <c r="V89" s="55"/>
      <c r="W89" s="18" t="str">
        <f>IF(ISBLANK(V89),"",VLOOKUP(V89,'(Linked) Hazard Risk Number HRN'!$B$16:$C$26,2,FALSE))</f>
        <v/>
      </c>
      <c r="X89" s="373"/>
      <c r="Y89" s="375"/>
      <c r="Z89" s="55"/>
      <c r="AA89" s="18" t="str">
        <f>IF(ISBLANK(Z89),"",VLOOKUP(Z89,'(Linked) Hazard Risk Number HRN'!$B$16:$C$26,2,FALSE))</f>
        <v/>
      </c>
      <c r="AB89" s="373"/>
      <c r="AC89" s="375"/>
      <c r="AD89" s="436"/>
      <c r="AE89" s="55"/>
      <c r="AF89" s="18" t="str">
        <f>IF(ISBLANK(AE89),"",VLOOKUP(AE89,'(Linked) Hazard Risk Number HRN'!$B$16:$C$26,2,FALSE))</f>
        <v/>
      </c>
      <c r="AG89" s="373"/>
    </row>
    <row r="90" spans="2:33" ht="28.2" customHeight="1" thickTop="1" thickBot="1">
      <c r="B90" s="377"/>
      <c r="C90" s="375"/>
      <c r="D90" s="375"/>
      <c r="E90" s="381"/>
      <c r="F90" s="381"/>
      <c r="G90" s="370"/>
      <c r="H90" s="370"/>
      <c r="I90" s="370"/>
      <c r="J90" s="370"/>
      <c r="K90" s="56"/>
      <c r="L90" s="18" t="str">
        <f>IF(ISBLANK(K90),"",VLOOKUP(K90,'(Linked) Hazard Risk Number HRN'!$D$6:$E$14,2,FALSE))</f>
        <v/>
      </c>
      <c r="M90" s="366" t="str">
        <f>IF(OR(ISBLANK(K88),ISBLANK(K89),ISBLANK(K90),ISBLANK(K91)),"",L88*L89*L90*L91)</f>
        <v/>
      </c>
      <c r="N90" s="56"/>
      <c r="O90" s="18" t="str">
        <f>IF(ISBLANK(N90),"",VLOOKUP(N90,'(Linked) PLr Probability Factor'!$B$17:$C$20,2,FALSE))</f>
        <v/>
      </c>
      <c r="P90" s="18" t="s">
        <v>3</v>
      </c>
      <c r="Q90" s="18">
        <f t="shared" ref="Q90" si="125">COUNTIF((O88:O92), "A")</f>
        <v>0</v>
      </c>
      <c r="R90" s="18">
        <f t="shared" si="121"/>
        <v>0</v>
      </c>
      <c r="S90" s="18"/>
      <c r="T90" s="146" t="str" cm="1">
        <f t="array" ref="T90">IF(OR(ISBLANK(K88),ISBLANK(K89),ISBLANK(N89),ISBLANK(N90),ISBLANK(N91)),"",INDEX(INDEX('(Linked) PLr Probability Factor'!C$33:$F$44,0,4),MATCH(S88&amp;S89&amp;S92,INDEX('(Linked) PLr Probability Factor'!C$33:$F$44,0,1)&amp;INDEX('(Linked) PLr Probability Factor'!C$33:$F$44,0,2)&amp;INDEX('(Linked) PLr Probability Factor'!C$33:$F$44,0,3),0)))</f>
        <v/>
      </c>
      <c r="U90" s="375"/>
      <c r="V90" s="56"/>
      <c r="W90" s="18" t="str">
        <f>IF(ISBLANK(V90),"",VLOOKUP(V90,'(Linked) Hazard Risk Number HRN'!$D$6:$E$14,2,FALSE))</f>
        <v/>
      </c>
      <c r="X90" s="366" t="str">
        <f>IF(OR(ISBLANK(V88),ISBLANK(V89),ISBLANK(V90),ISBLANK(V91)),"",W88*W89*W90*W91)</f>
        <v/>
      </c>
      <c r="Y90" s="375"/>
      <c r="Z90" s="56"/>
      <c r="AA90" s="18" t="str">
        <f>IF(ISBLANK(Z90),"",VLOOKUP(Z90,'(Linked) Hazard Risk Number HRN'!$D$6:$E$14,2,FALSE))</f>
        <v/>
      </c>
      <c r="AB90" s="366" t="str">
        <f>IF(OR(ISBLANK(Z88),ISBLANK(Z89),ISBLANK(Z90),ISBLANK(Z91)),"",AA88*AA89*AA90*AA91)</f>
        <v/>
      </c>
      <c r="AC90" s="375"/>
      <c r="AD90" s="436"/>
      <c r="AE90" s="56"/>
      <c r="AF90" s="18" t="str">
        <f>IF(ISBLANK(AE90),"",VLOOKUP(AE90,'(Linked) Hazard Risk Number HRN'!$D$6:$E$14,2,FALSE))</f>
        <v/>
      </c>
      <c r="AG90" s="366" t="str">
        <f>IF(OR(ISBLANK(AE88),ISBLANK(AE89),ISBLANK(AE90),ISBLANK(AE91)),"",AF88*AF89*AF90*AF91)</f>
        <v/>
      </c>
    </row>
    <row r="91" spans="2:33" ht="28.2" customHeight="1" thickTop="1" thickBot="1">
      <c r="B91" s="377"/>
      <c r="C91" s="375"/>
      <c r="D91" s="375"/>
      <c r="E91" s="381"/>
      <c r="F91" s="381"/>
      <c r="G91" s="370"/>
      <c r="H91" s="370"/>
      <c r="I91" s="370"/>
      <c r="J91" s="370"/>
      <c r="K91" s="57"/>
      <c r="L91" s="30" t="str">
        <f>IF(ISBLANK(K91),"",VLOOKUP(K91,'(Linked) Hazard Risk Number HRN'!$D$17:$E$22,2,FALSE))</f>
        <v/>
      </c>
      <c r="M91" s="367"/>
      <c r="N91" s="56"/>
      <c r="O91" s="18" t="str">
        <f>IF(ISBLANK(N91),"",VLOOKUP(N91,'(Linked) PLr Probability Factor'!$B$23:$C$26,2,FALSE))</f>
        <v/>
      </c>
      <c r="P91" s="25" t="s">
        <v>33</v>
      </c>
      <c r="Q91" s="25">
        <f t="shared" ref="Q91" si="126">SUM(R88:R90)</f>
        <v>0</v>
      </c>
      <c r="R91" s="25">
        <f t="shared" si="121"/>
        <v>0</v>
      </c>
      <c r="S91" s="25"/>
      <c r="T91" s="51"/>
      <c r="U91" s="375"/>
      <c r="V91" s="57"/>
      <c r="W91" s="30" t="str">
        <f>IF(ISBLANK(V91),"",VLOOKUP(V91,'(Linked) Hazard Risk Number HRN'!$D$17:$E$22,2,FALSE))</f>
        <v/>
      </c>
      <c r="X91" s="367"/>
      <c r="Y91" s="375"/>
      <c r="Z91" s="57"/>
      <c r="AA91" s="30" t="str">
        <f>IF(ISBLANK(Z91),"",VLOOKUP(Z91,'(Linked) Hazard Risk Number HRN'!$D$17:$E$22,2,FALSE))</f>
        <v/>
      </c>
      <c r="AB91" s="367"/>
      <c r="AC91" s="375"/>
      <c r="AD91" s="436"/>
      <c r="AE91" s="57"/>
      <c r="AF91" s="30" t="str">
        <f>IF(ISBLANK(AE91),"",VLOOKUP(AE91,'(Linked) Hazard Risk Number HRN'!$D$17:$E$22,2,FALSE))</f>
        <v/>
      </c>
      <c r="AG91" s="367"/>
    </row>
    <row r="92" spans="2:33" ht="28.2" customHeight="1" thickTop="1" thickBot="1">
      <c r="B92" s="377"/>
      <c r="C92" s="376"/>
      <c r="D92" s="376"/>
      <c r="E92" s="382"/>
      <c r="F92" s="382"/>
      <c r="G92" s="371"/>
      <c r="H92" s="371"/>
      <c r="I92" s="371"/>
      <c r="J92" s="371"/>
      <c r="K92" s="135"/>
      <c r="L92" s="18"/>
      <c r="M92" s="368"/>
      <c r="N92" s="56"/>
      <c r="O92" s="18" t="str">
        <f>IF(ISBLANK(N92),"",VLOOKUP(N92,'(Linked) PLr Probability Factor'!$B$29:$C$32,2,FALSE))</f>
        <v/>
      </c>
      <c r="P92" s="134"/>
      <c r="Q92" s="134"/>
      <c r="R92" s="134"/>
      <c r="S92" s="27" t="str">
        <f t="shared" ref="S92" si="127">IF(OR(ISBLANK(N89),ISBLANK(N90),ISBLANK(N91)),"",IF(R88&gt;0,"P2",IF(AND(R88=0,R89&gt;2),"P2",IF(AND(R88=0,R89=2),"P2",IF(AND(R88=0,AND(R89&lt;2,R90&gt;1)),"P1"," ")))))</f>
        <v/>
      </c>
      <c r="T92" s="52"/>
      <c r="U92" s="376"/>
      <c r="V92" s="135"/>
      <c r="W92" s="18"/>
      <c r="X92" s="368"/>
      <c r="Y92" s="376"/>
      <c r="Z92" s="135"/>
      <c r="AA92" s="18"/>
      <c r="AB92" s="368"/>
      <c r="AC92" s="376"/>
      <c r="AD92" s="437"/>
      <c r="AE92" s="135"/>
      <c r="AF92" s="18"/>
      <c r="AG92" s="368"/>
    </row>
    <row r="93" spans="2:33" ht="28.2" customHeight="1" thickTop="1" thickBot="1">
      <c r="B93" s="377">
        <v>18</v>
      </c>
      <c r="C93" s="374"/>
      <c r="D93" s="374"/>
      <c r="E93" s="380"/>
      <c r="F93" s="380"/>
      <c r="G93" s="369"/>
      <c r="H93" s="369"/>
      <c r="I93" s="369"/>
      <c r="J93" s="369"/>
      <c r="K93" s="54"/>
      <c r="L93" s="17" t="str">
        <f>IF(ISBLANK(K93),"",VLOOKUP(K93,'(Linked) Hazard Risk Number HRN'!$B$6:$C$13,2,FALSE))</f>
        <v/>
      </c>
      <c r="M93" s="372" t="str">
        <f>IF(M95="","",IF(M95&gt;500,'(Linked) Hazard Risk Number HRN'!$C$37,IF(M95&gt;50,'(Linked) Hazard Risk Number HRN'!$C$36,IF(M95&gt;25,'(Linked) Hazard Risk Number HRN'!$C$35,IF(M95&gt;5,'(Linked) Hazard Risk Number HRN'!$C$34,IF(M95&gt;0,'(Linked) Hazard Risk Number HRN'!$C$33,""))))))</f>
        <v/>
      </c>
      <c r="N93" s="54"/>
      <c r="O93" s="17" t="str">
        <f>IF(ISBLANK(N93),"",VLOOKUP(N93,'(Linked) PLr Probability Factor'!$B$7:$C$8,2,FALSE))</f>
        <v/>
      </c>
      <c r="P93" s="17" t="s">
        <v>29</v>
      </c>
      <c r="Q93" s="17">
        <f t="shared" ref="Q93" si="128">COUNTIF((O93:O97), "C")</f>
        <v>0</v>
      </c>
      <c r="R93" s="17">
        <f t="shared" ref="R93:R96" si="129">Q93</f>
        <v>0</v>
      </c>
      <c r="S93" s="17" t="str">
        <f t="shared" ref="S93" si="130">IF(ISBLANK(K93),"",IF(L93&lt;2,"S1","S2"))</f>
        <v/>
      </c>
      <c r="T93" s="50"/>
      <c r="U93" s="374"/>
      <c r="V93" s="54"/>
      <c r="W93" s="17" t="str">
        <f>IF(ISBLANK(V93),"",VLOOKUP(V93,'(Linked) Hazard Risk Number HRN'!$B$6:$C$13,2,FALSE))</f>
        <v/>
      </c>
      <c r="X93" s="372" t="str">
        <f>IF(X95="","",IF(X95&gt;500,'(Linked) Hazard Risk Number HRN'!$C$37,IF(X95&gt;50,'(Linked) Hazard Risk Number HRN'!$C$36,IF(X95&gt;25,'(Linked) Hazard Risk Number HRN'!$C$35,IF(X95&gt;5,'(Linked) Hazard Risk Number HRN'!$C$34,IF(X95&gt;0,'(Linked) Hazard Risk Number HRN'!$C$33,""))))))</f>
        <v/>
      </c>
      <c r="Y93" s="374"/>
      <c r="Z93" s="54"/>
      <c r="AA93" s="17" t="str">
        <f>IF(ISBLANK(Z93),"",VLOOKUP(Z93,'(Linked) Hazard Risk Number HRN'!$B$6:$C$13,2,FALSE))</f>
        <v/>
      </c>
      <c r="AB93" s="372" t="str">
        <f>IF(AB95="","",IF(AB95&gt;500,'(Linked) Hazard Risk Number HRN'!$C$37,IF(AB95&gt;50,'(Linked) Hazard Risk Number HRN'!$C$36,IF(AB95&gt;25,'(Linked) Hazard Risk Number HRN'!$C$35,IF(AB95&gt;5,'(Linked) Hazard Risk Number HRN'!$C$34,IF(AB95&gt;0,'(Linked) Hazard Risk Number HRN'!$C$33,""))))))</f>
        <v/>
      </c>
      <c r="AC93" s="374"/>
      <c r="AD93" s="380"/>
      <c r="AE93" s="54"/>
      <c r="AF93" s="17" t="str">
        <f>IF(ISBLANK(AE93),"",VLOOKUP(AE93,'(Linked) Hazard Risk Number HRN'!$B$6:$C$13,2,FALSE))</f>
        <v/>
      </c>
      <c r="AG93" s="372" t="str">
        <f>IF(AG95="","",IF(AG95&gt;500,'(Linked) Hazard Risk Number HRN'!$C$37,IF(AG95&gt;50,'(Linked) Hazard Risk Number HRN'!$C$36,IF(AG95&gt;25,'(Linked) Hazard Risk Number HRN'!$C$35,IF(AG95&gt;5,'(Linked) Hazard Risk Number HRN'!$C$34,IF(AG95&gt;0,'(Linked) Hazard Risk Number HRN'!$C$33,""))))))</f>
        <v/>
      </c>
    </row>
    <row r="94" spans="2:33" ht="28.2" customHeight="1" thickTop="1" thickBot="1">
      <c r="B94" s="377"/>
      <c r="C94" s="375"/>
      <c r="D94" s="375"/>
      <c r="E94" s="381"/>
      <c r="F94" s="381"/>
      <c r="G94" s="370"/>
      <c r="H94" s="370"/>
      <c r="I94" s="370"/>
      <c r="J94" s="370"/>
      <c r="K94" s="55"/>
      <c r="L94" s="18" t="str">
        <f>IF(ISBLANK(K94),"",VLOOKUP(K94,'(Linked) Hazard Risk Number HRN'!$B$16:$C$26,2,FALSE))</f>
        <v/>
      </c>
      <c r="M94" s="373"/>
      <c r="N94" s="55"/>
      <c r="O94" s="18" t="str">
        <f>IF(ISBLANK(N94),"",VLOOKUP(N94,'(Linked) PLr Probability Factor'!$B$12:$C$14,2,FALSE))</f>
        <v/>
      </c>
      <c r="P94" s="18" t="s">
        <v>1</v>
      </c>
      <c r="Q94" s="18">
        <f t="shared" ref="Q94" si="131">COUNTIF((O93:O97), "B")</f>
        <v>0</v>
      </c>
      <c r="R94" s="18">
        <f t="shared" si="129"/>
        <v>0</v>
      </c>
      <c r="S94" s="18" t="str">
        <f t="shared" ref="S94" si="132">IF(ISBLANK(K94),"",IF(L94&lt;5,"F1","F2"))</f>
        <v/>
      </c>
      <c r="T94" s="147"/>
      <c r="U94" s="375"/>
      <c r="V94" s="55"/>
      <c r="W94" s="18" t="str">
        <f>IF(ISBLANK(V94),"",VLOOKUP(V94,'(Linked) Hazard Risk Number HRN'!$B$16:$C$26,2,FALSE))</f>
        <v/>
      </c>
      <c r="X94" s="373"/>
      <c r="Y94" s="375"/>
      <c r="Z94" s="55"/>
      <c r="AA94" s="18" t="str">
        <f>IF(ISBLANK(Z94),"",VLOOKUP(Z94,'(Linked) Hazard Risk Number HRN'!$B$16:$C$26,2,FALSE))</f>
        <v/>
      </c>
      <c r="AB94" s="373"/>
      <c r="AC94" s="375"/>
      <c r="AD94" s="436"/>
      <c r="AE94" s="55"/>
      <c r="AF94" s="18" t="str">
        <f>IF(ISBLANK(AE94),"",VLOOKUP(AE94,'(Linked) Hazard Risk Number HRN'!$B$16:$C$26,2,FALSE))</f>
        <v/>
      </c>
      <c r="AG94" s="373"/>
    </row>
    <row r="95" spans="2:33" ht="28.2" customHeight="1" thickTop="1" thickBot="1">
      <c r="B95" s="377"/>
      <c r="C95" s="375"/>
      <c r="D95" s="375"/>
      <c r="E95" s="381"/>
      <c r="F95" s="381"/>
      <c r="G95" s="370"/>
      <c r="H95" s="370"/>
      <c r="I95" s="370"/>
      <c r="J95" s="370"/>
      <c r="K95" s="56"/>
      <c r="L95" s="18" t="str">
        <f>IF(ISBLANK(K95),"",VLOOKUP(K95,'(Linked) Hazard Risk Number HRN'!$D$6:$E$14,2,FALSE))</f>
        <v/>
      </c>
      <c r="M95" s="366" t="str">
        <f>IF(OR(ISBLANK(K93),ISBLANK(K94),ISBLANK(K95),ISBLANK(K96)),"",L93*L94*L95*L96)</f>
        <v/>
      </c>
      <c r="N95" s="56"/>
      <c r="O95" s="18" t="str">
        <f>IF(ISBLANK(N95),"",VLOOKUP(N95,'(Linked) PLr Probability Factor'!$B$17:$C$20,2,FALSE))</f>
        <v/>
      </c>
      <c r="P95" s="18" t="s">
        <v>3</v>
      </c>
      <c r="Q95" s="18">
        <f t="shared" ref="Q95" si="133">COUNTIF((O93:O97), "A")</f>
        <v>0</v>
      </c>
      <c r="R95" s="18">
        <f t="shared" si="129"/>
        <v>0</v>
      </c>
      <c r="S95" s="18"/>
      <c r="T95" s="146" t="str" cm="1">
        <f t="array" ref="T95">IF(OR(ISBLANK(K93),ISBLANK(K94),ISBLANK(N94),ISBLANK(N95),ISBLANK(N96)),"",INDEX(INDEX('(Linked) PLr Probability Factor'!C$33:$F$44,0,4),MATCH(S93&amp;S94&amp;S97,INDEX('(Linked) PLr Probability Factor'!C$33:$F$44,0,1)&amp;INDEX('(Linked) PLr Probability Factor'!C$33:$F$44,0,2)&amp;INDEX('(Linked) PLr Probability Factor'!C$33:$F$44,0,3),0)))</f>
        <v/>
      </c>
      <c r="U95" s="375"/>
      <c r="V95" s="56"/>
      <c r="W95" s="18" t="str">
        <f>IF(ISBLANK(V95),"",VLOOKUP(V95,'(Linked) Hazard Risk Number HRN'!$D$6:$E$14,2,FALSE))</f>
        <v/>
      </c>
      <c r="X95" s="366" t="str">
        <f>IF(OR(ISBLANK(V93),ISBLANK(V94),ISBLANK(V95),ISBLANK(V96)),"",W93*W94*W95*W96)</f>
        <v/>
      </c>
      <c r="Y95" s="375"/>
      <c r="Z95" s="56"/>
      <c r="AA95" s="18" t="str">
        <f>IF(ISBLANK(Z95),"",VLOOKUP(Z95,'(Linked) Hazard Risk Number HRN'!$D$6:$E$14,2,FALSE))</f>
        <v/>
      </c>
      <c r="AB95" s="366" t="str">
        <f>IF(OR(ISBLANK(Z93),ISBLANK(Z94),ISBLANK(Z95),ISBLANK(Z96)),"",AA93*AA94*AA95*AA96)</f>
        <v/>
      </c>
      <c r="AC95" s="375"/>
      <c r="AD95" s="436"/>
      <c r="AE95" s="56"/>
      <c r="AF95" s="18" t="str">
        <f>IF(ISBLANK(AE95),"",VLOOKUP(AE95,'(Linked) Hazard Risk Number HRN'!$D$6:$E$14,2,FALSE))</f>
        <v/>
      </c>
      <c r="AG95" s="366" t="str">
        <f>IF(OR(ISBLANK(AE93),ISBLANK(AE94),ISBLANK(AE95),ISBLANK(AE96)),"",AF93*AF94*AF95*AF96)</f>
        <v/>
      </c>
    </row>
    <row r="96" spans="2:33" ht="28.2" customHeight="1" thickTop="1" thickBot="1">
      <c r="B96" s="377"/>
      <c r="C96" s="375"/>
      <c r="D96" s="375"/>
      <c r="E96" s="381"/>
      <c r="F96" s="381"/>
      <c r="G96" s="370"/>
      <c r="H96" s="370"/>
      <c r="I96" s="370"/>
      <c r="J96" s="370"/>
      <c r="K96" s="57"/>
      <c r="L96" s="30" t="str">
        <f>IF(ISBLANK(K96),"",VLOOKUP(K96,'(Linked) Hazard Risk Number HRN'!$D$17:$E$22,2,FALSE))</f>
        <v/>
      </c>
      <c r="M96" s="367"/>
      <c r="N96" s="56"/>
      <c r="O96" s="18" t="str">
        <f>IF(ISBLANK(N96),"",VLOOKUP(N96,'(Linked) PLr Probability Factor'!$B$23:$C$26,2,FALSE))</f>
        <v/>
      </c>
      <c r="P96" s="25" t="s">
        <v>33</v>
      </c>
      <c r="Q96" s="25">
        <f t="shared" ref="Q96" si="134">SUM(R93:R95)</f>
        <v>0</v>
      </c>
      <c r="R96" s="25">
        <f t="shared" si="129"/>
        <v>0</v>
      </c>
      <c r="S96" s="25"/>
      <c r="T96" s="51"/>
      <c r="U96" s="375"/>
      <c r="V96" s="57"/>
      <c r="W96" s="30" t="str">
        <f>IF(ISBLANK(V96),"",VLOOKUP(V96,'(Linked) Hazard Risk Number HRN'!$D$17:$E$22,2,FALSE))</f>
        <v/>
      </c>
      <c r="X96" s="367"/>
      <c r="Y96" s="375"/>
      <c r="Z96" s="57"/>
      <c r="AA96" s="30" t="str">
        <f>IF(ISBLANK(Z96),"",VLOOKUP(Z96,'(Linked) Hazard Risk Number HRN'!$D$17:$E$22,2,FALSE))</f>
        <v/>
      </c>
      <c r="AB96" s="367"/>
      <c r="AC96" s="375"/>
      <c r="AD96" s="436"/>
      <c r="AE96" s="57"/>
      <c r="AF96" s="30" t="str">
        <f>IF(ISBLANK(AE96),"",VLOOKUP(AE96,'(Linked) Hazard Risk Number HRN'!$D$17:$E$22,2,FALSE))</f>
        <v/>
      </c>
      <c r="AG96" s="367"/>
    </row>
    <row r="97" spans="2:36" ht="28.2" customHeight="1" thickTop="1" thickBot="1">
      <c r="B97" s="377"/>
      <c r="C97" s="376"/>
      <c r="D97" s="376"/>
      <c r="E97" s="382"/>
      <c r="F97" s="382"/>
      <c r="G97" s="371"/>
      <c r="H97" s="371"/>
      <c r="I97" s="371"/>
      <c r="J97" s="371"/>
      <c r="K97" s="135"/>
      <c r="L97" s="18"/>
      <c r="M97" s="368"/>
      <c r="N97" s="56"/>
      <c r="O97" s="18" t="str">
        <f>IF(ISBLANK(N97),"",VLOOKUP(N97,'(Linked) PLr Probability Factor'!$B$29:$C$32,2,FALSE))</f>
        <v/>
      </c>
      <c r="P97" s="134"/>
      <c r="Q97" s="134"/>
      <c r="R97" s="134"/>
      <c r="S97" s="27" t="str">
        <f t="shared" ref="S97" si="135">IF(OR(ISBLANK(N94),ISBLANK(N95),ISBLANK(N96)),"",IF(R93&gt;0,"P2",IF(AND(R93=0,R94&gt;2),"P2",IF(AND(R93=0,R94=2),"P2",IF(AND(R93=0,AND(R94&lt;2,R95&gt;1)),"P1"," ")))))</f>
        <v/>
      </c>
      <c r="T97" s="52"/>
      <c r="U97" s="376"/>
      <c r="V97" s="135"/>
      <c r="W97" s="18"/>
      <c r="X97" s="368"/>
      <c r="Y97" s="376"/>
      <c r="Z97" s="135"/>
      <c r="AA97" s="18"/>
      <c r="AB97" s="368"/>
      <c r="AC97" s="376"/>
      <c r="AD97" s="437"/>
      <c r="AE97" s="135"/>
      <c r="AF97" s="18"/>
      <c r="AG97" s="368"/>
    </row>
    <row r="98" spans="2:36" ht="28.2" customHeight="1" thickTop="1" thickBot="1">
      <c r="B98" s="377">
        <v>19</v>
      </c>
      <c r="C98" s="374"/>
      <c r="D98" s="374"/>
      <c r="E98" s="380"/>
      <c r="F98" s="380"/>
      <c r="G98" s="369"/>
      <c r="H98" s="369"/>
      <c r="I98" s="369"/>
      <c r="J98" s="369"/>
      <c r="K98" s="54"/>
      <c r="L98" s="17" t="str">
        <f>IF(ISBLANK(K98),"",VLOOKUP(K98,'(Linked) Hazard Risk Number HRN'!$B$6:$C$13,2,FALSE))</f>
        <v/>
      </c>
      <c r="M98" s="372" t="str">
        <f>IF(M100="","",IF(M100&gt;500,'(Linked) Hazard Risk Number HRN'!$C$37,IF(M100&gt;50,'(Linked) Hazard Risk Number HRN'!$C$36,IF(M100&gt;25,'(Linked) Hazard Risk Number HRN'!$C$35,IF(M100&gt;5,'(Linked) Hazard Risk Number HRN'!$C$34,IF(M100&gt;0,'(Linked) Hazard Risk Number HRN'!$C$33,""))))))</f>
        <v/>
      </c>
      <c r="N98" s="54"/>
      <c r="O98" s="17" t="str">
        <f>IF(ISBLANK(N98),"",VLOOKUP(N98,'(Linked) PLr Probability Factor'!$B$7:$C$8,2,FALSE))</f>
        <v/>
      </c>
      <c r="P98" s="17" t="s">
        <v>29</v>
      </c>
      <c r="Q98" s="17">
        <f t="shared" ref="Q98" si="136">COUNTIF((O98:O102), "C")</f>
        <v>0</v>
      </c>
      <c r="R98" s="17">
        <f t="shared" ref="R98:R101" si="137">Q98</f>
        <v>0</v>
      </c>
      <c r="S98" s="17" t="str">
        <f t="shared" ref="S98" si="138">IF(ISBLANK(K98),"",IF(L98&lt;2,"S1","S2"))</f>
        <v/>
      </c>
      <c r="T98" s="50"/>
      <c r="U98" s="374"/>
      <c r="V98" s="54"/>
      <c r="W98" s="17" t="str">
        <f>IF(ISBLANK(V98),"",VLOOKUP(V98,'(Linked) Hazard Risk Number HRN'!$B$6:$C$13,2,FALSE))</f>
        <v/>
      </c>
      <c r="X98" s="372" t="str">
        <f>IF(X100="","",IF(X100&gt;500,'(Linked) Hazard Risk Number HRN'!$C$37,IF(X100&gt;50,'(Linked) Hazard Risk Number HRN'!$C$36,IF(X100&gt;25,'(Linked) Hazard Risk Number HRN'!$C$35,IF(X100&gt;5,'(Linked) Hazard Risk Number HRN'!$C$34,IF(X100&gt;0,'(Linked) Hazard Risk Number HRN'!$C$33,""))))))</f>
        <v/>
      </c>
      <c r="Y98" s="374"/>
      <c r="Z98" s="54"/>
      <c r="AA98" s="17" t="str">
        <f>IF(ISBLANK(Z98),"",VLOOKUP(Z98,'(Linked) Hazard Risk Number HRN'!$B$6:$C$13,2,FALSE))</f>
        <v/>
      </c>
      <c r="AB98" s="372" t="str">
        <f>IF(AB100="","",IF(AB100&gt;500,'(Linked) Hazard Risk Number HRN'!$C$37,IF(AB100&gt;50,'(Linked) Hazard Risk Number HRN'!$C$36,IF(AB100&gt;25,'(Linked) Hazard Risk Number HRN'!$C$35,IF(AB100&gt;5,'(Linked) Hazard Risk Number HRN'!$C$34,IF(AB100&gt;0,'(Linked) Hazard Risk Number HRN'!$C$33,""))))))</f>
        <v/>
      </c>
      <c r="AC98" s="374"/>
      <c r="AD98" s="380"/>
      <c r="AE98" s="54"/>
      <c r="AF98" s="17" t="str">
        <f>IF(ISBLANK(AE98),"",VLOOKUP(AE98,'(Linked) Hazard Risk Number HRN'!$B$6:$C$13,2,FALSE))</f>
        <v/>
      </c>
      <c r="AG98" s="372" t="str">
        <f>IF(AG100="","",IF(AG100&gt;500,'(Linked) Hazard Risk Number HRN'!$C$37,IF(AG100&gt;50,'(Linked) Hazard Risk Number HRN'!$C$36,IF(AG100&gt;25,'(Linked) Hazard Risk Number HRN'!$C$35,IF(AG100&gt;5,'(Linked) Hazard Risk Number HRN'!$C$34,IF(AG100&gt;0,'(Linked) Hazard Risk Number HRN'!$C$33,""))))))</f>
        <v/>
      </c>
    </row>
    <row r="99" spans="2:36" ht="28.2" customHeight="1" thickTop="1" thickBot="1">
      <c r="B99" s="377"/>
      <c r="C99" s="375"/>
      <c r="D99" s="375"/>
      <c r="E99" s="381"/>
      <c r="F99" s="381"/>
      <c r="G99" s="370"/>
      <c r="H99" s="370"/>
      <c r="I99" s="370"/>
      <c r="J99" s="370"/>
      <c r="K99" s="55"/>
      <c r="L99" s="18" t="str">
        <f>IF(ISBLANK(K99),"",VLOOKUP(K99,'(Linked) Hazard Risk Number HRN'!$B$16:$C$26,2,FALSE))</f>
        <v/>
      </c>
      <c r="M99" s="373"/>
      <c r="N99" s="55"/>
      <c r="O99" s="18" t="str">
        <f>IF(ISBLANK(N99),"",VLOOKUP(N99,'(Linked) PLr Probability Factor'!$B$12:$C$14,2,FALSE))</f>
        <v/>
      </c>
      <c r="P99" s="18" t="s">
        <v>1</v>
      </c>
      <c r="Q99" s="18">
        <f t="shared" ref="Q99" si="139">COUNTIF((O98:O102), "B")</f>
        <v>0</v>
      </c>
      <c r="R99" s="18">
        <f t="shared" si="137"/>
        <v>0</v>
      </c>
      <c r="S99" s="18" t="str">
        <f t="shared" ref="S99" si="140">IF(ISBLANK(K99),"",IF(L99&lt;5,"F1","F2"))</f>
        <v/>
      </c>
      <c r="T99" s="147"/>
      <c r="U99" s="375"/>
      <c r="V99" s="55"/>
      <c r="W99" s="18" t="str">
        <f>IF(ISBLANK(V99),"",VLOOKUP(V99,'(Linked) Hazard Risk Number HRN'!$B$16:$C$26,2,FALSE))</f>
        <v/>
      </c>
      <c r="X99" s="373"/>
      <c r="Y99" s="375"/>
      <c r="Z99" s="55"/>
      <c r="AA99" s="18" t="str">
        <f>IF(ISBLANK(Z99),"",VLOOKUP(Z99,'(Linked) Hazard Risk Number HRN'!$B$16:$C$26,2,FALSE))</f>
        <v/>
      </c>
      <c r="AB99" s="373"/>
      <c r="AC99" s="375"/>
      <c r="AD99" s="436"/>
      <c r="AE99" s="55"/>
      <c r="AF99" s="18" t="str">
        <f>IF(ISBLANK(AE99),"",VLOOKUP(AE99,'(Linked) Hazard Risk Number HRN'!$B$16:$C$26,2,FALSE))</f>
        <v/>
      </c>
      <c r="AG99" s="373"/>
    </row>
    <row r="100" spans="2:36" ht="28.2" customHeight="1" thickTop="1" thickBot="1">
      <c r="B100" s="377"/>
      <c r="C100" s="375"/>
      <c r="D100" s="375"/>
      <c r="E100" s="381"/>
      <c r="F100" s="381"/>
      <c r="G100" s="370"/>
      <c r="H100" s="370"/>
      <c r="I100" s="370"/>
      <c r="J100" s="370"/>
      <c r="K100" s="56"/>
      <c r="L100" s="18" t="str">
        <f>IF(ISBLANK(K100),"",VLOOKUP(K100,'(Linked) Hazard Risk Number HRN'!$D$6:$E$14,2,FALSE))</f>
        <v/>
      </c>
      <c r="M100" s="366" t="str">
        <f>IF(OR(ISBLANK(K98),ISBLANK(K99),ISBLANK(K100),ISBLANK(K101)),"",L98*L99*L100*L101)</f>
        <v/>
      </c>
      <c r="N100" s="56"/>
      <c r="O100" s="18" t="str">
        <f>IF(ISBLANK(N100),"",VLOOKUP(N100,'(Linked) PLr Probability Factor'!$B$17:$C$20,2,FALSE))</f>
        <v/>
      </c>
      <c r="P100" s="18" t="s">
        <v>3</v>
      </c>
      <c r="Q100" s="18">
        <f t="shared" ref="Q100" si="141">COUNTIF((O98:O102), "A")</f>
        <v>0</v>
      </c>
      <c r="R100" s="18">
        <f t="shared" si="137"/>
        <v>0</v>
      </c>
      <c r="S100" s="18"/>
      <c r="T100" s="146" t="str" cm="1">
        <f t="array" ref="T100">IF(OR(ISBLANK(K98),ISBLANK(K99),ISBLANK(N99),ISBLANK(N100),ISBLANK(N101)),"",INDEX(INDEX('(Linked) PLr Probability Factor'!C$33:$F$44,0,4),MATCH(S98&amp;S99&amp;S102,INDEX('(Linked) PLr Probability Factor'!C$33:$F$44,0,1)&amp;INDEX('(Linked) PLr Probability Factor'!C$33:$F$44,0,2)&amp;INDEX('(Linked) PLr Probability Factor'!C$33:$F$44,0,3),0)))</f>
        <v/>
      </c>
      <c r="U100" s="375"/>
      <c r="V100" s="56"/>
      <c r="W100" s="18" t="str">
        <f>IF(ISBLANK(V100),"",VLOOKUP(V100,'(Linked) Hazard Risk Number HRN'!$D$6:$E$14,2,FALSE))</f>
        <v/>
      </c>
      <c r="X100" s="366" t="str">
        <f>IF(OR(ISBLANK(V98),ISBLANK(V99),ISBLANK(V100),ISBLANK(V101)),"",W98*W99*W100*W101)</f>
        <v/>
      </c>
      <c r="Y100" s="375"/>
      <c r="Z100" s="56"/>
      <c r="AA100" s="18" t="str">
        <f>IF(ISBLANK(Z100),"",VLOOKUP(Z100,'(Linked) Hazard Risk Number HRN'!$D$6:$E$14,2,FALSE))</f>
        <v/>
      </c>
      <c r="AB100" s="366" t="str">
        <f>IF(OR(ISBLANK(Z98),ISBLANK(Z99),ISBLANK(Z100),ISBLANK(Z101)),"",AA98*AA99*AA100*AA101)</f>
        <v/>
      </c>
      <c r="AC100" s="375"/>
      <c r="AD100" s="436"/>
      <c r="AE100" s="56"/>
      <c r="AF100" s="18" t="str">
        <f>IF(ISBLANK(AE100),"",VLOOKUP(AE100,'(Linked) Hazard Risk Number HRN'!$D$6:$E$14,2,FALSE))</f>
        <v/>
      </c>
      <c r="AG100" s="366" t="str">
        <f>IF(OR(ISBLANK(AE98),ISBLANK(AE99),ISBLANK(AE100),ISBLANK(AE101)),"",AF98*AF99*AF100*AF101)</f>
        <v/>
      </c>
    </row>
    <row r="101" spans="2:36" ht="28.2" customHeight="1" thickTop="1" thickBot="1">
      <c r="B101" s="377"/>
      <c r="C101" s="375"/>
      <c r="D101" s="375"/>
      <c r="E101" s="381"/>
      <c r="F101" s="381"/>
      <c r="G101" s="370"/>
      <c r="H101" s="370"/>
      <c r="I101" s="370"/>
      <c r="J101" s="370"/>
      <c r="K101" s="57"/>
      <c r="L101" s="30" t="str">
        <f>IF(ISBLANK(K101),"",VLOOKUP(K101,'(Linked) Hazard Risk Number HRN'!$D$17:$E$22,2,FALSE))</f>
        <v/>
      </c>
      <c r="M101" s="367"/>
      <c r="N101" s="56"/>
      <c r="O101" s="18" t="str">
        <f>IF(ISBLANK(N101),"",VLOOKUP(N101,'(Linked) PLr Probability Factor'!$B$23:$C$26,2,FALSE))</f>
        <v/>
      </c>
      <c r="P101" s="25" t="s">
        <v>33</v>
      </c>
      <c r="Q101" s="25">
        <f t="shared" ref="Q101" si="142">SUM(R98:R100)</f>
        <v>0</v>
      </c>
      <c r="R101" s="25">
        <f t="shared" si="137"/>
        <v>0</v>
      </c>
      <c r="S101" s="25"/>
      <c r="T101" s="51"/>
      <c r="U101" s="375"/>
      <c r="V101" s="57"/>
      <c r="W101" s="30" t="str">
        <f>IF(ISBLANK(V101),"",VLOOKUP(V101,'(Linked) Hazard Risk Number HRN'!$D$17:$E$22,2,FALSE))</f>
        <v/>
      </c>
      <c r="X101" s="367"/>
      <c r="Y101" s="375"/>
      <c r="Z101" s="57"/>
      <c r="AA101" s="30" t="str">
        <f>IF(ISBLANK(Z101),"",VLOOKUP(Z101,'(Linked) Hazard Risk Number HRN'!$D$17:$E$22,2,FALSE))</f>
        <v/>
      </c>
      <c r="AB101" s="367"/>
      <c r="AC101" s="375"/>
      <c r="AD101" s="436"/>
      <c r="AE101" s="57"/>
      <c r="AF101" s="30" t="str">
        <f>IF(ISBLANK(AE101),"",VLOOKUP(AE101,'(Linked) Hazard Risk Number HRN'!$D$17:$E$22,2,FALSE))</f>
        <v/>
      </c>
      <c r="AG101" s="367"/>
    </row>
    <row r="102" spans="2:36" ht="28.2" customHeight="1" thickTop="1" thickBot="1">
      <c r="B102" s="377"/>
      <c r="C102" s="376"/>
      <c r="D102" s="376"/>
      <c r="E102" s="382"/>
      <c r="F102" s="382"/>
      <c r="G102" s="371"/>
      <c r="H102" s="371"/>
      <c r="I102" s="371"/>
      <c r="J102" s="371"/>
      <c r="K102" s="135"/>
      <c r="L102" s="18"/>
      <c r="M102" s="368"/>
      <c r="N102" s="56"/>
      <c r="O102" s="18" t="str">
        <f>IF(ISBLANK(N102),"",VLOOKUP(N102,'(Linked) PLr Probability Factor'!$B$29:$C$32,2,FALSE))</f>
        <v/>
      </c>
      <c r="P102" s="134"/>
      <c r="Q102" s="134"/>
      <c r="R102" s="134"/>
      <c r="S102" s="27" t="str">
        <f t="shared" ref="S102" si="143">IF(OR(ISBLANK(N99),ISBLANK(N100),ISBLANK(N101)),"",IF(R98&gt;0,"P2",IF(AND(R98=0,R99&gt;2),"P2",IF(AND(R98=0,R99=2),"P2",IF(AND(R98=0,AND(R99&lt;2,R100&gt;1)),"P1"," ")))))</f>
        <v/>
      </c>
      <c r="T102" s="52"/>
      <c r="U102" s="376"/>
      <c r="V102" s="135"/>
      <c r="W102" s="18"/>
      <c r="X102" s="368"/>
      <c r="Y102" s="376"/>
      <c r="Z102" s="135"/>
      <c r="AA102" s="18"/>
      <c r="AB102" s="368"/>
      <c r="AC102" s="376"/>
      <c r="AD102" s="437"/>
      <c r="AE102" s="135"/>
      <c r="AF102" s="18"/>
      <c r="AG102" s="368"/>
    </row>
    <row r="103" spans="2:36" ht="28.2" customHeight="1" thickTop="1" thickBot="1">
      <c r="B103" s="377">
        <v>20</v>
      </c>
      <c r="C103" s="374"/>
      <c r="D103" s="374"/>
      <c r="E103" s="380"/>
      <c r="F103" s="380"/>
      <c r="G103" s="369"/>
      <c r="H103" s="369"/>
      <c r="I103" s="369"/>
      <c r="J103" s="369"/>
      <c r="K103" s="54"/>
      <c r="L103" s="17" t="str">
        <f>IF(ISBLANK(K103),"",VLOOKUP(K103,'(Linked) Hazard Risk Number HRN'!$B$6:$C$13,2,FALSE))</f>
        <v/>
      </c>
      <c r="M103" s="372" t="str">
        <f>IF(M105="","",IF(M105&gt;500,'(Linked) Hazard Risk Number HRN'!$C$37,IF(M105&gt;50,'(Linked) Hazard Risk Number HRN'!$C$36,IF(M105&gt;25,'(Linked) Hazard Risk Number HRN'!$C$35,IF(M105&gt;5,'(Linked) Hazard Risk Number HRN'!$C$34,IF(M105&gt;0,'(Linked) Hazard Risk Number HRN'!$C$33,""))))))</f>
        <v/>
      </c>
      <c r="N103" s="54"/>
      <c r="O103" s="17" t="str">
        <f>IF(ISBLANK(N103),"",VLOOKUP(N103,'(Linked) PLr Probability Factor'!$B$7:$C$8,2,FALSE))</f>
        <v/>
      </c>
      <c r="P103" s="17" t="s">
        <v>29</v>
      </c>
      <c r="Q103" s="17">
        <f t="shared" ref="Q103" si="144">COUNTIF((O103:O107), "C")</f>
        <v>0</v>
      </c>
      <c r="R103" s="17">
        <f t="shared" ref="R103:R106" si="145">Q103</f>
        <v>0</v>
      </c>
      <c r="S103" s="17" t="str">
        <f t="shared" ref="S103" si="146">IF(ISBLANK(K103),"",IF(L103&lt;2,"S1","S2"))</f>
        <v/>
      </c>
      <c r="T103" s="50"/>
      <c r="U103" s="374"/>
      <c r="V103" s="54"/>
      <c r="W103" s="17" t="str">
        <f>IF(ISBLANK(V103),"",VLOOKUP(V103,'(Linked) Hazard Risk Number HRN'!$B$6:$C$13,2,FALSE))</f>
        <v/>
      </c>
      <c r="X103" s="372" t="str">
        <f>IF(X105="","",IF(X105&gt;500,'(Linked) Hazard Risk Number HRN'!$C$37,IF(X105&gt;50,'(Linked) Hazard Risk Number HRN'!$C$36,IF(X105&gt;25,'(Linked) Hazard Risk Number HRN'!$C$35,IF(X105&gt;5,'(Linked) Hazard Risk Number HRN'!$C$34,IF(X105&gt;0,'(Linked) Hazard Risk Number HRN'!$C$33,""))))))</f>
        <v/>
      </c>
      <c r="Y103" s="374"/>
      <c r="Z103" s="54"/>
      <c r="AA103" s="17" t="str">
        <f>IF(ISBLANK(Z103),"",VLOOKUP(Z103,'(Linked) Hazard Risk Number HRN'!$B$6:$C$13,2,FALSE))</f>
        <v/>
      </c>
      <c r="AB103" s="372" t="str">
        <f>IF(AB105="","",IF(AB105&gt;500,'(Linked) Hazard Risk Number HRN'!$C$37,IF(AB105&gt;50,'(Linked) Hazard Risk Number HRN'!$C$36,IF(AB105&gt;25,'(Linked) Hazard Risk Number HRN'!$C$35,IF(AB105&gt;5,'(Linked) Hazard Risk Number HRN'!$C$34,IF(AB105&gt;0,'(Linked) Hazard Risk Number HRN'!$C$33,""))))))</f>
        <v/>
      </c>
      <c r="AC103" s="374"/>
      <c r="AD103" s="380"/>
      <c r="AE103" s="54"/>
      <c r="AF103" s="17" t="str">
        <f>IF(ISBLANK(AE103),"",VLOOKUP(AE103,'(Linked) Hazard Risk Number HRN'!$B$6:$C$13,2,FALSE))</f>
        <v/>
      </c>
      <c r="AG103" s="372" t="str">
        <f>IF(AG105="","",IF(AG105&gt;500,'(Linked) Hazard Risk Number HRN'!$C$37,IF(AG105&gt;50,'(Linked) Hazard Risk Number HRN'!$C$36,IF(AG105&gt;25,'(Linked) Hazard Risk Number HRN'!$C$35,IF(AG105&gt;5,'(Linked) Hazard Risk Number HRN'!$C$34,IF(AG105&gt;0,'(Linked) Hazard Risk Number HRN'!$C$33,""))))))</f>
        <v/>
      </c>
    </row>
    <row r="104" spans="2:36" ht="28.2" customHeight="1" thickTop="1" thickBot="1">
      <c r="B104" s="377"/>
      <c r="C104" s="375"/>
      <c r="D104" s="375"/>
      <c r="E104" s="381"/>
      <c r="F104" s="381"/>
      <c r="G104" s="370"/>
      <c r="H104" s="370"/>
      <c r="I104" s="370"/>
      <c r="J104" s="370"/>
      <c r="K104" s="55"/>
      <c r="L104" s="18" t="str">
        <f>IF(ISBLANK(K104),"",VLOOKUP(K104,'(Linked) Hazard Risk Number HRN'!$B$16:$C$26,2,FALSE))</f>
        <v/>
      </c>
      <c r="M104" s="373"/>
      <c r="N104" s="55"/>
      <c r="O104" s="18" t="str">
        <f>IF(ISBLANK(N104),"",VLOOKUP(N104,'(Linked) PLr Probability Factor'!$B$12:$C$14,2,FALSE))</f>
        <v/>
      </c>
      <c r="P104" s="18" t="s">
        <v>1</v>
      </c>
      <c r="Q104" s="18">
        <f t="shared" ref="Q104" si="147">COUNTIF((O103:O107), "B")</f>
        <v>0</v>
      </c>
      <c r="R104" s="18">
        <f t="shared" si="145"/>
        <v>0</v>
      </c>
      <c r="S104" s="18" t="str">
        <f t="shared" ref="S104" si="148">IF(ISBLANK(K104),"",IF(L104&lt;5,"F1","F2"))</f>
        <v/>
      </c>
      <c r="T104" s="147"/>
      <c r="U104" s="375"/>
      <c r="V104" s="55"/>
      <c r="W104" s="18" t="str">
        <f>IF(ISBLANK(V104),"",VLOOKUP(V104,'(Linked) Hazard Risk Number HRN'!$B$16:$C$26,2,FALSE))</f>
        <v/>
      </c>
      <c r="X104" s="373"/>
      <c r="Y104" s="375"/>
      <c r="Z104" s="55"/>
      <c r="AA104" s="18" t="str">
        <f>IF(ISBLANK(Z104),"",VLOOKUP(Z104,'(Linked) Hazard Risk Number HRN'!$B$16:$C$26,2,FALSE))</f>
        <v/>
      </c>
      <c r="AB104" s="373"/>
      <c r="AC104" s="375"/>
      <c r="AD104" s="436"/>
      <c r="AE104" s="55"/>
      <c r="AF104" s="18" t="str">
        <f>IF(ISBLANK(AE104),"",VLOOKUP(AE104,'(Linked) Hazard Risk Number HRN'!$B$16:$C$26,2,FALSE))</f>
        <v/>
      </c>
      <c r="AG104" s="373"/>
    </row>
    <row r="105" spans="2:36" ht="28.2" customHeight="1" thickTop="1" thickBot="1">
      <c r="B105" s="377"/>
      <c r="C105" s="375"/>
      <c r="D105" s="375"/>
      <c r="E105" s="381"/>
      <c r="F105" s="381"/>
      <c r="G105" s="370"/>
      <c r="H105" s="370"/>
      <c r="I105" s="370"/>
      <c r="J105" s="370"/>
      <c r="K105" s="56"/>
      <c r="L105" s="18" t="str">
        <f>IF(ISBLANK(K105),"",VLOOKUP(K105,'(Linked) Hazard Risk Number HRN'!$D$6:$E$14,2,FALSE))</f>
        <v/>
      </c>
      <c r="M105" s="366" t="str">
        <f>IF(OR(ISBLANK(K103),ISBLANK(K104),ISBLANK(K105),ISBLANK(K106)),"",L103*L104*L105*L106)</f>
        <v/>
      </c>
      <c r="N105" s="56"/>
      <c r="O105" s="18" t="str">
        <f>IF(ISBLANK(N105),"",VLOOKUP(N105,'(Linked) PLr Probability Factor'!$B$17:$C$20,2,FALSE))</f>
        <v/>
      </c>
      <c r="P105" s="18" t="s">
        <v>3</v>
      </c>
      <c r="Q105" s="18">
        <f t="shared" ref="Q105" si="149">COUNTIF((O103:O107), "A")</f>
        <v>0</v>
      </c>
      <c r="R105" s="18">
        <f t="shared" si="145"/>
        <v>0</v>
      </c>
      <c r="S105" s="18"/>
      <c r="T105" s="146" t="str" cm="1">
        <f t="array" ref="T105">IF(OR(ISBLANK(K103),ISBLANK(K104),ISBLANK(N104),ISBLANK(N105),ISBLANK(N106)),"",INDEX(INDEX('(Linked) PLr Probability Factor'!C$33:$F$44,0,4),MATCH(S103&amp;S104&amp;S107,INDEX('(Linked) PLr Probability Factor'!C$33:$F$44,0,1)&amp;INDEX('(Linked) PLr Probability Factor'!C$33:$F$44,0,2)&amp;INDEX('(Linked) PLr Probability Factor'!C$33:$F$44,0,3),0)))</f>
        <v/>
      </c>
      <c r="U105" s="375"/>
      <c r="V105" s="56"/>
      <c r="W105" s="18" t="str">
        <f>IF(ISBLANK(V105),"",VLOOKUP(V105,'(Linked) Hazard Risk Number HRN'!$D$6:$E$14,2,FALSE))</f>
        <v/>
      </c>
      <c r="X105" s="366" t="str">
        <f>IF(OR(ISBLANK(V103),ISBLANK(V104),ISBLANK(V105),ISBLANK(V106)),"",W103*W104*W105*W106)</f>
        <v/>
      </c>
      <c r="Y105" s="375"/>
      <c r="Z105" s="56"/>
      <c r="AA105" s="18" t="str">
        <f>IF(ISBLANK(Z105),"",VLOOKUP(Z105,'(Linked) Hazard Risk Number HRN'!$D$6:$E$14,2,FALSE))</f>
        <v/>
      </c>
      <c r="AB105" s="366" t="str">
        <f>IF(OR(ISBLANK(Z103),ISBLANK(Z104),ISBLANK(Z105),ISBLANK(Z106)),"",AA103*AA104*AA105*AA106)</f>
        <v/>
      </c>
      <c r="AC105" s="375"/>
      <c r="AD105" s="436"/>
      <c r="AE105" s="56"/>
      <c r="AF105" s="18" t="str">
        <f>IF(ISBLANK(AE105),"",VLOOKUP(AE105,'(Linked) Hazard Risk Number HRN'!$D$6:$E$14,2,FALSE))</f>
        <v/>
      </c>
      <c r="AG105" s="366" t="str">
        <f>IF(OR(ISBLANK(AE103),ISBLANK(AE104),ISBLANK(AE105),ISBLANK(AE106)),"",AF103*AF104*AF105*AF106)</f>
        <v/>
      </c>
    </row>
    <row r="106" spans="2:36" ht="28.2" customHeight="1" thickTop="1" thickBot="1">
      <c r="B106" s="377"/>
      <c r="C106" s="375"/>
      <c r="D106" s="375"/>
      <c r="E106" s="381"/>
      <c r="F106" s="381"/>
      <c r="G106" s="370"/>
      <c r="H106" s="370"/>
      <c r="I106" s="370"/>
      <c r="J106" s="370"/>
      <c r="K106" s="57"/>
      <c r="L106" s="30" t="str">
        <f>IF(ISBLANK(K106),"",VLOOKUP(K106,'(Linked) Hazard Risk Number HRN'!$D$17:$E$22,2,FALSE))</f>
        <v/>
      </c>
      <c r="M106" s="367"/>
      <c r="N106" s="56"/>
      <c r="O106" s="18" t="str">
        <f>IF(ISBLANK(N106),"",VLOOKUP(N106,'(Linked) PLr Probability Factor'!$B$23:$C$26,2,FALSE))</f>
        <v/>
      </c>
      <c r="P106" s="25" t="s">
        <v>33</v>
      </c>
      <c r="Q106" s="25">
        <f t="shared" ref="Q106" si="150">SUM(R103:R105)</f>
        <v>0</v>
      </c>
      <c r="R106" s="25">
        <f t="shared" si="145"/>
        <v>0</v>
      </c>
      <c r="S106" s="25"/>
      <c r="T106" s="51"/>
      <c r="U106" s="375"/>
      <c r="V106" s="57"/>
      <c r="W106" s="30" t="str">
        <f>IF(ISBLANK(V106),"",VLOOKUP(V106,'(Linked) Hazard Risk Number HRN'!$D$17:$E$22,2,FALSE))</f>
        <v/>
      </c>
      <c r="X106" s="367"/>
      <c r="Y106" s="375"/>
      <c r="Z106" s="57"/>
      <c r="AA106" s="30" t="str">
        <f>IF(ISBLANK(Z106),"",VLOOKUP(Z106,'(Linked) Hazard Risk Number HRN'!$D$17:$E$22,2,FALSE))</f>
        <v/>
      </c>
      <c r="AB106" s="367"/>
      <c r="AC106" s="375"/>
      <c r="AD106" s="436"/>
      <c r="AE106" s="57"/>
      <c r="AF106" s="30" t="str">
        <f>IF(ISBLANK(AE106),"",VLOOKUP(AE106,'(Linked) Hazard Risk Number HRN'!$D$17:$E$22,2,FALSE))</f>
        <v/>
      </c>
      <c r="AG106" s="367"/>
    </row>
    <row r="107" spans="2:36" ht="28.2" customHeight="1" thickTop="1" thickBot="1">
      <c r="B107" s="377"/>
      <c r="C107" s="376"/>
      <c r="D107" s="376"/>
      <c r="E107" s="382"/>
      <c r="F107" s="382"/>
      <c r="G107" s="371"/>
      <c r="H107" s="371"/>
      <c r="I107" s="371"/>
      <c r="J107" s="371"/>
      <c r="K107" s="135"/>
      <c r="L107" s="18"/>
      <c r="M107" s="368"/>
      <c r="N107" s="56"/>
      <c r="O107" s="18" t="str">
        <f>IF(ISBLANK(N107),"",VLOOKUP(N107,'(Linked) PLr Probability Factor'!$B$29:$C$32,2,FALSE))</f>
        <v/>
      </c>
      <c r="P107" s="134"/>
      <c r="Q107" s="134"/>
      <c r="R107" s="134"/>
      <c r="S107" s="27" t="str">
        <f t="shared" ref="S107" si="151">IF(OR(ISBLANK(N104),ISBLANK(N105),ISBLANK(N106)),"",IF(R103&gt;0,"P2",IF(AND(R103=0,R104&gt;2),"P2",IF(AND(R103=0,R104=2),"P2",IF(AND(R103=0,AND(R104&lt;2,R105&gt;1)),"P1"," ")))))</f>
        <v/>
      </c>
      <c r="T107" s="52"/>
      <c r="U107" s="376"/>
      <c r="V107" s="135"/>
      <c r="W107" s="18"/>
      <c r="X107" s="368"/>
      <c r="Y107" s="376"/>
      <c r="Z107" s="135"/>
      <c r="AA107" s="18"/>
      <c r="AB107" s="368"/>
      <c r="AC107" s="376"/>
      <c r="AD107" s="437"/>
      <c r="AE107" s="135"/>
      <c r="AF107" s="18"/>
      <c r="AG107" s="368"/>
    </row>
    <row r="108" spans="2:36" s="2" customFormat="1" ht="28.2" customHeight="1" thickTop="1">
      <c r="B108" s="377">
        <v>21</v>
      </c>
      <c r="C108" s="374"/>
      <c r="D108" s="374"/>
      <c r="E108" s="380"/>
      <c r="F108" s="380"/>
      <c r="G108" s="369"/>
      <c r="H108" s="369"/>
      <c r="I108" s="369"/>
      <c r="J108" s="369"/>
      <c r="K108" s="54"/>
      <c r="L108" s="17" t="str">
        <f>IF(ISBLANK(K108),"",VLOOKUP(K108,'(Linked) Hazard Risk Number HRN'!$B$6:$C$13,2,FALSE))</f>
        <v/>
      </c>
      <c r="M108" s="372" t="str">
        <f>IF(M110="","",IF(M110&gt;500,'(Linked) Hazard Risk Number HRN'!$C$37,IF(M110&gt;50,'(Linked) Hazard Risk Number HRN'!$C$36,IF(M110&gt;25,'(Linked) Hazard Risk Number HRN'!$C$35,IF(M110&gt;5,'(Linked) Hazard Risk Number HRN'!$C$34,IF(M110&gt;0,'(Linked) Hazard Risk Number HRN'!$C$33,""))))))</f>
        <v/>
      </c>
      <c r="N108" s="54"/>
      <c r="O108" s="17" t="str">
        <f>IF(ISBLANK(N108),"",VLOOKUP(N108,'(Linked) PLr Probability Factor'!$B$7:$C$8,2,FALSE))</f>
        <v/>
      </c>
      <c r="P108" s="17" t="s">
        <v>29</v>
      </c>
      <c r="Q108" s="17">
        <f t="shared" ref="Q108" si="152">COUNTIF((O108:O112), "C")</f>
        <v>0</v>
      </c>
      <c r="R108" s="17">
        <f t="shared" ref="R108:R111" si="153">Q108</f>
        <v>0</v>
      </c>
      <c r="S108" s="17" t="str">
        <f t="shared" ref="S108" si="154">IF(ISBLANK(K108),"",IF(L108&lt;2,"S1","S2"))</f>
        <v/>
      </c>
      <c r="T108" s="50"/>
      <c r="U108" s="374"/>
      <c r="V108" s="54"/>
      <c r="W108" s="17" t="str">
        <f>IF(ISBLANK(V108),"",VLOOKUP(V108,'(Linked) Hazard Risk Number HRN'!$B$6:$C$13,2,FALSE))</f>
        <v/>
      </c>
      <c r="X108" s="372" t="str">
        <f>IF(X110="","",IF(X110&gt;500,'(Linked) Hazard Risk Number HRN'!$C$37,IF(X110&gt;50,'(Linked) Hazard Risk Number HRN'!$C$36,IF(X110&gt;25,'(Linked) Hazard Risk Number HRN'!$C$35,IF(X110&gt;5,'(Linked) Hazard Risk Number HRN'!$C$34,IF(X110&gt;0,'(Linked) Hazard Risk Number HRN'!$C$33,""))))))</f>
        <v/>
      </c>
      <c r="Y108" s="374"/>
      <c r="Z108" s="54"/>
      <c r="AA108" s="17" t="str">
        <f>IF(ISBLANK(Z108),"",VLOOKUP(Z108,'(Linked) Hazard Risk Number HRN'!$B$6:$C$13,2,FALSE))</f>
        <v/>
      </c>
      <c r="AB108" s="372" t="str">
        <f>IF(AB110="","",IF(AB110&gt;500,'(Linked) Hazard Risk Number HRN'!$C$37,IF(AB110&gt;50,'(Linked) Hazard Risk Number HRN'!$C$36,IF(AB110&gt;25,'(Linked) Hazard Risk Number HRN'!$C$35,IF(AB110&gt;5,'(Linked) Hazard Risk Number HRN'!$C$34,IF(AB110&gt;0,'(Linked) Hazard Risk Number HRN'!$C$33,""))))))</f>
        <v/>
      </c>
      <c r="AC108" s="374"/>
      <c r="AD108" s="380"/>
      <c r="AE108" s="54"/>
      <c r="AF108" s="17" t="str">
        <f>IF(ISBLANK(AE108),"",VLOOKUP(AE108,'(Linked) Hazard Risk Number HRN'!$B$6:$C$13,2,FALSE))</f>
        <v/>
      </c>
      <c r="AG108" s="372" t="str">
        <f>IF(AG110="","",IF(AG110&gt;500,'(Linked) Hazard Risk Number HRN'!$C$37,IF(AG110&gt;50,'(Linked) Hazard Risk Number HRN'!$C$36,IF(AG110&gt;25,'(Linked) Hazard Risk Number HRN'!$C$35,IF(AG110&gt;5,'(Linked) Hazard Risk Number HRN'!$C$34,IF(AG110&gt;0,'(Linked) Hazard Risk Number HRN'!$C$33,""))))))</f>
        <v/>
      </c>
      <c r="AH108" s="24"/>
      <c r="AI108" s="24"/>
      <c r="AJ108" s="53"/>
    </row>
    <row r="109" spans="2:36" s="2" customFormat="1" ht="28.2" customHeight="1" thickBot="1">
      <c r="B109" s="378"/>
      <c r="C109" s="375"/>
      <c r="D109" s="375"/>
      <c r="E109" s="381"/>
      <c r="F109" s="381"/>
      <c r="G109" s="370"/>
      <c r="H109" s="370"/>
      <c r="I109" s="370"/>
      <c r="J109" s="370"/>
      <c r="K109" s="55"/>
      <c r="L109" s="18" t="str">
        <f>IF(ISBLANK(K109),"",VLOOKUP(K109,'(Linked) Hazard Risk Number HRN'!$B$16:$C$26,2,FALSE))</f>
        <v/>
      </c>
      <c r="M109" s="373"/>
      <c r="N109" s="55"/>
      <c r="O109" s="18" t="str">
        <f>IF(ISBLANK(N109),"",VLOOKUP(N109,'(Linked) PLr Probability Factor'!$B$12:$C$14,2,FALSE))</f>
        <v/>
      </c>
      <c r="P109" s="18" t="s">
        <v>1</v>
      </c>
      <c r="Q109" s="18">
        <f t="shared" ref="Q109" si="155">COUNTIF((O108:O112), "B")</f>
        <v>0</v>
      </c>
      <c r="R109" s="18">
        <f t="shared" si="153"/>
        <v>0</v>
      </c>
      <c r="S109" s="18" t="str">
        <f t="shared" ref="S109" si="156">IF(ISBLANK(K109),"",IF(L109&lt;5,"F1","F2"))</f>
        <v/>
      </c>
      <c r="T109" s="147"/>
      <c r="U109" s="375"/>
      <c r="V109" s="55"/>
      <c r="W109" s="18" t="str">
        <f>IF(ISBLANK(V109),"",VLOOKUP(V109,'(Linked) Hazard Risk Number HRN'!$B$16:$C$26,2,FALSE))</f>
        <v/>
      </c>
      <c r="X109" s="373"/>
      <c r="Y109" s="375"/>
      <c r="Z109" s="55"/>
      <c r="AA109" s="18" t="str">
        <f>IF(ISBLANK(Z109),"",VLOOKUP(Z109,'(Linked) Hazard Risk Number HRN'!$B$16:$C$26,2,FALSE))</f>
        <v/>
      </c>
      <c r="AB109" s="373"/>
      <c r="AC109" s="375"/>
      <c r="AD109" s="436"/>
      <c r="AE109" s="55"/>
      <c r="AF109" s="18" t="str">
        <f>IF(ISBLANK(AE109),"",VLOOKUP(AE109,'(Linked) Hazard Risk Number HRN'!$B$16:$C$26,2,FALSE))</f>
        <v/>
      </c>
      <c r="AG109" s="373"/>
      <c r="AH109" s="24"/>
      <c r="AI109" s="24"/>
      <c r="AJ109" s="53"/>
    </row>
    <row r="110" spans="2:36" s="2" customFormat="1" ht="28.2" customHeight="1" thickTop="1">
      <c r="B110" s="378"/>
      <c r="C110" s="375"/>
      <c r="D110" s="375"/>
      <c r="E110" s="381"/>
      <c r="F110" s="381"/>
      <c r="G110" s="370"/>
      <c r="H110" s="370"/>
      <c r="I110" s="370"/>
      <c r="J110" s="370"/>
      <c r="K110" s="56"/>
      <c r="L110" s="18" t="str">
        <f>IF(ISBLANK(K110),"",VLOOKUP(K110,'(Linked) Hazard Risk Number HRN'!$D$6:$E$14,2,FALSE))</f>
        <v/>
      </c>
      <c r="M110" s="366" t="str">
        <f>IF(OR(ISBLANK(K108),ISBLANK(K109),ISBLANK(K110),ISBLANK(K111)),"",L108*L109*L110*L111)</f>
        <v/>
      </c>
      <c r="N110" s="56"/>
      <c r="O110" s="18" t="str">
        <f>IF(ISBLANK(N110),"",VLOOKUP(N110,'(Linked) PLr Probability Factor'!$B$17:$C$20,2,FALSE))</f>
        <v/>
      </c>
      <c r="P110" s="18" t="s">
        <v>3</v>
      </c>
      <c r="Q110" s="18">
        <f t="shared" ref="Q110" si="157">COUNTIF((O108:O112), "A")</f>
        <v>0</v>
      </c>
      <c r="R110" s="18">
        <f t="shared" si="153"/>
        <v>0</v>
      </c>
      <c r="S110" s="18"/>
      <c r="T110" s="146" t="str" cm="1">
        <f t="array" ref="T110">IF(OR(ISBLANK(K108),ISBLANK(K109),ISBLANK(N109),ISBLANK(N110),ISBLANK(N111)),"",INDEX(INDEX('(Linked) PLr Probability Factor'!C$33:$F$44,0,4),MATCH(S108&amp;S109&amp;S112,INDEX('(Linked) PLr Probability Factor'!C$33:$F$44,0,1)&amp;INDEX('(Linked) PLr Probability Factor'!C$33:$F$44,0,2)&amp;INDEX('(Linked) PLr Probability Factor'!C$33:$F$44,0,3),0)))</f>
        <v/>
      </c>
      <c r="U110" s="375"/>
      <c r="V110" s="56"/>
      <c r="W110" s="18" t="str">
        <f>IF(ISBLANK(V110),"",VLOOKUP(V110,'(Linked) Hazard Risk Number HRN'!$D$6:$E$14,2,FALSE))</f>
        <v/>
      </c>
      <c r="X110" s="366" t="str">
        <f>IF(OR(ISBLANK(V108),ISBLANK(V109),ISBLANK(V110),ISBLANK(V111)),"",W108*W109*W110*W111)</f>
        <v/>
      </c>
      <c r="Y110" s="375"/>
      <c r="Z110" s="56"/>
      <c r="AA110" s="18" t="str">
        <f>IF(ISBLANK(Z110),"",VLOOKUP(Z110,'(Linked) Hazard Risk Number HRN'!$D$6:$E$14,2,FALSE))</f>
        <v/>
      </c>
      <c r="AB110" s="366" t="str">
        <f>IF(OR(ISBLANK(Z108),ISBLANK(Z109),ISBLANK(Z110),ISBLANK(Z111)),"",AA108*AA109*AA110*AA111)</f>
        <v/>
      </c>
      <c r="AC110" s="375"/>
      <c r="AD110" s="436"/>
      <c r="AE110" s="56"/>
      <c r="AF110" s="18" t="str">
        <f>IF(ISBLANK(AE110),"",VLOOKUP(AE110,'(Linked) Hazard Risk Number HRN'!$D$6:$E$14,2,FALSE))</f>
        <v/>
      </c>
      <c r="AG110" s="366" t="str">
        <f>IF(OR(ISBLANK(AE108),ISBLANK(AE109),ISBLANK(AE110),ISBLANK(AE111)),"",AF108*AF109*AF110*AF111)</f>
        <v/>
      </c>
      <c r="AH110" s="24"/>
      <c r="AI110" s="24"/>
      <c r="AJ110" s="53"/>
    </row>
    <row r="111" spans="2:36" s="2" customFormat="1" ht="28.2" customHeight="1">
      <c r="B111" s="378"/>
      <c r="C111" s="375"/>
      <c r="D111" s="375"/>
      <c r="E111" s="381"/>
      <c r="F111" s="381"/>
      <c r="G111" s="370"/>
      <c r="H111" s="370"/>
      <c r="I111" s="370"/>
      <c r="J111" s="370"/>
      <c r="K111" s="57"/>
      <c r="L111" s="30" t="str">
        <f>IF(ISBLANK(K111),"",VLOOKUP(K111,'(Linked) Hazard Risk Number HRN'!$D$17:$E$22,2,FALSE))</f>
        <v/>
      </c>
      <c r="M111" s="367"/>
      <c r="N111" s="56"/>
      <c r="O111" s="18" t="str">
        <f>IF(ISBLANK(N111),"",VLOOKUP(N111,'(Linked) PLr Probability Factor'!$B$23:$C$26,2,FALSE))</f>
        <v/>
      </c>
      <c r="P111" s="25" t="s">
        <v>33</v>
      </c>
      <c r="Q111" s="25">
        <f t="shared" ref="Q111" si="158">SUM(R108:R110)</f>
        <v>0</v>
      </c>
      <c r="R111" s="25">
        <f t="shared" si="153"/>
        <v>0</v>
      </c>
      <c r="S111" s="25"/>
      <c r="T111" s="51"/>
      <c r="U111" s="375"/>
      <c r="V111" s="57"/>
      <c r="W111" s="30" t="str">
        <f>IF(ISBLANK(V111),"",VLOOKUP(V111,'(Linked) Hazard Risk Number HRN'!$D$17:$E$22,2,FALSE))</f>
        <v/>
      </c>
      <c r="X111" s="367"/>
      <c r="Y111" s="375"/>
      <c r="Z111" s="57"/>
      <c r="AA111" s="30" t="str">
        <f>IF(ISBLANK(Z111),"",VLOOKUP(Z111,'(Linked) Hazard Risk Number HRN'!$D$17:$E$22,2,FALSE))</f>
        <v/>
      </c>
      <c r="AB111" s="367"/>
      <c r="AC111" s="375"/>
      <c r="AD111" s="436"/>
      <c r="AE111" s="57"/>
      <c r="AF111" s="30" t="str">
        <f>IF(ISBLANK(AE111),"",VLOOKUP(AE111,'(Linked) Hazard Risk Number HRN'!$D$17:$E$22,2,FALSE))</f>
        <v/>
      </c>
      <c r="AG111" s="367"/>
      <c r="AH111" s="24"/>
      <c r="AI111" s="24"/>
      <c r="AJ111" s="53"/>
    </row>
    <row r="112" spans="2:36" s="2" customFormat="1" ht="28.2" customHeight="1" thickBot="1">
      <c r="B112" s="379"/>
      <c r="C112" s="376"/>
      <c r="D112" s="376"/>
      <c r="E112" s="382"/>
      <c r="F112" s="382"/>
      <c r="G112" s="371"/>
      <c r="H112" s="371"/>
      <c r="I112" s="371"/>
      <c r="J112" s="371"/>
      <c r="K112" s="135"/>
      <c r="L112" s="18"/>
      <c r="M112" s="368"/>
      <c r="N112" s="56"/>
      <c r="O112" s="18" t="str">
        <f>IF(ISBLANK(N112),"",VLOOKUP(N112,'(Linked) PLr Probability Factor'!$B$29:$C$32,2,FALSE))</f>
        <v/>
      </c>
      <c r="P112" s="134"/>
      <c r="Q112" s="134"/>
      <c r="R112" s="134"/>
      <c r="S112" s="27" t="str">
        <f t="shared" ref="S112" si="159">IF(OR(ISBLANK(N109),ISBLANK(N110),ISBLANK(N111)),"",IF(R108&gt;0,"P2",IF(AND(R108=0,R109&gt;2),"P2",IF(AND(R108=0,R109=2),"P2",IF(AND(R108=0,AND(R109&lt;2,R110&gt;1)),"P1"," ")))))</f>
        <v/>
      </c>
      <c r="T112" s="52"/>
      <c r="U112" s="376"/>
      <c r="V112" s="135"/>
      <c r="W112" s="18"/>
      <c r="X112" s="368"/>
      <c r="Y112" s="376"/>
      <c r="Z112" s="135"/>
      <c r="AA112" s="18"/>
      <c r="AB112" s="368"/>
      <c r="AC112" s="376"/>
      <c r="AD112" s="437"/>
      <c r="AE112" s="135"/>
      <c r="AF112" s="18"/>
      <c r="AG112" s="368"/>
      <c r="AH112" s="24"/>
      <c r="AI112" s="24"/>
      <c r="AJ112" s="53"/>
    </row>
    <row r="113" spans="2:36" s="2" customFormat="1" ht="28.2" customHeight="1" thickTop="1">
      <c r="B113" s="377">
        <v>22</v>
      </c>
      <c r="C113" s="374"/>
      <c r="D113" s="374"/>
      <c r="E113" s="380"/>
      <c r="F113" s="380"/>
      <c r="G113" s="369"/>
      <c r="H113" s="369"/>
      <c r="I113" s="369"/>
      <c r="J113" s="369"/>
      <c r="K113" s="54"/>
      <c r="L113" s="17" t="str">
        <f>IF(ISBLANK(K113),"",VLOOKUP(K113,'(Linked) Hazard Risk Number HRN'!$B$6:$C$13,2,FALSE))</f>
        <v/>
      </c>
      <c r="M113" s="372" t="str">
        <f>IF(M115="","",IF(M115&gt;500,'(Linked) Hazard Risk Number HRN'!$C$37,IF(M115&gt;50,'(Linked) Hazard Risk Number HRN'!$C$36,IF(M115&gt;25,'(Linked) Hazard Risk Number HRN'!$C$35,IF(M115&gt;5,'(Linked) Hazard Risk Number HRN'!$C$34,IF(M115&gt;0,'(Linked) Hazard Risk Number HRN'!$C$33,""))))))</f>
        <v/>
      </c>
      <c r="N113" s="54"/>
      <c r="O113" s="17" t="str">
        <f>IF(ISBLANK(N113),"",VLOOKUP(N113,'(Linked) PLr Probability Factor'!$B$7:$C$8,2,FALSE))</f>
        <v/>
      </c>
      <c r="P113" s="17" t="s">
        <v>29</v>
      </c>
      <c r="Q113" s="17">
        <f t="shared" ref="Q113" si="160">COUNTIF((O113:O117), "C")</f>
        <v>0</v>
      </c>
      <c r="R113" s="17">
        <f t="shared" ref="R113:R116" si="161">Q113</f>
        <v>0</v>
      </c>
      <c r="S113" s="17" t="str">
        <f t="shared" ref="S113" si="162">IF(ISBLANK(K113),"",IF(L113&lt;2,"S1","S2"))</f>
        <v/>
      </c>
      <c r="T113" s="50"/>
      <c r="U113" s="374"/>
      <c r="V113" s="54"/>
      <c r="W113" s="17" t="str">
        <f>IF(ISBLANK(V113),"",VLOOKUP(V113,'(Linked) Hazard Risk Number HRN'!$B$6:$C$13,2,FALSE))</f>
        <v/>
      </c>
      <c r="X113" s="372" t="str">
        <f>IF(X115="","",IF(X115&gt;500,'(Linked) Hazard Risk Number HRN'!$C$37,IF(X115&gt;50,'(Linked) Hazard Risk Number HRN'!$C$36,IF(X115&gt;25,'(Linked) Hazard Risk Number HRN'!$C$35,IF(X115&gt;5,'(Linked) Hazard Risk Number HRN'!$C$34,IF(X115&gt;0,'(Linked) Hazard Risk Number HRN'!$C$33,""))))))</f>
        <v/>
      </c>
      <c r="Y113" s="374"/>
      <c r="Z113" s="54"/>
      <c r="AA113" s="17" t="str">
        <f>IF(ISBLANK(Z113),"",VLOOKUP(Z113,'(Linked) Hazard Risk Number HRN'!$B$6:$C$13,2,FALSE))</f>
        <v/>
      </c>
      <c r="AB113" s="372" t="str">
        <f>IF(AB115="","",IF(AB115&gt;500,'(Linked) Hazard Risk Number HRN'!$C$37,IF(AB115&gt;50,'(Linked) Hazard Risk Number HRN'!$C$36,IF(AB115&gt;25,'(Linked) Hazard Risk Number HRN'!$C$35,IF(AB115&gt;5,'(Linked) Hazard Risk Number HRN'!$C$34,IF(AB115&gt;0,'(Linked) Hazard Risk Number HRN'!$C$33,""))))))</f>
        <v/>
      </c>
      <c r="AC113" s="374"/>
      <c r="AD113" s="380"/>
      <c r="AE113" s="54"/>
      <c r="AF113" s="17" t="str">
        <f>IF(ISBLANK(AE113),"",VLOOKUP(AE113,'(Linked) Hazard Risk Number HRN'!$B$6:$C$13,2,FALSE))</f>
        <v/>
      </c>
      <c r="AG113" s="372" t="str">
        <f>IF(AG115="","",IF(AG115&gt;500,'(Linked) Hazard Risk Number HRN'!$C$37,IF(AG115&gt;50,'(Linked) Hazard Risk Number HRN'!$C$36,IF(AG115&gt;25,'(Linked) Hazard Risk Number HRN'!$C$35,IF(AG115&gt;5,'(Linked) Hazard Risk Number HRN'!$C$34,IF(AG115&gt;0,'(Linked) Hazard Risk Number HRN'!$C$33,""))))))</f>
        <v/>
      </c>
      <c r="AH113" s="10"/>
      <c r="AI113" s="10"/>
      <c r="AJ113" s="22"/>
    </row>
    <row r="114" spans="2:36" s="2" customFormat="1" ht="28.2" customHeight="1" thickBot="1">
      <c r="B114" s="378"/>
      <c r="C114" s="375"/>
      <c r="D114" s="375"/>
      <c r="E114" s="381"/>
      <c r="F114" s="381"/>
      <c r="G114" s="370"/>
      <c r="H114" s="370"/>
      <c r="I114" s="370"/>
      <c r="J114" s="370"/>
      <c r="K114" s="55"/>
      <c r="L114" s="18" t="str">
        <f>IF(ISBLANK(K114),"",VLOOKUP(K114,'(Linked) Hazard Risk Number HRN'!$B$16:$C$26,2,FALSE))</f>
        <v/>
      </c>
      <c r="M114" s="373"/>
      <c r="N114" s="55"/>
      <c r="O114" s="18" t="str">
        <f>IF(ISBLANK(N114),"",VLOOKUP(N114,'(Linked) PLr Probability Factor'!$B$12:$C$14,2,FALSE))</f>
        <v/>
      </c>
      <c r="P114" s="18" t="s">
        <v>1</v>
      </c>
      <c r="Q114" s="18">
        <f t="shared" ref="Q114" si="163">COUNTIF((O113:O117), "B")</f>
        <v>0</v>
      </c>
      <c r="R114" s="18">
        <f t="shared" si="161"/>
        <v>0</v>
      </c>
      <c r="S114" s="18" t="str">
        <f t="shared" ref="S114" si="164">IF(ISBLANK(K114),"",IF(L114&lt;5,"F1","F2"))</f>
        <v/>
      </c>
      <c r="T114" s="147"/>
      <c r="U114" s="375"/>
      <c r="V114" s="55"/>
      <c r="W114" s="18" t="str">
        <f>IF(ISBLANK(V114),"",VLOOKUP(V114,'(Linked) Hazard Risk Number HRN'!$B$16:$C$26,2,FALSE))</f>
        <v/>
      </c>
      <c r="X114" s="373"/>
      <c r="Y114" s="375"/>
      <c r="Z114" s="55"/>
      <c r="AA114" s="18" t="str">
        <f>IF(ISBLANK(Z114),"",VLOOKUP(Z114,'(Linked) Hazard Risk Number HRN'!$B$16:$C$26,2,FALSE))</f>
        <v/>
      </c>
      <c r="AB114" s="373"/>
      <c r="AC114" s="375"/>
      <c r="AD114" s="436"/>
      <c r="AE114" s="55"/>
      <c r="AF114" s="18" t="str">
        <f>IF(ISBLANK(AE114),"",VLOOKUP(AE114,'(Linked) Hazard Risk Number HRN'!$B$16:$C$26,2,FALSE))</f>
        <v/>
      </c>
      <c r="AG114" s="373"/>
      <c r="AH114" s="10"/>
      <c r="AI114" s="10"/>
      <c r="AJ114" s="19"/>
    </row>
    <row r="115" spans="2:36" s="2" customFormat="1" ht="28.2" customHeight="1" thickTop="1">
      <c r="B115" s="378"/>
      <c r="C115" s="375"/>
      <c r="D115" s="375"/>
      <c r="E115" s="381"/>
      <c r="F115" s="381"/>
      <c r="G115" s="370"/>
      <c r="H115" s="370"/>
      <c r="I115" s="370"/>
      <c r="J115" s="370"/>
      <c r="K115" s="56"/>
      <c r="L115" s="18" t="str">
        <f>IF(ISBLANK(K115),"",VLOOKUP(K115,'(Linked) Hazard Risk Number HRN'!$D$6:$E$14,2,FALSE))</f>
        <v/>
      </c>
      <c r="M115" s="366" t="str">
        <f>IF(OR(ISBLANK(K113),ISBLANK(K114),ISBLANK(K115),ISBLANK(K116)),"",L113*L114*L115*L116)</f>
        <v/>
      </c>
      <c r="N115" s="56"/>
      <c r="O115" s="18" t="str">
        <f>IF(ISBLANK(N115),"",VLOOKUP(N115,'(Linked) PLr Probability Factor'!$B$17:$C$20,2,FALSE))</f>
        <v/>
      </c>
      <c r="P115" s="18" t="s">
        <v>3</v>
      </c>
      <c r="Q115" s="18">
        <f t="shared" ref="Q115" si="165">COUNTIF((O113:O117), "A")</f>
        <v>0</v>
      </c>
      <c r="R115" s="18">
        <f t="shared" si="161"/>
        <v>0</v>
      </c>
      <c r="S115" s="18"/>
      <c r="T115" s="146" t="str" cm="1">
        <f t="array" ref="T115">IF(OR(ISBLANK(K113),ISBLANK(K114),ISBLANK(N114),ISBLANK(N115),ISBLANK(N116)),"",INDEX(INDEX('(Linked) PLr Probability Factor'!C$33:$F$44,0,4),MATCH(S113&amp;S114&amp;S117,INDEX('(Linked) PLr Probability Factor'!C$33:$F$44,0,1)&amp;INDEX('(Linked) PLr Probability Factor'!C$33:$F$44,0,2)&amp;INDEX('(Linked) PLr Probability Factor'!C$33:$F$44,0,3),0)))</f>
        <v/>
      </c>
      <c r="U115" s="375"/>
      <c r="V115" s="56"/>
      <c r="W115" s="18" t="str">
        <f>IF(ISBLANK(V115),"",VLOOKUP(V115,'(Linked) Hazard Risk Number HRN'!$D$6:$E$14,2,FALSE))</f>
        <v/>
      </c>
      <c r="X115" s="366" t="str">
        <f>IF(OR(ISBLANK(V113),ISBLANK(V114),ISBLANK(V115),ISBLANK(V116)),"",W113*W114*W115*W116)</f>
        <v/>
      </c>
      <c r="Y115" s="375"/>
      <c r="Z115" s="56"/>
      <c r="AA115" s="18" t="str">
        <f>IF(ISBLANK(Z115),"",VLOOKUP(Z115,'(Linked) Hazard Risk Number HRN'!$D$6:$E$14,2,FALSE))</f>
        <v/>
      </c>
      <c r="AB115" s="366" t="str">
        <f>IF(OR(ISBLANK(Z113),ISBLANK(Z114),ISBLANK(Z115),ISBLANK(Z116)),"",AA113*AA114*AA115*AA116)</f>
        <v/>
      </c>
      <c r="AC115" s="375"/>
      <c r="AD115" s="436"/>
      <c r="AE115" s="56"/>
      <c r="AF115" s="18" t="str">
        <f>IF(ISBLANK(AE115),"",VLOOKUP(AE115,'(Linked) Hazard Risk Number HRN'!$D$6:$E$14,2,FALSE))</f>
        <v/>
      </c>
      <c r="AG115" s="366" t="str">
        <f>IF(OR(ISBLANK(AE113),ISBLANK(AE114),ISBLANK(AE115),ISBLANK(AE116)),"",AF113*AF114*AF115*AF116)</f>
        <v/>
      </c>
      <c r="AH115" s="10"/>
      <c r="AI115" s="10"/>
      <c r="AJ115" s="20"/>
    </row>
    <row r="116" spans="2:36" s="2" customFormat="1" ht="28.2" customHeight="1">
      <c r="B116" s="378"/>
      <c r="C116" s="375"/>
      <c r="D116" s="375"/>
      <c r="E116" s="381"/>
      <c r="F116" s="381"/>
      <c r="G116" s="370"/>
      <c r="H116" s="370"/>
      <c r="I116" s="370"/>
      <c r="J116" s="370"/>
      <c r="K116" s="57"/>
      <c r="L116" s="30" t="str">
        <f>IF(ISBLANK(K116),"",VLOOKUP(K116,'(Linked) Hazard Risk Number HRN'!$D$17:$E$22,2,FALSE))</f>
        <v/>
      </c>
      <c r="M116" s="367"/>
      <c r="N116" s="56"/>
      <c r="O116" s="18" t="str">
        <f>IF(ISBLANK(N116),"",VLOOKUP(N116,'(Linked) PLr Probability Factor'!$B$23:$C$26,2,FALSE))</f>
        <v/>
      </c>
      <c r="P116" s="25" t="s">
        <v>33</v>
      </c>
      <c r="Q116" s="25">
        <f t="shared" ref="Q116" si="166">SUM(R113:R115)</f>
        <v>0</v>
      </c>
      <c r="R116" s="25">
        <f t="shared" si="161"/>
        <v>0</v>
      </c>
      <c r="S116" s="25"/>
      <c r="T116" s="51"/>
      <c r="U116" s="375"/>
      <c r="V116" s="57"/>
      <c r="W116" s="30" t="str">
        <f>IF(ISBLANK(V116),"",VLOOKUP(V116,'(Linked) Hazard Risk Number HRN'!$D$17:$E$22,2,FALSE))</f>
        <v/>
      </c>
      <c r="X116" s="367"/>
      <c r="Y116" s="375"/>
      <c r="Z116" s="57"/>
      <c r="AA116" s="30" t="str">
        <f>IF(ISBLANK(Z116),"",VLOOKUP(Z116,'(Linked) Hazard Risk Number HRN'!$D$17:$E$22,2,FALSE))</f>
        <v/>
      </c>
      <c r="AB116" s="367"/>
      <c r="AC116" s="375"/>
      <c r="AD116" s="436"/>
      <c r="AE116" s="57"/>
      <c r="AF116" s="30" t="str">
        <f>IF(ISBLANK(AE116),"",VLOOKUP(AE116,'(Linked) Hazard Risk Number HRN'!$D$17:$E$22,2,FALSE))</f>
        <v/>
      </c>
      <c r="AG116" s="367"/>
      <c r="AH116" s="10"/>
      <c r="AI116" s="10"/>
      <c r="AJ116" s="21"/>
    </row>
    <row r="117" spans="2:36" s="2" customFormat="1" ht="28.2" customHeight="1" thickBot="1">
      <c r="B117" s="379"/>
      <c r="C117" s="376"/>
      <c r="D117" s="376"/>
      <c r="E117" s="382"/>
      <c r="F117" s="382"/>
      <c r="G117" s="371"/>
      <c r="H117" s="371"/>
      <c r="I117" s="371"/>
      <c r="J117" s="371"/>
      <c r="K117" s="135"/>
      <c r="L117" s="18"/>
      <c r="M117" s="368"/>
      <c r="N117" s="56"/>
      <c r="O117" s="18" t="str">
        <f>IF(ISBLANK(N117),"",VLOOKUP(N117,'(Linked) PLr Probability Factor'!$B$29:$C$32,2,FALSE))</f>
        <v/>
      </c>
      <c r="P117" s="134"/>
      <c r="Q117" s="134"/>
      <c r="R117" s="134"/>
      <c r="S117" s="27" t="str">
        <f t="shared" ref="S117" si="167">IF(OR(ISBLANK(N114),ISBLANK(N115),ISBLANK(N116)),"",IF(R113&gt;0,"P2",IF(AND(R113=0,R114&gt;2),"P2",IF(AND(R113=0,R114=2),"P2",IF(AND(R113=0,AND(R114&lt;2,R115&gt;1)),"P1"," ")))))</f>
        <v/>
      </c>
      <c r="T117" s="52"/>
      <c r="U117" s="376"/>
      <c r="V117" s="135"/>
      <c r="W117" s="18"/>
      <c r="X117" s="368"/>
      <c r="Y117" s="376"/>
      <c r="Z117" s="135"/>
      <c r="AA117" s="18"/>
      <c r="AB117" s="368"/>
      <c r="AC117" s="376"/>
      <c r="AD117" s="437"/>
      <c r="AE117" s="135"/>
      <c r="AF117" s="18"/>
      <c r="AG117" s="368"/>
      <c r="AH117" s="10"/>
      <c r="AI117" s="10"/>
      <c r="AJ117" s="7"/>
    </row>
    <row r="118" spans="2:36" s="2" customFormat="1" ht="28.2" customHeight="1" thickTop="1">
      <c r="B118" s="377">
        <v>23</v>
      </c>
      <c r="C118" s="374"/>
      <c r="D118" s="374"/>
      <c r="E118" s="380"/>
      <c r="F118" s="380"/>
      <c r="G118" s="369"/>
      <c r="H118" s="369"/>
      <c r="I118" s="369"/>
      <c r="J118" s="369"/>
      <c r="K118" s="54"/>
      <c r="L118" s="17" t="str">
        <f>IF(ISBLANK(K118),"",VLOOKUP(K118,'(Linked) Hazard Risk Number HRN'!$B$6:$C$13,2,FALSE))</f>
        <v/>
      </c>
      <c r="M118" s="372" t="str">
        <f>IF(M120="","",IF(M120&gt;500,'(Linked) Hazard Risk Number HRN'!$C$37,IF(M120&gt;50,'(Linked) Hazard Risk Number HRN'!$C$36,IF(M120&gt;25,'(Linked) Hazard Risk Number HRN'!$C$35,IF(M120&gt;5,'(Linked) Hazard Risk Number HRN'!$C$34,IF(M120&gt;0,'(Linked) Hazard Risk Number HRN'!$C$33,""))))))</f>
        <v/>
      </c>
      <c r="N118" s="54"/>
      <c r="O118" s="17" t="str">
        <f>IF(ISBLANK(N118),"",VLOOKUP(N118,'(Linked) PLr Probability Factor'!$B$7:$C$8,2,FALSE))</f>
        <v/>
      </c>
      <c r="P118" s="17" t="s">
        <v>29</v>
      </c>
      <c r="Q118" s="17">
        <f t="shared" ref="Q118" si="168">COUNTIF((O118:O122), "C")</f>
        <v>0</v>
      </c>
      <c r="R118" s="17">
        <f t="shared" ref="R118:R121" si="169">Q118</f>
        <v>0</v>
      </c>
      <c r="S118" s="17" t="str">
        <f t="shared" ref="S118" si="170">IF(ISBLANK(K118),"",IF(L118&lt;2,"S1","S2"))</f>
        <v/>
      </c>
      <c r="T118" s="50"/>
      <c r="U118" s="374"/>
      <c r="V118" s="54"/>
      <c r="W118" s="17" t="str">
        <f>IF(ISBLANK(V118),"",VLOOKUP(V118,'(Linked) Hazard Risk Number HRN'!$B$6:$C$13,2,FALSE))</f>
        <v/>
      </c>
      <c r="X118" s="372" t="str">
        <f>IF(X120="","",IF(X120&gt;500,'(Linked) Hazard Risk Number HRN'!$C$37,IF(X120&gt;50,'(Linked) Hazard Risk Number HRN'!$C$36,IF(X120&gt;25,'(Linked) Hazard Risk Number HRN'!$C$35,IF(X120&gt;5,'(Linked) Hazard Risk Number HRN'!$C$34,IF(X120&gt;0,'(Linked) Hazard Risk Number HRN'!$C$33,""))))))</f>
        <v/>
      </c>
      <c r="Y118" s="374"/>
      <c r="Z118" s="54"/>
      <c r="AA118" s="17" t="str">
        <f>IF(ISBLANK(Z118),"",VLOOKUP(Z118,'(Linked) Hazard Risk Number HRN'!$B$6:$C$13,2,FALSE))</f>
        <v/>
      </c>
      <c r="AB118" s="372" t="str">
        <f>IF(AB120="","",IF(AB120&gt;500,'(Linked) Hazard Risk Number HRN'!$C$37,IF(AB120&gt;50,'(Linked) Hazard Risk Number HRN'!$C$36,IF(AB120&gt;25,'(Linked) Hazard Risk Number HRN'!$C$35,IF(AB120&gt;5,'(Linked) Hazard Risk Number HRN'!$C$34,IF(AB120&gt;0,'(Linked) Hazard Risk Number HRN'!$C$33,""))))))</f>
        <v/>
      </c>
      <c r="AC118" s="374"/>
      <c r="AD118" s="380"/>
      <c r="AE118" s="54"/>
      <c r="AF118" s="17" t="str">
        <f>IF(ISBLANK(AE118),"",VLOOKUP(AE118,'(Linked) Hazard Risk Number HRN'!$B$6:$C$13,2,FALSE))</f>
        <v/>
      </c>
      <c r="AG118" s="372" t="str">
        <f>IF(AG120="","",IF(AG120&gt;500,'(Linked) Hazard Risk Number HRN'!$C$37,IF(AG120&gt;50,'(Linked) Hazard Risk Number HRN'!$C$36,IF(AG120&gt;25,'(Linked) Hazard Risk Number HRN'!$C$35,IF(AG120&gt;5,'(Linked) Hazard Risk Number HRN'!$C$34,IF(AG120&gt;0,'(Linked) Hazard Risk Number HRN'!$C$33,""))))))</f>
        <v/>
      </c>
      <c r="AH118" s="10"/>
      <c r="AI118" s="10"/>
      <c r="AJ118" s="22"/>
    </row>
    <row r="119" spans="2:36" s="2" customFormat="1" ht="28.2" customHeight="1" thickBot="1">
      <c r="B119" s="378"/>
      <c r="C119" s="375"/>
      <c r="D119" s="375"/>
      <c r="E119" s="381"/>
      <c r="F119" s="381"/>
      <c r="G119" s="370"/>
      <c r="H119" s="370"/>
      <c r="I119" s="370"/>
      <c r="J119" s="370"/>
      <c r="K119" s="55"/>
      <c r="L119" s="18" t="str">
        <f>IF(ISBLANK(K119),"",VLOOKUP(K119,'(Linked) Hazard Risk Number HRN'!$B$16:$C$26,2,FALSE))</f>
        <v/>
      </c>
      <c r="M119" s="373"/>
      <c r="N119" s="55"/>
      <c r="O119" s="18" t="str">
        <f>IF(ISBLANK(N119),"",VLOOKUP(N119,'(Linked) PLr Probability Factor'!$B$12:$C$14,2,FALSE))</f>
        <v/>
      </c>
      <c r="P119" s="18" t="s">
        <v>1</v>
      </c>
      <c r="Q119" s="18">
        <f t="shared" ref="Q119" si="171">COUNTIF((O118:O122), "B")</f>
        <v>0</v>
      </c>
      <c r="R119" s="18">
        <f t="shared" si="169"/>
        <v>0</v>
      </c>
      <c r="S119" s="18" t="str">
        <f t="shared" ref="S119" si="172">IF(ISBLANK(K119),"",IF(L119&lt;5,"F1","F2"))</f>
        <v/>
      </c>
      <c r="T119" s="147"/>
      <c r="U119" s="375"/>
      <c r="V119" s="55"/>
      <c r="W119" s="18" t="str">
        <f>IF(ISBLANK(V119),"",VLOOKUP(V119,'(Linked) Hazard Risk Number HRN'!$B$16:$C$26,2,FALSE))</f>
        <v/>
      </c>
      <c r="X119" s="373"/>
      <c r="Y119" s="375"/>
      <c r="Z119" s="55"/>
      <c r="AA119" s="18" t="str">
        <f>IF(ISBLANK(Z119),"",VLOOKUP(Z119,'(Linked) Hazard Risk Number HRN'!$B$16:$C$26,2,FALSE))</f>
        <v/>
      </c>
      <c r="AB119" s="373"/>
      <c r="AC119" s="375"/>
      <c r="AD119" s="436"/>
      <c r="AE119" s="55"/>
      <c r="AF119" s="18" t="str">
        <f>IF(ISBLANK(AE119),"",VLOOKUP(AE119,'(Linked) Hazard Risk Number HRN'!$B$16:$C$26,2,FALSE))</f>
        <v/>
      </c>
      <c r="AG119" s="373"/>
      <c r="AH119" s="10"/>
      <c r="AI119" s="10"/>
      <c r="AJ119" s="19"/>
    </row>
    <row r="120" spans="2:36" s="2" customFormat="1" ht="28.2" customHeight="1" thickTop="1">
      <c r="B120" s="378"/>
      <c r="C120" s="375"/>
      <c r="D120" s="375"/>
      <c r="E120" s="381"/>
      <c r="F120" s="381"/>
      <c r="G120" s="370"/>
      <c r="H120" s="370"/>
      <c r="I120" s="370"/>
      <c r="J120" s="370"/>
      <c r="K120" s="56"/>
      <c r="L120" s="18" t="str">
        <f>IF(ISBLANK(K120),"",VLOOKUP(K120,'(Linked) Hazard Risk Number HRN'!$D$6:$E$14,2,FALSE))</f>
        <v/>
      </c>
      <c r="M120" s="366" t="str">
        <f>IF(OR(ISBLANK(K118),ISBLANK(K119),ISBLANK(K120),ISBLANK(K121)),"",L118*L119*L120*L121)</f>
        <v/>
      </c>
      <c r="N120" s="56"/>
      <c r="O120" s="18" t="str">
        <f>IF(ISBLANK(N120),"",VLOOKUP(N120,'(Linked) PLr Probability Factor'!$B$17:$C$20,2,FALSE))</f>
        <v/>
      </c>
      <c r="P120" s="18" t="s">
        <v>3</v>
      </c>
      <c r="Q120" s="18">
        <f t="shared" ref="Q120" si="173">COUNTIF((O118:O122), "A")</f>
        <v>0</v>
      </c>
      <c r="R120" s="18">
        <f t="shared" si="169"/>
        <v>0</v>
      </c>
      <c r="S120" s="18"/>
      <c r="T120" s="146" t="str" cm="1">
        <f t="array" ref="T120">IF(OR(ISBLANK(K118),ISBLANK(K119),ISBLANK(N119),ISBLANK(N120),ISBLANK(N121)),"",INDEX(INDEX('(Linked) PLr Probability Factor'!C$33:$F$44,0,4),MATCH(S118&amp;S119&amp;S122,INDEX('(Linked) PLr Probability Factor'!C$33:$F$44,0,1)&amp;INDEX('(Linked) PLr Probability Factor'!C$33:$F$44,0,2)&amp;INDEX('(Linked) PLr Probability Factor'!C$33:$F$44,0,3),0)))</f>
        <v/>
      </c>
      <c r="U120" s="375"/>
      <c r="V120" s="56"/>
      <c r="W120" s="18" t="str">
        <f>IF(ISBLANK(V120),"",VLOOKUP(V120,'(Linked) Hazard Risk Number HRN'!$D$6:$E$14,2,FALSE))</f>
        <v/>
      </c>
      <c r="X120" s="366" t="str">
        <f>IF(OR(ISBLANK(V118),ISBLANK(V119),ISBLANK(V120),ISBLANK(V121)),"",W118*W119*W120*W121)</f>
        <v/>
      </c>
      <c r="Y120" s="375"/>
      <c r="Z120" s="56"/>
      <c r="AA120" s="18" t="str">
        <f>IF(ISBLANK(Z120),"",VLOOKUP(Z120,'(Linked) Hazard Risk Number HRN'!$D$6:$E$14,2,FALSE))</f>
        <v/>
      </c>
      <c r="AB120" s="366" t="str">
        <f>IF(OR(ISBLANK(Z118),ISBLANK(Z119),ISBLANK(Z120),ISBLANK(Z121)),"",AA118*AA119*AA120*AA121)</f>
        <v/>
      </c>
      <c r="AC120" s="375"/>
      <c r="AD120" s="436"/>
      <c r="AE120" s="56"/>
      <c r="AF120" s="18" t="str">
        <f>IF(ISBLANK(AE120),"",VLOOKUP(AE120,'(Linked) Hazard Risk Number HRN'!$D$6:$E$14,2,FALSE))</f>
        <v/>
      </c>
      <c r="AG120" s="366" t="str">
        <f>IF(OR(ISBLANK(AE118),ISBLANK(AE119),ISBLANK(AE120),ISBLANK(AE121)),"",AF118*AF119*AF120*AF121)</f>
        <v/>
      </c>
      <c r="AH120" s="10"/>
      <c r="AI120" s="10"/>
      <c r="AJ120" s="20"/>
    </row>
    <row r="121" spans="2:36" s="2" customFormat="1" ht="28.2" customHeight="1">
      <c r="B121" s="378"/>
      <c r="C121" s="375"/>
      <c r="D121" s="375"/>
      <c r="E121" s="381"/>
      <c r="F121" s="381"/>
      <c r="G121" s="370"/>
      <c r="H121" s="370"/>
      <c r="I121" s="370"/>
      <c r="J121" s="370"/>
      <c r="K121" s="57"/>
      <c r="L121" s="30" t="str">
        <f>IF(ISBLANK(K121),"",VLOOKUP(K121,'(Linked) Hazard Risk Number HRN'!$D$17:$E$22,2,FALSE))</f>
        <v/>
      </c>
      <c r="M121" s="367"/>
      <c r="N121" s="56"/>
      <c r="O121" s="18" t="str">
        <f>IF(ISBLANK(N121),"",VLOOKUP(N121,'(Linked) PLr Probability Factor'!$B$23:$C$26,2,FALSE))</f>
        <v/>
      </c>
      <c r="P121" s="25" t="s">
        <v>33</v>
      </c>
      <c r="Q121" s="25">
        <f t="shared" ref="Q121" si="174">SUM(R118:R120)</f>
        <v>0</v>
      </c>
      <c r="R121" s="25">
        <f t="shared" si="169"/>
        <v>0</v>
      </c>
      <c r="S121" s="25"/>
      <c r="T121" s="51"/>
      <c r="U121" s="375"/>
      <c r="V121" s="57"/>
      <c r="W121" s="30" t="str">
        <f>IF(ISBLANK(V121),"",VLOOKUP(V121,'(Linked) Hazard Risk Number HRN'!$D$17:$E$22,2,FALSE))</f>
        <v/>
      </c>
      <c r="X121" s="367"/>
      <c r="Y121" s="375"/>
      <c r="Z121" s="57"/>
      <c r="AA121" s="30" t="str">
        <f>IF(ISBLANK(Z121),"",VLOOKUP(Z121,'(Linked) Hazard Risk Number HRN'!$D$17:$E$22,2,FALSE))</f>
        <v/>
      </c>
      <c r="AB121" s="367"/>
      <c r="AC121" s="375"/>
      <c r="AD121" s="436"/>
      <c r="AE121" s="57"/>
      <c r="AF121" s="30" t="str">
        <f>IF(ISBLANK(AE121),"",VLOOKUP(AE121,'(Linked) Hazard Risk Number HRN'!$D$17:$E$22,2,FALSE))</f>
        <v/>
      </c>
      <c r="AG121" s="367"/>
      <c r="AH121" s="10"/>
      <c r="AI121" s="10"/>
      <c r="AJ121" s="21"/>
    </row>
    <row r="122" spans="2:36" s="2" customFormat="1" ht="28.2" customHeight="1" thickBot="1">
      <c r="B122" s="379"/>
      <c r="C122" s="376"/>
      <c r="D122" s="376"/>
      <c r="E122" s="382"/>
      <c r="F122" s="382"/>
      <c r="G122" s="371"/>
      <c r="H122" s="371"/>
      <c r="I122" s="371"/>
      <c r="J122" s="371"/>
      <c r="K122" s="135"/>
      <c r="L122" s="18"/>
      <c r="M122" s="368"/>
      <c r="N122" s="56"/>
      <c r="O122" s="18" t="str">
        <f>IF(ISBLANK(N122),"",VLOOKUP(N122,'(Linked) PLr Probability Factor'!$B$29:$C$32,2,FALSE))</f>
        <v/>
      </c>
      <c r="P122" s="134"/>
      <c r="Q122" s="134"/>
      <c r="R122" s="134"/>
      <c r="S122" s="27" t="str">
        <f t="shared" ref="S122" si="175">IF(OR(ISBLANK(N119),ISBLANK(N120),ISBLANK(N121)),"",IF(R118&gt;0,"P2",IF(AND(R118=0,R119&gt;2),"P2",IF(AND(R118=0,R119=2),"P2",IF(AND(R118=0,AND(R119&lt;2,R120&gt;1)),"P1"," ")))))</f>
        <v/>
      </c>
      <c r="T122" s="52"/>
      <c r="U122" s="376"/>
      <c r="V122" s="135"/>
      <c r="W122" s="18"/>
      <c r="X122" s="368"/>
      <c r="Y122" s="376"/>
      <c r="Z122" s="135"/>
      <c r="AA122" s="18"/>
      <c r="AB122" s="368"/>
      <c r="AC122" s="376"/>
      <c r="AD122" s="437"/>
      <c r="AE122" s="135"/>
      <c r="AF122" s="18"/>
      <c r="AG122" s="368"/>
      <c r="AH122" s="10"/>
      <c r="AI122" s="10"/>
      <c r="AJ122" s="7"/>
    </row>
    <row r="123" spans="2:36" s="2" customFormat="1" ht="28.2" customHeight="1" thickTop="1">
      <c r="B123" s="377">
        <v>24</v>
      </c>
      <c r="C123" s="374"/>
      <c r="D123" s="374"/>
      <c r="E123" s="380"/>
      <c r="F123" s="380"/>
      <c r="G123" s="369"/>
      <c r="H123" s="369"/>
      <c r="I123" s="369"/>
      <c r="J123" s="369"/>
      <c r="K123" s="54"/>
      <c r="L123" s="17" t="str">
        <f>IF(ISBLANK(K123),"",VLOOKUP(K123,'(Linked) Hazard Risk Number HRN'!$B$6:$C$13,2,FALSE))</f>
        <v/>
      </c>
      <c r="M123" s="372" t="str">
        <f>IF(M125="","",IF(M125&gt;500,'(Linked) Hazard Risk Number HRN'!$C$37,IF(M125&gt;50,'(Linked) Hazard Risk Number HRN'!$C$36,IF(M125&gt;25,'(Linked) Hazard Risk Number HRN'!$C$35,IF(M125&gt;5,'(Linked) Hazard Risk Number HRN'!$C$34,IF(M125&gt;0,'(Linked) Hazard Risk Number HRN'!$C$33,""))))))</f>
        <v/>
      </c>
      <c r="N123" s="54"/>
      <c r="O123" s="17" t="str">
        <f>IF(ISBLANK(N123),"",VLOOKUP(N123,'(Linked) PLr Probability Factor'!$B$7:$C$8,2,FALSE))</f>
        <v/>
      </c>
      <c r="P123" s="17" t="s">
        <v>29</v>
      </c>
      <c r="Q123" s="17">
        <f t="shared" ref="Q123" si="176">COUNTIF((O123:O127), "C")</f>
        <v>0</v>
      </c>
      <c r="R123" s="17">
        <f t="shared" ref="R123:R126" si="177">Q123</f>
        <v>0</v>
      </c>
      <c r="S123" s="17" t="str">
        <f t="shared" ref="S123" si="178">IF(ISBLANK(K123),"",IF(L123&lt;2,"S1","S2"))</f>
        <v/>
      </c>
      <c r="T123" s="50"/>
      <c r="U123" s="374"/>
      <c r="V123" s="54"/>
      <c r="W123" s="17" t="str">
        <f>IF(ISBLANK(V123),"",VLOOKUP(V123,'(Linked) Hazard Risk Number HRN'!$B$6:$C$13,2,FALSE))</f>
        <v/>
      </c>
      <c r="X123" s="372" t="str">
        <f>IF(X125="","",IF(X125&gt;500,'(Linked) Hazard Risk Number HRN'!$C$37,IF(X125&gt;50,'(Linked) Hazard Risk Number HRN'!$C$36,IF(X125&gt;25,'(Linked) Hazard Risk Number HRN'!$C$35,IF(X125&gt;5,'(Linked) Hazard Risk Number HRN'!$C$34,IF(X125&gt;0,'(Linked) Hazard Risk Number HRN'!$C$33,""))))))</f>
        <v/>
      </c>
      <c r="Y123" s="374"/>
      <c r="Z123" s="54"/>
      <c r="AA123" s="17" t="str">
        <f>IF(ISBLANK(Z123),"",VLOOKUP(Z123,'(Linked) Hazard Risk Number HRN'!$B$6:$C$13,2,FALSE))</f>
        <v/>
      </c>
      <c r="AB123" s="372" t="str">
        <f>IF(AB125="","",IF(AB125&gt;500,'(Linked) Hazard Risk Number HRN'!$C$37,IF(AB125&gt;50,'(Linked) Hazard Risk Number HRN'!$C$36,IF(AB125&gt;25,'(Linked) Hazard Risk Number HRN'!$C$35,IF(AB125&gt;5,'(Linked) Hazard Risk Number HRN'!$C$34,IF(AB125&gt;0,'(Linked) Hazard Risk Number HRN'!$C$33,""))))))</f>
        <v/>
      </c>
      <c r="AC123" s="374"/>
      <c r="AD123" s="380"/>
      <c r="AE123" s="54"/>
      <c r="AF123" s="17" t="str">
        <f>IF(ISBLANK(AE123),"",VLOOKUP(AE123,'(Linked) Hazard Risk Number HRN'!$B$6:$C$13,2,FALSE))</f>
        <v/>
      </c>
      <c r="AG123" s="372" t="str">
        <f>IF(AG125="","",IF(AG125&gt;500,'(Linked) Hazard Risk Number HRN'!$C$37,IF(AG125&gt;50,'(Linked) Hazard Risk Number HRN'!$C$36,IF(AG125&gt;25,'(Linked) Hazard Risk Number HRN'!$C$35,IF(AG125&gt;5,'(Linked) Hazard Risk Number HRN'!$C$34,IF(AG125&gt;0,'(Linked) Hazard Risk Number HRN'!$C$33,""))))))</f>
        <v/>
      </c>
      <c r="AH123" s="10"/>
      <c r="AI123" s="10"/>
      <c r="AJ123" s="22"/>
    </row>
    <row r="124" spans="2:36" s="2" customFormat="1" ht="28.2" customHeight="1" thickBot="1">
      <c r="B124" s="378"/>
      <c r="C124" s="375"/>
      <c r="D124" s="375"/>
      <c r="E124" s="381"/>
      <c r="F124" s="381"/>
      <c r="G124" s="370"/>
      <c r="H124" s="370"/>
      <c r="I124" s="370"/>
      <c r="J124" s="370"/>
      <c r="K124" s="55"/>
      <c r="L124" s="18" t="str">
        <f>IF(ISBLANK(K124),"",VLOOKUP(K124,'(Linked) Hazard Risk Number HRN'!$B$16:$C$26,2,FALSE))</f>
        <v/>
      </c>
      <c r="M124" s="373"/>
      <c r="N124" s="55"/>
      <c r="O124" s="18" t="str">
        <f>IF(ISBLANK(N124),"",VLOOKUP(N124,'(Linked) PLr Probability Factor'!$B$12:$C$14,2,FALSE))</f>
        <v/>
      </c>
      <c r="P124" s="18" t="s">
        <v>1</v>
      </c>
      <c r="Q124" s="18">
        <f t="shared" ref="Q124" si="179">COUNTIF((O123:O127), "B")</f>
        <v>0</v>
      </c>
      <c r="R124" s="18">
        <f t="shared" si="177"/>
        <v>0</v>
      </c>
      <c r="S124" s="18" t="str">
        <f t="shared" ref="S124" si="180">IF(ISBLANK(K124),"",IF(L124&lt;5,"F1","F2"))</f>
        <v/>
      </c>
      <c r="T124" s="147"/>
      <c r="U124" s="375"/>
      <c r="V124" s="55"/>
      <c r="W124" s="18" t="str">
        <f>IF(ISBLANK(V124),"",VLOOKUP(V124,'(Linked) Hazard Risk Number HRN'!$B$16:$C$26,2,FALSE))</f>
        <v/>
      </c>
      <c r="X124" s="373"/>
      <c r="Y124" s="375"/>
      <c r="Z124" s="55"/>
      <c r="AA124" s="18" t="str">
        <f>IF(ISBLANK(Z124),"",VLOOKUP(Z124,'(Linked) Hazard Risk Number HRN'!$B$16:$C$26,2,FALSE))</f>
        <v/>
      </c>
      <c r="AB124" s="373"/>
      <c r="AC124" s="375"/>
      <c r="AD124" s="436"/>
      <c r="AE124" s="55"/>
      <c r="AF124" s="18" t="str">
        <f>IF(ISBLANK(AE124),"",VLOOKUP(AE124,'(Linked) Hazard Risk Number HRN'!$B$16:$C$26,2,FALSE))</f>
        <v/>
      </c>
      <c r="AG124" s="373"/>
      <c r="AH124" s="10"/>
      <c r="AI124" s="10"/>
      <c r="AJ124" s="19"/>
    </row>
    <row r="125" spans="2:36" s="2" customFormat="1" ht="28.2" customHeight="1" thickTop="1">
      <c r="B125" s="378"/>
      <c r="C125" s="375"/>
      <c r="D125" s="375"/>
      <c r="E125" s="381"/>
      <c r="F125" s="381"/>
      <c r="G125" s="370"/>
      <c r="H125" s="370"/>
      <c r="I125" s="370"/>
      <c r="J125" s="370"/>
      <c r="K125" s="56"/>
      <c r="L125" s="18" t="str">
        <f>IF(ISBLANK(K125),"",VLOOKUP(K125,'(Linked) Hazard Risk Number HRN'!$D$6:$E$14,2,FALSE))</f>
        <v/>
      </c>
      <c r="M125" s="366" t="str">
        <f>IF(OR(ISBLANK(K123),ISBLANK(K124),ISBLANK(K125),ISBLANK(K126)),"",L123*L124*L125*L126)</f>
        <v/>
      </c>
      <c r="N125" s="56"/>
      <c r="O125" s="18" t="str">
        <f>IF(ISBLANK(N125),"",VLOOKUP(N125,'(Linked) PLr Probability Factor'!$B$17:$C$20,2,FALSE))</f>
        <v/>
      </c>
      <c r="P125" s="18" t="s">
        <v>3</v>
      </c>
      <c r="Q125" s="18">
        <f t="shared" ref="Q125" si="181">COUNTIF((O123:O127), "A")</f>
        <v>0</v>
      </c>
      <c r="R125" s="18">
        <f t="shared" si="177"/>
        <v>0</v>
      </c>
      <c r="S125" s="18"/>
      <c r="T125" s="146" t="str" cm="1">
        <f t="array" ref="T125">IF(OR(ISBLANK(K123),ISBLANK(K124),ISBLANK(N124),ISBLANK(N125),ISBLANK(N126)),"",INDEX(INDEX('(Linked) PLr Probability Factor'!C$33:$F$44,0,4),MATCH(S123&amp;S124&amp;S127,INDEX('(Linked) PLr Probability Factor'!C$33:$F$44,0,1)&amp;INDEX('(Linked) PLr Probability Factor'!C$33:$F$44,0,2)&amp;INDEX('(Linked) PLr Probability Factor'!C$33:$F$44,0,3),0)))</f>
        <v/>
      </c>
      <c r="U125" s="375"/>
      <c r="V125" s="56"/>
      <c r="W125" s="18" t="str">
        <f>IF(ISBLANK(V125),"",VLOOKUP(V125,'(Linked) Hazard Risk Number HRN'!$D$6:$E$14,2,FALSE))</f>
        <v/>
      </c>
      <c r="X125" s="366" t="str">
        <f>IF(OR(ISBLANK(V123),ISBLANK(V124),ISBLANK(V125),ISBLANK(V126)),"",W123*W124*W125*W126)</f>
        <v/>
      </c>
      <c r="Y125" s="375"/>
      <c r="Z125" s="56"/>
      <c r="AA125" s="18" t="str">
        <f>IF(ISBLANK(Z125),"",VLOOKUP(Z125,'(Linked) Hazard Risk Number HRN'!$D$6:$E$14,2,FALSE))</f>
        <v/>
      </c>
      <c r="AB125" s="366" t="str">
        <f>IF(OR(ISBLANK(Z123),ISBLANK(Z124),ISBLANK(Z125),ISBLANK(Z126)),"",AA123*AA124*AA125*AA126)</f>
        <v/>
      </c>
      <c r="AC125" s="375"/>
      <c r="AD125" s="436"/>
      <c r="AE125" s="56"/>
      <c r="AF125" s="18" t="str">
        <f>IF(ISBLANK(AE125),"",VLOOKUP(AE125,'(Linked) Hazard Risk Number HRN'!$D$6:$E$14,2,FALSE))</f>
        <v/>
      </c>
      <c r="AG125" s="366" t="str">
        <f>IF(OR(ISBLANK(AE123),ISBLANK(AE124),ISBLANK(AE125),ISBLANK(AE126)),"",AF123*AF124*AF125*AF126)</f>
        <v/>
      </c>
      <c r="AH125" s="10"/>
      <c r="AI125" s="10"/>
      <c r="AJ125" s="20"/>
    </row>
    <row r="126" spans="2:36" s="2" customFormat="1" ht="28.2" customHeight="1">
      <c r="B126" s="378"/>
      <c r="C126" s="375"/>
      <c r="D126" s="375"/>
      <c r="E126" s="381"/>
      <c r="F126" s="381"/>
      <c r="G126" s="370"/>
      <c r="H126" s="370"/>
      <c r="I126" s="370"/>
      <c r="J126" s="370"/>
      <c r="K126" s="57"/>
      <c r="L126" s="30" t="str">
        <f>IF(ISBLANK(K126),"",VLOOKUP(K126,'(Linked) Hazard Risk Number HRN'!$D$17:$E$22,2,FALSE))</f>
        <v/>
      </c>
      <c r="M126" s="367"/>
      <c r="N126" s="56"/>
      <c r="O126" s="18" t="str">
        <f>IF(ISBLANK(N126),"",VLOOKUP(N126,'(Linked) PLr Probability Factor'!$B$23:$C$26,2,FALSE))</f>
        <v/>
      </c>
      <c r="P126" s="25" t="s">
        <v>33</v>
      </c>
      <c r="Q126" s="25">
        <f t="shared" ref="Q126" si="182">SUM(R123:R125)</f>
        <v>0</v>
      </c>
      <c r="R126" s="25">
        <f t="shared" si="177"/>
        <v>0</v>
      </c>
      <c r="S126" s="25"/>
      <c r="T126" s="51"/>
      <c r="U126" s="375"/>
      <c r="V126" s="57"/>
      <c r="W126" s="30" t="str">
        <f>IF(ISBLANK(V126),"",VLOOKUP(V126,'(Linked) Hazard Risk Number HRN'!$D$17:$E$22,2,FALSE))</f>
        <v/>
      </c>
      <c r="X126" s="367"/>
      <c r="Y126" s="375"/>
      <c r="Z126" s="57"/>
      <c r="AA126" s="30" t="str">
        <f>IF(ISBLANK(Z126),"",VLOOKUP(Z126,'(Linked) Hazard Risk Number HRN'!$D$17:$E$22,2,FALSE))</f>
        <v/>
      </c>
      <c r="AB126" s="367"/>
      <c r="AC126" s="375"/>
      <c r="AD126" s="436"/>
      <c r="AE126" s="57"/>
      <c r="AF126" s="30" t="str">
        <f>IF(ISBLANK(AE126),"",VLOOKUP(AE126,'(Linked) Hazard Risk Number HRN'!$D$17:$E$22,2,FALSE))</f>
        <v/>
      </c>
      <c r="AG126" s="367"/>
      <c r="AH126" s="10"/>
      <c r="AI126" s="10"/>
      <c r="AJ126" s="21"/>
    </row>
    <row r="127" spans="2:36" s="2" customFormat="1" ht="28.2" customHeight="1" thickBot="1">
      <c r="B127" s="379"/>
      <c r="C127" s="376"/>
      <c r="D127" s="376"/>
      <c r="E127" s="382"/>
      <c r="F127" s="382"/>
      <c r="G127" s="371"/>
      <c r="H127" s="371"/>
      <c r="I127" s="371"/>
      <c r="J127" s="371"/>
      <c r="K127" s="135"/>
      <c r="L127" s="18"/>
      <c r="M127" s="368"/>
      <c r="N127" s="56"/>
      <c r="O127" s="18" t="str">
        <f>IF(ISBLANK(N127),"",VLOOKUP(N127,'(Linked) PLr Probability Factor'!$B$29:$C$32,2,FALSE))</f>
        <v/>
      </c>
      <c r="P127" s="134"/>
      <c r="Q127" s="134"/>
      <c r="R127" s="134"/>
      <c r="S127" s="27" t="str">
        <f t="shared" ref="S127" si="183">IF(OR(ISBLANK(N124),ISBLANK(N125),ISBLANK(N126)),"",IF(R123&gt;0,"P2",IF(AND(R123=0,R124&gt;2),"P2",IF(AND(R123=0,R124=2),"P2",IF(AND(R123=0,AND(R124&lt;2,R125&gt;1)),"P1"," ")))))</f>
        <v/>
      </c>
      <c r="T127" s="52"/>
      <c r="U127" s="376"/>
      <c r="V127" s="135"/>
      <c r="W127" s="18"/>
      <c r="X127" s="368"/>
      <c r="Y127" s="376"/>
      <c r="Z127" s="135"/>
      <c r="AA127" s="18"/>
      <c r="AB127" s="368"/>
      <c r="AC127" s="376"/>
      <c r="AD127" s="437"/>
      <c r="AE127" s="135"/>
      <c r="AF127" s="18"/>
      <c r="AG127" s="368"/>
      <c r="AH127" s="10"/>
      <c r="AI127" s="10"/>
      <c r="AJ127" s="7"/>
    </row>
    <row r="128" spans="2:36" s="2" customFormat="1" ht="28.2" customHeight="1" thickTop="1">
      <c r="B128" s="377">
        <v>25</v>
      </c>
      <c r="C128" s="374"/>
      <c r="D128" s="374"/>
      <c r="E128" s="380"/>
      <c r="F128" s="380"/>
      <c r="G128" s="369"/>
      <c r="H128" s="369"/>
      <c r="I128" s="369"/>
      <c r="J128" s="369"/>
      <c r="K128" s="54"/>
      <c r="L128" s="17" t="str">
        <f>IF(ISBLANK(K128),"",VLOOKUP(K128,'(Linked) Hazard Risk Number HRN'!$B$6:$C$13,2,FALSE))</f>
        <v/>
      </c>
      <c r="M128" s="372" t="str">
        <f>IF(M130="","",IF(M130&gt;500,'(Linked) Hazard Risk Number HRN'!$C$37,IF(M130&gt;50,'(Linked) Hazard Risk Number HRN'!$C$36,IF(M130&gt;25,'(Linked) Hazard Risk Number HRN'!$C$35,IF(M130&gt;5,'(Linked) Hazard Risk Number HRN'!$C$34,IF(M130&gt;0,'(Linked) Hazard Risk Number HRN'!$C$33,""))))))</f>
        <v/>
      </c>
      <c r="N128" s="54"/>
      <c r="O128" s="17" t="str">
        <f>IF(ISBLANK(N128),"",VLOOKUP(N128,'(Linked) PLr Probability Factor'!$B$7:$C$8,2,FALSE))</f>
        <v/>
      </c>
      <c r="P128" s="17" t="s">
        <v>29</v>
      </c>
      <c r="Q128" s="17">
        <f t="shared" ref="Q128" si="184">COUNTIF((O128:O132), "C")</f>
        <v>0</v>
      </c>
      <c r="R128" s="17">
        <f t="shared" ref="R128:R131" si="185">Q128</f>
        <v>0</v>
      </c>
      <c r="S128" s="17" t="str">
        <f t="shared" ref="S128" si="186">IF(ISBLANK(K128),"",IF(L128&lt;2,"S1","S2"))</f>
        <v/>
      </c>
      <c r="T128" s="50"/>
      <c r="U128" s="374"/>
      <c r="V128" s="54"/>
      <c r="W128" s="17" t="str">
        <f>IF(ISBLANK(V128),"",VLOOKUP(V128,'(Linked) Hazard Risk Number HRN'!$B$6:$C$13,2,FALSE))</f>
        <v/>
      </c>
      <c r="X128" s="372" t="str">
        <f>IF(X130="","",IF(X130&gt;500,'(Linked) Hazard Risk Number HRN'!$C$37,IF(X130&gt;50,'(Linked) Hazard Risk Number HRN'!$C$36,IF(X130&gt;25,'(Linked) Hazard Risk Number HRN'!$C$35,IF(X130&gt;5,'(Linked) Hazard Risk Number HRN'!$C$34,IF(X130&gt;0,'(Linked) Hazard Risk Number HRN'!$C$33,""))))))</f>
        <v/>
      </c>
      <c r="Y128" s="374"/>
      <c r="Z128" s="54"/>
      <c r="AA128" s="17" t="str">
        <f>IF(ISBLANK(Z128),"",VLOOKUP(Z128,'(Linked) Hazard Risk Number HRN'!$B$6:$C$13,2,FALSE))</f>
        <v/>
      </c>
      <c r="AB128" s="372" t="str">
        <f>IF(AB130="","",IF(AB130&gt;500,'(Linked) Hazard Risk Number HRN'!$C$37,IF(AB130&gt;50,'(Linked) Hazard Risk Number HRN'!$C$36,IF(AB130&gt;25,'(Linked) Hazard Risk Number HRN'!$C$35,IF(AB130&gt;5,'(Linked) Hazard Risk Number HRN'!$C$34,IF(AB130&gt;0,'(Linked) Hazard Risk Number HRN'!$C$33,""))))))</f>
        <v/>
      </c>
      <c r="AC128" s="374"/>
      <c r="AD128" s="380"/>
      <c r="AE128" s="54"/>
      <c r="AF128" s="17" t="str">
        <f>IF(ISBLANK(AE128),"",VLOOKUP(AE128,'(Linked) Hazard Risk Number HRN'!$B$6:$C$13,2,FALSE))</f>
        <v/>
      </c>
      <c r="AG128" s="372" t="str">
        <f>IF(AG130="","",IF(AG130&gt;500,'(Linked) Hazard Risk Number HRN'!$C$37,IF(AG130&gt;50,'(Linked) Hazard Risk Number HRN'!$C$36,IF(AG130&gt;25,'(Linked) Hazard Risk Number HRN'!$C$35,IF(AG130&gt;5,'(Linked) Hazard Risk Number HRN'!$C$34,IF(AG130&gt;0,'(Linked) Hazard Risk Number HRN'!$C$33,""))))))</f>
        <v/>
      </c>
      <c r="AH128" s="10"/>
      <c r="AI128" s="10"/>
      <c r="AJ128" s="22"/>
    </row>
    <row r="129" spans="2:36" s="2" customFormat="1" ht="28.2" customHeight="1" thickBot="1">
      <c r="B129" s="378"/>
      <c r="C129" s="375"/>
      <c r="D129" s="375"/>
      <c r="E129" s="381"/>
      <c r="F129" s="381"/>
      <c r="G129" s="370"/>
      <c r="H129" s="370"/>
      <c r="I129" s="370"/>
      <c r="J129" s="370"/>
      <c r="K129" s="55"/>
      <c r="L129" s="18" t="str">
        <f>IF(ISBLANK(K129),"",VLOOKUP(K129,'(Linked) Hazard Risk Number HRN'!$B$16:$C$26,2,FALSE))</f>
        <v/>
      </c>
      <c r="M129" s="373"/>
      <c r="N129" s="55"/>
      <c r="O129" s="18" t="str">
        <f>IF(ISBLANK(N129),"",VLOOKUP(N129,'(Linked) PLr Probability Factor'!$B$12:$C$14,2,FALSE))</f>
        <v/>
      </c>
      <c r="P129" s="18" t="s">
        <v>1</v>
      </c>
      <c r="Q129" s="18">
        <f t="shared" ref="Q129" si="187">COUNTIF((O128:O132), "B")</f>
        <v>0</v>
      </c>
      <c r="R129" s="18">
        <f t="shared" si="185"/>
        <v>0</v>
      </c>
      <c r="S129" s="18" t="str">
        <f t="shared" ref="S129" si="188">IF(ISBLANK(K129),"",IF(L129&lt;5,"F1","F2"))</f>
        <v/>
      </c>
      <c r="T129" s="147"/>
      <c r="U129" s="375"/>
      <c r="V129" s="55"/>
      <c r="W129" s="18" t="str">
        <f>IF(ISBLANK(V129),"",VLOOKUP(V129,'(Linked) Hazard Risk Number HRN'!$B$16:$C$26,2,FALSE))</f>
        <v/>
      </c>
      <c r="X129" s="373"/>
      <c r="Y129" s="375"/>
      <c r="Z129" s="55"/>
      <c r="AA129" s="18" t="str">
        <f>IF(ISBLANK(Z129),"",VLOOKUP(Z129,'(Linked) Hazard Risk Number HRN'!$B$16:$C$26,2,FALSE))</f>
        <v/>
      </c>
      <c r="AB129" s="373"/>
      <c r="AC129" s="375"/>
      <c r="AD129" s="436"/>
      <c r="AE129" s="55"/>
      <c r="AF129" s="18" t="str">
        <f>IF(ISBLANK(AE129),"",VLOOKUP(AE129,'(Linked) Hazard Risk Number HRN'!$B$16:$C$26,2,FALSE))</f>
        <v/>
      </c>
      <c r="AG129" s="373"/>
      <c r="AH129" s="10"/>
      <c r="AI129" s="10"/>
      <c r="AJ129" s="19"/>
    </row>
    <row r="130" spans="2:36" s="2" customFormat="1" ht="28.2" customHeight="1" thickTop="1">
      <c r="B130" s="378"/>
      <c r="C130" s="375"/>
      <c r="D130" s="375"/>
      <c r="E130" s="381"/>
      <c r="F130" s="381"/>
      <c r="G130" s="370"/>
      <c r="H130" s="370"/>
      <c r="I130" s="370"/>
      <c r="J130" s="370"/>
      <c r="K130" s="56"/>
      <c r="L130" s="18" t="str">
        <f>IF(ISBLANK(K130),"",VLOOKUP(K130,'(Linked) Hazard Risk Number HRN'!$D$6:$E$14,2,FALSE))</f>
        <v/>
      </c>
      <c r="M130" s="366" t="str">
        <f>IF(OR(ISBLANK(K128),ISBLANK(K129),ISBLANK(K130),ISBLANK(K131)),"",L128*L129*L130*L131)</f>
        <v/>
      </c>
      <c r="N130" s="56"/>
      <c r="O130" s="18" t="str">
        <f>IF(ISBLANK(N130),"",VLOOKUP(N130,'(Linked) PLr Probability Factor'!$B$17:$C$20,2,FALSE))</f>
        <v/>
      </c>
      <c r="P130" s="18" t="s">
        <v>3</v>
      </c>
      <c r="Q130" s="18">
        <f t="shared" ref="Q130" si="189">COUNTIF((O128:O132), "A")</f>
        <v>0</v>
      </c>
      <c r="R130" s="18">
        <f t="shared" si="185"/>
        <v>0</v>
      </c>
      <c r="S130" s="18"/>
      <c r="T130" s="146" t="str" cm="1">
        <f t="array" ref="T130">IF(OR(ISBLANK(K128),ISBLANK(K129),ISBLANK(N129),ISBLANK(N130),ISBLANK(N131)),"",INDEX(INDEX('(Linked) PLr Probability Factor'!C$33:$F$44,0,4),MATCH(S128&amp;S129&amp;S132,INDEX('(Linked) PLr Probability Factor'!C$33:$F$44,0,1)&amp;INDEX('(Linked) PLr Probability Factor'!C$33:$F$44,0,2)&amp;INDEX('(Linked) PLr Probability Factor'!C$33:$F$44,0,3),0)))</f>
        <v/>
      </c>
      <c r="U130" s="375"/>
      <c r="V130" s="56"/>
      <c r="W130" s="18" t="str">
        <f>IF(ISBLANK(V130),"",VLOOKUP(V130,'(Linked) Hazard Risk Number HRN'!$D$6:$E$14,2,FALSE))</f>
        <v/>
      </c>
      <c r="X130" s="366" t="str">
        <f>IF(OR(ISBLANK(V128),ISBLANK(V129),ISBLANK(V130),ISBLANK(V131)),"",W128*W129*W130*W131)</f>
        <v/>
      </c>
      <c r="Y130" s="375"/>
      <c r="Z130" s="56"/>
      <c r="AA130" s="18" t="str">
        <f>IF(ISBLANK(Z130),"",VLOOKUP(Z130,'(Linked) Hazard Risk Number HRN'!$D$6:$E$14,2,FALSE))</f>
        <v/>
      </c>
      <c r="AB130" s="366" t="str">
        <f>IF(OR(ISBLANK(Z128),ISBLANK(Z129),ISBLANK(Z130),ISBLANK(Z131)),"",AA128*AA129*AA130*AA131)</f>
        <v/>
      </c>
      <c r="AC130" s="375"/>
      <c r="AD130" s="436"/>
      <c r="AE130" s="56"/>
      <c r="AF130" s="18" t="str">
        <f>IF(ISBLANK(AE130),"",VLOOKUP(AE130,'(Linked) Hazard Risk Number HRN'!$D$6:$E$14,2,FALSE))</f>
        <v/>
      </c>
      <c r="AG130" s="366" t="str">
        <f>IF(OR(ISBLANK(AE128),ISBLANK(AE129),ISBLANK(AE130),ISBLANK(AE131)),"",AF128*AF129*AF130*AF131)</f>
        <v/>
      </c>
      <c r="AH130" s="10"/>
      <c r="AI130" s="10"/>
      <c r="AJ130" s="20"/>
    </row>
    <row r="131" spans="2:36" s="2" customFormat="1" ht="28.2" customHeight="1">
      <c r="B131" s="378"/>
      <c r="C131" s="375"/>
      <c r="D131" s="375"/>
      <c r="E131" s="381"/>
      <c r="F131" s="381"/>
      <c r="G131" s="370"/>
      <c r="H131" s="370"/>
      <c r="I131" s="370"/>
      <c r="J131" s="370"/>
      <c r="K131" s="57"/>
      <c r="L131" s="30" t="str">
        <f>IF(ISBLANK(K131),"",VLOOKUP(K131,'(Linked) Hazard Risk Number HRN'!$D$17:$E$22,2,FALSE))</f>
        <v/>
      </c>
      <c r="M131" s="367"/>
      <c r="N131" s="56"/>
      <c r="O131" s="18" t="str">
        <f>IF(ISBLANK(N131),"",VLOOKUP(N131,'(Linked) PLr Probability Factor'!$B$23:$C$26,2,FALSE))</f>
        <v/>
      </c>
      <c r="P131" s="25" t="s">
        <v>33</v>
      </c>
      <c r="Q131" s="25">
        <f t="shared" ref="Q131" si="190">SUM(R128:R130)</f>
        <v>0</v>
      </c>
      <c r="R131" s="25">
        <f t="shared" si="185"/>
        <v>0</v>
      </c>
      <c r="S131" s="25"/>
      <c r="T131" s="51"/>
      <c r="U131" s="375"/>
      <c r="V131" s="57"/>
      <c r="W131" s="30" t="str">
        <f>IF(ISBLANK(V131),"",VLOOKUP(V131,'(Linked) Hazard Risk Number HRN'!$D$17:$E$22,2,FALSE))</f>
        <v/>
      </c>
      <c r="X131" s="367"/>
      <c r="Y131" s="375"/>
      <c r="Z131" s="57"/>
      <c r="AA131" s="30" t="str">
        <f>IF(ISBLANK(Z131),"",VLOOKUP(Z131,'(Linked) Hazard Risk Number HRN'!$D$17:$E$22,2,FALSE))</f>
        <v/>
      </c>
      <c r="AB131" s="367"/>
      <c r="AC131" s="375"/>
      <c r="AD131" s="436"/>
      <c r="AE131" s="57"/>
      <c r="AF131" s="30" t="str">
        <f>IF(ISBLANK(AE131),"",VLOOKUP(AE131,'(Linked) Hazard Risk Number HRN'!$D$17:$E$22,2,FALSE))</f>
        <v/>
      </c>
      <c r="AG131" s="367"/>
      <c r="AH131" s="10"/>
      <c r="AI131" s="10"/>
      <c r="AJ131" s="21"/>
    </row>
    <row r="132" spans="2:36" s="2" customFormat="1" ht="28.2" customHeight="1" thickBot="1">
      <c r="B132" s="379"/>
      <c r="C132" s="376"/>
      <c r="D132" s="376"/>
      <c r="E132" s="382"/>
      <c r="F132" s="382"/>
      <c r="G132" s="371"/>
      <c r="H132" s="371"/>
      <c r="I132" s="371"/>
      <c r="J132" s="371"/>
      <c r="K132" s="135"/>
      <c r="L132" s="18"/>
      <c r="M132" s="368"/>
      <c r="N132" s="56"/>
      <c r="O132" s="18" t="str">
        <f>IF(ISBLANK(N132),"",VLOOKUP(N132,'(Linked) PLr Probability Factor'!$B$29:$C$32,2,FALSE))</f>
        <v/>
      </c>
      <c r="P132" s="134"/>
      <c r="Q132" s="134"/>
      <c r="R132" s="134"/>
      <c r="S132" s="27" t="str">
        <f t="shared" ref="S132" si="191">IF(OR(ISBLANK(N129),ISBLANK(N130),ISBLANK(N131)),"",IF(R128&gt;0,"P2",IF(AND(R128=0,R129&gt;2),"P2",IF(AND(R128=0,R129=2),"P2",IF(AND(R128=0,AND(R129&lt;2,R130&gt;1)),"P1"," ")))))</f>
        <v/>
      </c>
      <c r="T132" s="52"/>
      <c r="U132" s="376"/>
      <c r="V132" s="135"/>
      <c r="W132" s="18"/>
      <c r="X132" s="368"/>
      <c r="Y132" s="376"/>
      <c r="Z132" s="135"/>
      <c r="AA132" s="18"/>
      <c r="AB132" s="368"/>
      <c r="AC132" s="376"/>
      <c r="AD132" s="437"/>
      <c r="AE132" s="135"/>
      <c r="AF132" s="18"/>
      <c r="AG132" s="368"/>
      <c r="AH132" s="10"/>
      <c r="AI132" s="10"/>
      <c r="AJ132" s="7"/>
    </row>
    <row r="133" spans="2:36" s="2" customFormat="1" ht="28.2" customHeight="1" thickTop="1">
      <c r="B133" s="377">
        <v>26</v>
      </c>
      <c r="C133" s="374"/>
      <c r="D133" s="374"/>
      <c r="E133" s="380"/>
      <c r="F133" s="380"/>
      <c r="G133" s="369"/>
      <c r="H133" s="369"/>
      <c r="I133" s="369"/>
      <c r="J133" s="369"/>
      <c r="K133" s="54"/>
      <c r="L133" s="17" t="str">
        <f>IF(ISBLANK(K133),"",VLOOKUP(K133,'(Linked) Hazard Risk Number HRN'!$B$6:$C$13,2,FALSE))</f>
        <v/>
      </c>
      <c r="M133" s="372" t="str">
        <f>IF(M135="","",IF(M135&gt;500,'(Linked) Hazard Risk Number HRN'!$C$37,IF(M135&gt;50,'(Linked) Hazard Risk Number HRN'!$C$36,IF(M135&gt;25,'(Linked) Hazard Risk Number HRN'!$C$35,IF(M135&gt;5,'(Linked) Hazard Risk Number HRN'!$C$34,IF(M135&gt;0,'(Linked) Hazard Risk Number HRN'!$C$33,""))))))</f>
        <v/>
      </c>
      <c r="N133" s="54"/>
      <c r="O133" s="17" t="str">
        <f>IF(ISBLANK(N133),"",VLOOKUP(N133,'(Linked) PLr Probability Factor'!$B$7:$C$8,2,FALSE))</f>
        <v/>
      </c>
      <c r="P133" s="17" t="s">
        <v>29</v>
      </c>
      <c r="Q133" s="17">
        <f t="shared" ref="Q133" si="192">COUNTIF((O133:O137), "C")</f>
        <v>0</v>
      </c>
      <c r="R133" s="17">
        <f t="shared" ref="R133:R136" si="193">Q133</f>
        <v>0</v>
      </c>
      <c r="S133" s="17" t="str">
        <f t="shared" ref="S133" si="194">IF(ISBLANK(K133),"",IF(L133&lt;2,"S1","S2"))</f>
        <v/>
      </c>
      <c r="T133" s="50"/>
      <c r="U133" s="374"/>
      <c r="V133" s="54"/>
      <c r="W133" s="17" t="str">
        <f>IF(ISBLANK(V133),"",VLOOKUP(V133,'(Linked) Hazard Risk Number HRN'!$B$6:$C$13,2,FALSE))</f>
        <v/>
      </c>
      <c r="X133" s="372" t="str">
        <f>IF(X135="","",IF(X135&gt;500,'(Linked) Hazard Risk Number HRN'!$C$37,IF(X135&gt;50,'(Linked) Hazard Risk Number HRN'!$C$36,IF(X135&gt;25,'(Linked) Hazard Risk Number HRN'!$C$35,IF(X135&gt;5,'(Linked) Hazard Risk Number HRN'!$C$34,IF(X135&gt;0,'(Linked) Hazard Risk Number HRN'!$C$33,""))))))</f>
        <v/>
      </c>
      <c r="Y133" s="374"/>
      <c r="Z133" s="54"/>
      <c r="AA133" s="17" t="str">
        <f>IF(ISBLANK(Z133),"",VLOOKUP(Z133,'(Linked) Hazard Risk Number HRN'!$B$6:$C$13,2,FALSE))</f>
        <v/>
      </c>
      <c r="AB133" s="372" t="str">
        <f>IF(AB135="","",IF(AB135&gt;500,'(Linked) Hazard Risk Number HRN'!$C$37,IF(AB135&gt;50,'(Linked) Hazard Risk Number HRN'!$C$36,IF(AB135&gt;25,'(Linked) Hazard Risk Number HRN'!$C$35,IF(AB135&gt;5,'(Linked) Hazard Risk Number HRN'!$C$34,IF(AB135&gt;0,'(Linked) Hazard Risk Number HRN'!$C$33,""))))))</f>
        <v/>
      </c>
      <c r="AC133" s="374"/>
      <c r="AD133" s="380"/>
      <c r="AE133" s="54"/>
      <c r="AF133" s="17" t="str">
        <f>IF(ISBLANK(AE133),"",VLOOKUP(AE133,'(Linked) Hazard Risk Number HRN'!$B$6:$C$13,2,FALSE))</f>
        <v/>
      </c>
      <c r="AG133" s="372" t="str">
        <f>IF(AG135="","",IF(AG135&gt;500,'(Linked) Hazard Risk Number HRN'!$C$37,IF(AG135&gt;50,'(Linked) Hazard Risk Number HRN'!$C$36,IF(AG135&gt;25,'(Linked) Hazard Risk Number HRN'!$C$35,IF(AG135&gt;5,'(Linked) Hazard Risk Number HRN'!$C$34,IF(AG135&gt;0,'(Linked) Hazard Risk Number HRN'!$C$33,""))))))</f>
        <v/>
      </c>
      <c r="AH133" s="10"/>
      <c r="AI133" s="10"/>
      <c r="AJ133" s="22"/>
    </row>
    <row r="134" spans="2:36" s="2" customFormat="1" ht="28.2" customHeight="1" thickBot="1">
      <c r="B134" s="378"/>
      <c r="C134" s="375"/>
      <c r="D134" s="375"/>
      <c r="E134" s="381"/>
      <c r="F134" s="381"/>
      <c r="G134" s="370"/>
      <c r="H134" s="370"/>
      <c r="I134" s="370"/>
      <c r="J134" s="370"/>
      <c r="K134" s="55"/>
      <c r="L134" s="18" t="str">
        <f>IF(ISBLANK(K134),"",VLOOKUP(K134,'(Linked) Hazard Risk Number HRN'!$B$16:$C$26,2,FALSE))</f>
        <v/>
      </c>
      <c r="M134" s="373"/>
      <c r="N134" s="55"/>
      <c r="O134" s="18" t="str">
        <f>IF(ISBLANK(N134),"",VLOOKUP(N134,'(Linked) PLr Probability Factor'!$B$12:$C$14,2,FALSE))</f>
        <v/>
      </c>
      <c r="P134" s="18" t="s">
        <v>1</v>
      </c>
      <c r="Q134" s="18">
        <f t="shared" ref="Q134" si="195">COUNTIF((O133:O137), "B")</f>
        <v>0</v>
      </c>
      <c r="R134" s="18">
        <f t="shared" si="193"/>
        <v>0</v>
      </c>
      <c r="S134" s="18" t="str">
        <f t="shared" ref="S134" si="196">IF(ISBLANK(K134),"",IF(L134&lt;5,"F1","F2"))</f>
        <v/>
      </c>
      <c r="T134" s="147"/>
      <c r="U134" s="375"/>
      <c r="V134" s="55"/>
      <c r="W134" s="18" t="str">
        <f>IF(ISBLANK(V134),"",VLOOKUP(V134,'(Linked) Hazard Risk Number HRN'!$B$16:$C$26,2,FALSE))</f>
        <v/>
      </c>
      <c r="X134" s="373"/>
      <c r="Y134" s="375"/>
      <c r="Z134" s="55"/>
      <c r="AA134" s="18" t="str">
        <f>IF(ISBLANK(Z134),"",VLOOKUP(Z134,'(Linked) Hazard Risk Number HRN'!$B$16:$C$26,2,FALSE))</f>
        <v/>
      </c>
      <c r="AB134" s="373"/>
      <c r="AC134" s="375"/>
      <c r="AD134" s="436"/>
      <c r="AE134" s="55"/>
      <c r="AF134" s="18" t="str">
        <f>IF(ISBLANK(AE134),"",VLOOKUP(AE134,'(Linked) Hazard Risk Number HRN'!$B$16:$C$26,2,FALSE))</f>
        <v/>
      </c>
      <c r="AG134" s="373"/>
      <c r="AH134" s="10"/>
      <c r="AI134" s="10"/>
      <c r="AJ134" s="19"/>
    </row>
    <row r="135" spans="2:36" s="2" customFormat="1" ht="28.2" customHeight="1" thickTop="1">
      <c r="B135" s="378"/>
      <c r="C135" s="375"/>
      <c r="D135" s="375"/>
      <c r="E135" s="381"/>
      <c r="F135" s="381"/>
      <c r="G135" s="370"/>
      <c r="H135" s="370"/>
      <c r="I135" s="370"/>
      <c r="J135" s="370"/>
      <c r="K135" s="56"/>
      <c r="L135" s="18" t="str">
        <f>IF(ISBLANK(K135),"",VLOOKUP(K135,'(Linked) Hazard Risk Number HRN'!$D$6:$E$14,2,FALSE))</f>
        <v/>
      </c>
      <c r="M135" s="366" t="str">
        <f>IF(OR(ISBLANK(K133),ISBLANK(K134),ISBLANK(K135),ISBLANK(K136)),"",L133*L134*L135*L136)</f>
        <v/>
      </c>
      <c r="N135" s="56"/>
      <c r="O135" s="18" t="str">
        <f>IF(ISBLANK(N135),"",VLOOKUP(N135,'(Linked) PLr Probability Factor'!$B$17:$C$20,2,FALSE))</f>
        <v/>
      </c>
      <c r="P135" s="18" t="s">
        <v>3</v>
      </c>
      <c r="Q135" s="18">
        <f t="shared" ref="Q135" si="197">COUNTIF((O133:O137), "A")</f>
        <v>0</v>
      </c>
      <c r="R135" s="18">
        <f t="shared" si="193"/>
        <v>0</v>
      </c>
      <c r="S135" s="18"/>
      <c r="T135" s="146" t="str" cm="1">
        <f t="array" ref="T135">IF(OR(ISBLANK(K133),ISBLANK(K134),ISBLANK(N134),ISBLANK(N135),ISBLANK(N136)),"",INDEX(INDEX('(Linked) PLr Probability Factor'!C$33:$F$44,0,4),MATCH(S133&amp;S134&amp;S137,INDEX('(Linked) PLr Probability Factor'!C$33:$F$44,0,1)&amp;INDEX('(Linked) PLr Probability Factor'!C$33:$F$44,0,2)&amp;INDEX('(Linked) PLr Probability Factor'!C$33:$F$44,0,3),0)))</f>
        <v/>
      </c>
      <c r="U135" s="375"/>
      <c r="V135" s="56"/>
      <c r="W135" s="18" t="str">
        <f>IF(ISBLANK(V135),"",VLOOKUP(V135,'(Linked) Hazard Risk Number HRN'!$D$6:$E$14,2,FALSE))</f>
        <v/>
      </c>
      <c r="X135" s="366" t="str">
        <f>IF(OR(ISBLANK(V133),ISBLANK(V134),ISBLANK(V135),ISBLANK(V136)),"",W133*W134*W135*W136)</f>
        <v/>
      </c>
      <c r="Y135" s="375"/>
      <c r="Z135" s="56"/>
      <c r="AA135" s="18" t="str">
        <f>IF(ISBLANK(Z135),"",VLOOKUP(Z135,'(Linked) Hazard Risk Number HRN'!$D$6:$E$14,2,FALSE))</f>
        <v/>
      </c>
      <c r="AB135" s="366" t="str">
        <f>IF(OR(ISBLANK(Z133),ISBLANK(Z134),ISBLANK(Z135),ISBLANK(Z136)),"",AA133*AA134*AA135*AA136)</f>
        <v/>
      </c>
      <c r="AC135" s="375"/>
      <c r="AD135" s="436"/>
      <c r="AE135" s="56"/>
      <c r="AF135" s="18" t="str">
        <f>IF(ISBLANK(AE135),"",VLOOKUP(AE135,'(Linked) Hazard Risk Number HRN'!$D$6:$E$14,2,FALSE))</f>
        <v/>
      </c>
      <c r="AG135" s="366" t="str">
        <f>IF(OR(ISBLANK(AE133),ISBLANK(AE134),ISBLANK(AE135),ISBLANK(AE136)),"",AF133*AF134*AF135*AF136)</f>
        <v/>
      </c>
      <c r="AH135" s="10"/>
      <c r="AI135" s="10"/>
      <c r="AJ135" s="20"/>
    </row>
    <row r="136" spans="2:36" s="2" customFormat="1" ht="28.2" customHeight="1">
      <c r="B136" s="378"/>
      <c r="C136" s="375"/>
      <c r="D136" s="375"/>
      <c r="E136" s="381"/>
      <c r="F136" s="381"/>
      <c r="G136" s="370"/>
      <c r="H136" s="370"/>
      <c r="I136" s="370"/>
      <c r="J136" s="370"/>
      <c r="K136" s="57"/>
      <c r="L136" s="30" t="str">
        <f>IF(ISBLANK(K136),"",VLOOKUP(K136,'(Linked) Hazard Risk Number HRN'!$D$17:$E$22,2,FALSE))</f>
        <v/>
      </c>
      <c r="M136" s="367"/>
      <c r="N136" s="56"/>
      <c r="O136" s="18" t="str">
        <f>IF(ISBLANK(N136),"",VLOOKUP(N136,'(Linked) PLr Probability Factor'!$B$23:$C$26,2,FALSE))</f>
        <v/>
      </c>
      <c r="P136" s="25" t="s">
        <v>33</v>
      </c>
      <c r="Q136" s="25">
        <f t="shared" ref="Q136" si="198">SUM(R133:R135)</f>
        <v>0</v>
      </c>
      <c r="R136" s="25">
        <f t="shared" si="193"/>
        <v>0</v>
      </c>
      <c r="S136" s="25"/>
      <c r="T136" s="51"/>
      <c r="U136" s="375"/>
      <c r="V136" s="57"/>
      <c r="W136" s="30" t="str">
        <f>IF(ISBLANK(V136),"",VLOOKUP(V136,'(Linked) Hazard Risk Number HRN'!$D$17:$E$22,2,FALSE))</f>
        <v/>
      </c>
      <c r="X136" s="367"/>
      <c r="Y136" s="375"/>
      <c r="Z136" s="57"/>
      <c r="AA136" s="30" t="str">
        <f>IF(ISBLANK(Z136),"",VLOOKUP(Z136,'(Linked) Hazard Risk Number HRN'!$D$17:$E$22,2,FALSE))</f>
        <v/>
      </c>
      <c r="AB136" s="367"/>
      <c r="AC136" s="375"/>
      <c r="AD136" s="436"/>
      <c r="AE136" s="57"/>
      <c r="AF136" s="30" t="str">
        <f>IF(ISBLANK(AE136),"",VLOOKUP(AE136,'(Linked) Hazard Risk Number HRN'!$D$17:$E$22,2,FALSE))</f>
        <v/>
      </c>
      <c r="AG136" s="367"/>
      <c r="AH136" s="10"/>
      <c r="AI136" s="10"/>
      <c r="AJ136" s="21"/>
    </row>
    <row r="137" spans="2:36" s="2" customFormat="1" ht="28.2" customHeight="1" thickBot="1">
      <c r="B137" s="379"/>
      <c r="C137" s="376"/>
      <c r="D137" s="376"/>
      <c r="E137" s="382"/>
      <c r="F137" s="382"/>
      <c r="G137" s="371"/>
      <c r="H137" s="371"/>
      <c r="I137" s="371"/>
      <c r="J137" s="371"/>
      <c r="K137" s="135"/>
      <c r="L137" s="18"/>
      <c r="M137" s="368"/>
      <c r="N137" s="56"/>
      <c r="O137" s="18" t="str">
        <f>IF(ISBLANK(N137),"",VLOOKUP(N137,'(Linked) PLr Probability Factor'!$B$29:$C$32,2,FALSE))</f>
        <v/>
      </c>
      <c r="P137" s="134"/>
      <c r="Q137" s="134"/>
      <c r="R137" s="134"/>
      <c r="S137" s="27" t="str">
        <f t="shared" ref="S137" si="199">IF(OR(ISBLANK(N134),ISBLANK(N135),ISBLANK(N136)),"",IF(R133&gt;0,"P2",IF(AND(R133=0,R134&gt;2),"P2",IF(AND(R133=0,R134=2),"P2",IF(AND(R133=0,AND(R134&lt;2,R135&gt;1)),"P1"," ")))))</f>
        <v/>
      </c>
      <c r="T137" s="52"/>
      <c r="U137" s="376"/>
      <c r="V137" s="135"/>
      <c r="W137" s="18"/>
      <c r="X137" s="368"/>
      <c r="Y137" s="376"/>
      <c r="Z137" s="135"/>
      <c r="AA137" s="18"/>
      <c r="AB137" s="368"/>
      <c r="AC137" s="376"/>
      <c r="AD137" s="437"/>
      <c r="AE137" s="135"/>
      <c r="AF137" s="18"/>
      <c r="AG137" s="368"/>
      <c r="AH137" s="10"/>
      <c r="AI137" s="10"/>
      <c r="AJ137" s="7"/>
    </row>
    <row r="138" spans="2:36" s="2" customFormat="1" ht="28.2" customHeight="1" thickTop="1">
      <c r="B138" s="377">
        <v>27</v>
      </c>
      <c r="C138" s="374"/>
      <c r="D138" s="374"/>
      <c r="E138" s="380"/>
      <c r="F138" s="380"/>
      <c r="G138" s="369"/>
      <c r="H138" s="369"/>
      <c r="I138" s="369"/>
      <c r="J138" s="369"/>
      <c r="K138" s="54"/>
      <c r="L138" s="17" t="str">
        <f>IF(ISBLANK(K138),"",VLOOKUP(K138,'(Linked) Hazard Risk Number HRN'!$B$6:$C$13,2,FALSE))</f>
        <v/>
      </c>
      <c r="M138" s="372" t="str">
        <f>IF(M140="","",IF(M140&gt;500,'(Linked) Hazard Risk Number HRN'!$C$37,IF(M140&gt;50,'(Linked) Hazard Risk Number HRN'!$C$36,IF(M140&gt;25,'(Linked) Hazard Risk Number HRN'!$C$35,IF(M140&gt;5,'(Linked) Hazard Risk Number HRN'!$C$34,IF(M140&gt;0,'(Linked) Hazard Risk Number HRN'!$C$33,""))))))</f>
        <v/>
      </c>
      <c r="N138" s="54"/>
      <c r="O138" s="17" t="str">
        <f>IF(ISBLANK(N138),"",VLOOKUP(N138,'(Linked) PLr Probability Factor'!$B$7:$C$8,2,FALSE))</f>
        <v/>
      </c>
      <c r="P138" s="17" t="s">
        <v>29</v>
      </c>
      <c r="Q138" s="17">
        <f t="shared" ref="Q138" si="200">COUNTIF((O138:O142), "C")</f>
        <v>0</v>
      </c>
      <c r="R138" s="17">
        <f t="shared" ref="R138:R141" si="201">Q138</f>
        <v>0</v>
      </c>
      <c r="S138" s="17" t="str">
        <f t="shared" ref="S138" si="202">IF(ISBLANK(K138),"",IF(L138&lt;2,"S1","S2"))</f>
        <v/>
      </c>
      <c r="T138" s="50"/>
      <c r="U138" s="374"/>
      <c r="V138" s="54"/>
      <c r="W138" s="17" t="str">
        <f>IF(ISBLANK(V138),"",VLOOKUP(V138,'(Linked) Hazard Risk Number HRN'!$B$6:$C$13,2,FALSE))</f>
        <v/>
      </c>
      <c r="X138" s="372" t="str">
        <f>IF(X140="","",IF(X140&gt;500,'(Linked) Hazard Risk Number HRN'!$C$37,IF(X140&gt;50,'(Linked) Hazard Risk Number HRN'!$C$36,IF(X140&gt;25,'(Linked) Hazard Risk Number HRN'!$C$35,IF(X140&gt;5,'(Linked) Hazard Risk Number HRN'!$C$34,IF(X140&gt;0,'(Linked) Hazard Risk Number HRN'!$C$33,""))))))</f>
        <v/>
      </c>
      <c r="Y138" s="374"/>
      <c r="Z138" s="54"/>
      <c r="AA138" s="17" t="str">
        <f>IF(ISBLANK(Z138),"",VLOOKUP(Z138,'(Linked) Hazard Risk Number HRN'!$B$6:$C$13,2,FALSE))</f>
        <v/>
      </c>
      <c r="AB138" s="372" t="str">
        <f>IF(AB140="","",IF(AB140&gt;500,'(Linked) Hazard Risk Number HRN'!$C$37,IF(AB140&gt;50,'(Linked) Hazard Risk Number HRN'!$C$36,IF(AB140&gt;25,'(Linked) Hazard Risk Number HRN'!$C$35,IF(AB140&gt;5,'(Linked) Hazard Risk Number HRN'!$C$34,IF(AB140&gt;0,'(Linked) Hazard Risk Number HRN'!$C$33,""))))))</f>
        <v/>
      </c>
      <c r="AC138" s="374"/>
      <c r="AD138" s="380"/>
      <c r="AE138" s="54"/>
      <c r="AF138" s="17" t="str">
        <f>IF(ISBLANK(AE138),"",VLOOKUP(AE138,'(Linked) Hazard Risk Number HRN'!$B$6:$C$13,2,FALSE))</f>
        <v/>
      </c>
      <c r="AG138" s="372" t="str">
        <f>IF(AG140="","",IF(AG140&gt;500,'(Linked) Hazard Risk Number HRN'!$C$37,IF(AG140&gt;50,'(Linked) Hazard Risk Number HRN'!$C$36,IF(AG140&gt;25,'(Linked) Hazard Risk Number HRN'!$C$35,IF(AG140&gt;5,'(Linked) Hazard Risk Number HRN'!$C$34,IF(AG140&gt;0,'(Linked) Hazard Risk Number HRN'!$C$33,""))))))</f>
        <v/>
      </c>
      <c r="AH138" s="10"/>
      <c r="AI138" s="10"/>
      <c r="AJ138" s="22"/>
    </row>
    <row r="139" spans="2:36" s="2" customFormat="1" ht="28.2" customHeight="1" thickBot="1">
      <c r="B139" s="378"/>
      <c r="C139" s="375"/>
      <c r="D139" s="375"/>
      <c r="E139" s="381"/>
      <c r="F139" s="381"/>
      <c r="G139" s="370"/>
      <c r="H139" s="370"/>
      <c r="I139" s="370"/>
      <c r="J139" s="370"/>
      <c r="K139" s="55"/>
      <c r="L139" s="18" t="str">
        <f>IF(ISBLANK(K139),"",VLOOKUP(K139,'(Linked) Hazard Risk Number HRN'!$B$16:$C$26,2,FALSE))</f>
        <v/>
      </c>
      <c r="M139" s="373"/>
      <c r="N139" s="55"/>
      <c r="O139" s="18" t="str">
        <f>IF(ISBLANK(N139),"",VLOOKUP(N139,'(Linked) PLr Probability Factor'!$B$12:$C$14,2,FALSE))</f>
        <v/>
      </c>
      <c r="P139" s="18" t="s">
        <v>1</v>
      </c>
      <c r="Q139" s="18">
        <f t="shared" ref="Q139" si="203">COUNTIF((O138:O142), "B")</f>
        <v>0</v>
      </c>
      <c r="R139" s="18">
        <f t="shared" si="201"/>
        <v>0</v>
      </c>
      <c r="S139" s="18" t="str">
        <f t="shared" ref="S139" si="204">IF(ISBLANK(K139),"",IF(L139&lt;5,"F1","F2"))</f>
        <v/>
      </c>
      <c r="T139" s="147"/>
      <c r="U139" s="375"/>
      <c r="V139" s="55"/>
      <c r="W139" s="18" t="str">
        <f>IF(ISBLANK(V139),"",VLOOKUP(V139,'(Linked) Hazard Risk Number HRN'!$B$16:$C$26,2,FALSE))</f>
        <v/>
      </c>
      <c r="X139" s="373"/>
      <c r="Y139" s="375"/>
      <c r="Z139" s="55"/>
      <c r="AA139" s="18" t="str">
        <f>IF(ISBLANK(Z139),"",VLOOKUP(Z139,'(Linked) Hazard Risk Number HRN'!$B$16:$C$26,2,FALSE))</f>
        <v/>
      </c>
      <c r="AB139" s="373"/>
      <c r="AC139" s="375"/>
      <c r="AD139" s="436"/>
      <c r="AE139" s="55"/>
      <c r="AF139" s="18" t="str">
        <f>IF(ISBLANK(AE139),"",VLOOKUP(AE139,'(Linked) Hazard Risk Number HRN'!$B$16:$C$26,2,FALSE))</f>
        <v/>
      </c>
      <c r="AG139" s="373"/>
      <c r="AH139" s="10"/>
      <c r="AI139" s="10"/>
      <c r="AJ139" s="19"/>
    </row>
    <row r="140" spans="2:36" s="2" customFormat="1" ht="28.2" customHeight="1" thickTop="1">
      <c r="B140" s="378"/>
      <c r="C140" s="375"/>
      <c r="D140" s="375"/>
      <c r="E140" s="381"/>
      <c r="F140" s="381"/>
      <c r="G140" s="370"/>
      <c r="H140" s="370"/>
      <c r="I140" s="370"/>
      <c r="J140" s="370"/>
      <c r="K140" s="56"/>
      <c r="L140" s="18" t="str">
        <f>IF(ISBLANK(K140),"",VLOOKUP(K140,'(Linked) Hazard Risk Number HRN'!$D$6:$E$14,2,FALSE))</f>
        <v/>
      </c>
      <c r="M140" s="366" t="str">
        <f>IF(OR(ISBLANK(K138),ISBLANK(K139),ISBLANK(K140),ISBLANK(K141)),"",L138*L139*L140*L141)</f>
        <v/>
      </c>
      <c r="N140" s="56"/>
      <c r="O140" s="18" t="str">
        <f>IF(ISBLANK(N140),"",VLOOKUP(N140,'(Linked) PLr Probability Factor'!$B$17:$C$20,2,FALSE))</f>
        <v/>
      </c>
      <c r="P140" s="18" t="s">
        <v>3</v>
      </c>
      <c r="Q140" s="18">
        <f t="shared" ref="Q140" si="205">COUNTIF((O138:O142), "A")</f>
        <v>0</v>
      </c>
      <c r="R140" s="18">
        <f t="shared" si="201"/>
        <v>0</v>
      </c>
      <c r="S140" s="18"/>
      <c r="T140" s="146" t="str" cm="1">
        <f t="array" ref="T140">IF(OR(ISBLANK(K138),ISBLANK(K139),ISBLANK(N139),ISBLANK(N140),ISBLANK(N141)),"",INDEX(INDEX('(Linked) PLr Probability Factor'!C$33:$F$44,0,4),MATCH(S138&amp;S139&amp;S142,INDEX('(Linked) PLr Probability Factor'!C$33:$F$44,0,1)&amp;INDEX('(Linked) PLr Probability Factor'!C$33:$F$44,0,2)&amp;INDEX('(Linked) PLr Probability Factor'!C$33:$F$44,0,3),0)))</f>
        <v/>
      </c>
      <c r="U140" s="375"/>
      <c r="V140" s="56"/>
      <c r="W140" s="18" t="str">
        <f>IF(ISBLANK(V140),"",VLOOKUP(V140,'(Linked) Hazard Risk Number HRN'!$D$6:$E$14,2,FALSE))</f>
        <v/>
      </c>
      <c r="X140" s="366" t="str">
        <f>IF(OR(ISBLANK(V138),ISBLANK(V139),ISBLANK(V140),ISBLANK(V141)),"",W138*W139*W140*W141)</f>
        <v/>
      </c>
      <c r="Y140" s="375"/>
      <c r="Z140" s="56"/>
      <c r="AA140" s="18" t="str">
        <f>IF(ISBLANK(Z140),"",VLOOKUP(Z140,'(Linked) Hazard Risk Number HRN'!$D$6:$E$14,2,FALSE))</f>
        <v/>
      </c>
      <c r="AB140" s="366" t="str">
        <f>IF(OR(ISBLANK(Z138),ISBLANK(Z139),ISBLANK(Z140),ISBLANK(Z141)),"",AA138*AA139*AA140*AA141)</f>
        <v/>
      </c>
      <c r="AC140" s="375"/>
      <c r="AD140" s="436"/>
      <c r="AE140" s="56"/>
      <c r="AF140" s="18" t="str">
        <f>IF(ISBLANK(AE140),"",VLOOKUP(AE140,'(Linked) Hazard Risk Number HRN'!$D$6:$E$14,2,FALSE))</f>
        <v/>
      </c>
      <c r="AG140" s="366" t="str">
        <f>IF(OR(ISBLANK(AE138),ISBLANK(AE139),ISBLANK(AE140),ISBLANK(AE141)),"",AF138*AF139*AF140*AF141)</f>
        <v/>
      </c>
      <c r="AH140" s="10"/>
      <c r="AI140" s="10"/>
      <c r="AJ140" s="20"/>
    </row>
    <row r="141" spans="2:36" s="2" customFormat="1" ht="28.2" customHeight="1">
      <c r="B141" s="378"/>
      <c r="C141" s="375"/>
      <c r="D141" s="375"/>
      <c r="E141" s="381"/>
      <c r="F141" s="381"/>
      <c r="G141" s="370"/>
      <c r="H141" s="370"/>
      <c r="I141" s="370"/>
      <c r="J141" s="370"/>
      <c r="K141" s="57"/>
      <c r="L141" s="30" t="str">
        <f>IF(ISBLANK(K141),"",VLOOKUP(K141,'(Linked) Hazard Risk Number HRN'!$D$17:$E$22,2,FALSE))</f>
        <v/>
      </c>
      <c r="M141" s="367"/>
      <c r="N141" s="56"/>
      <c r="O141" s="18" t="str">
        <f>IF(ISBLANK(N141),"",VLOOKUP(N141,'(Linked) PLr Probability Factor'!$B$23:$C$26,2,FALSE))</f>
        <v/>
      </c>
      <c r="P141" s="25" t="s">
        <v>33</v>
      </c>
      <c r="Q141" s="25">
        <f t="shared" ref="Q141" si="206">SUM(R138:R140)</f>
        <v>0</v>
      </c>
      <c r="R141" s="25">
        <f t="shared" si="201"/>
        <v>0</v>
      </c>
      <c r="S141" s="25"/>
      <c r="T141" s="51"/>
      <c r="U141" s="375"/>
      <c r="V141" s="57"/>
      <c r="W141" s="30" t="str">
        <f>IF(ISBLANK(V141),"",VLOOKUP(V141,'(Linked) Hazard Risk Number HRN'!$D$17:$E$22,2,FALSE))</f>
        <v/>
      </c>
      <c r="X141" s="367"/>
      <c r="Y141" s="375"/>
      <c r="Z141" s="57"/>
      <c r="AA141" s="30" t="str">
        <f>IF(ISBLANK(Z141),"",VLOOKUP(Z141,'(Linked) Hazard Risk Number HRN'!$D$17:$E$22,2,FALSE))</f>
        <v/>
      </c>
      <c r="AB141" s="367"/>
      <c r="AC141" s="375"/>
      <c r="AD141" s="436"/>
      <c r="AE141" s="57"/>
      <c r="AF141" s="30" t="str">
        <f>IF(ISBLANK(AE141),"",VLOOKUP(AE141,'(Linked) Hazard Risk Number HRN'!$D$17:$E$22,2,FALSE))</f>
        <v/>
      </c>
      <c r="AG141" s="367"/>
      <c r="AH141" s="10"/>
      <c r="AI141" s="10"/>
      <c r="AJ141" s="21"/>
    </row>
    <row r="142" spans="2:36" s="2" customFormat="1" ht="28.2" customHeight="1" thickBot="1">
      <c r="B142" s="379"/>
      <c r="C142" s="376"/>
      <c r="D142" s="376"/>
      <c r="E142" s="382"/>
      <c r="F142" s="382"/>
      <c r="G142" s="371"/>
      <c r="H142" s="371"/>
      <c r="I142" s="371"/>
      <c r="J142" s="371"/>
      <c r="K142" s="135"/>
      <c r="L142" s="18"/>
      <c r="M142" s="368"/>
      <c r="N142" s="56"/>
      <c r="O142" s="18" t="str">
        <f>IF(ISBLANK(N142),"",VLOOKUP(N142,'(Linked) PLr Probability Factor'!$B$29:$C$32,2,FALSE))</f>
        <v/>
      </c>
      <c r="P142" s="134"/>
      <c r="Q142" s="134"/>
      <c r="R142" s="134"/>
      <c r="S142" s="27" t="str">
        <f t="shared" ref="S142" si="207">IF(OR(ISBLANK(N139),ISBLANK(N140),ISBLANK(N141)),"",IF(R138&gt;0,"P2",IF(AND(R138=0,R139&gt;2),"P2",IF(AND(R138=0,R139=2),"P2",IF(AND(R138=0,AND(R139&lt;2,R140&gt;1)),"P1"," ")))))</f>
        <v/>
      </c>
      <c r="T142" s="52"/>
      <c r="U142" s="376"/>
      <c r="V142" s="135"/>
      <c r="W142" s="18"/>
      <c r="X142" s="368"/>
      <c r="Y142" s="376"/>
      <c r="Z142" s="135"/>
      <c r="AA142" s="18"/>
      <c r="AB142" s="368"/>
      <c r="AC142" s="376"/>
      <c r="AD142" s="437"/>
      <c r="AE142" s="135"/>
      <c r="AF142" s="18"/>
      <c r="AG142" s="368"/>
      <c r="AH142" s="10"/>
      <c r="AI142" s="10"/>
      <c r="AJ142" s="7"/>
    </row>
    <row r="143" spans="2:36" s="2" customFormat="1" ht="28.2" customHeight="1" thickTop="1">
      <c r="B143" s="377">
        <v>28</v>
      </c>
      <c r="C143" s="374"/>
      <c r="D143" s="374"/>
      <c r="E143" s="380"/>
      <c r="F143" s="380"/>
      <c r="G143" s="369"/>
      <c r="H143" s="369"/>
      <c r="I143" s="369"/>
      <c r="J143" s="369"/>
      <c r="K143" s="54"/>
      <c r="L143" s="17" t="str">
        <f>IF(ISBLANK(K143),"",VLOOKUP(K143,'(Linked) Hazard Risk Number HRN'!$B$6:$C$13,2,FALSE))</f>
        <v/>
      </c>
      <c r="M143" s="372" t="str">
        <f>IF(M145="","",IF(M145&gt;500,'(Linked) Hazard Risk Number HRN'!$C$37,IF(M145&gt;50,'(Linked) Hazard Risk Number HRN'!$C$36,IF(M145&gt;25,'(Linked) Hazard Risk Number HRN'!$C$35,IF(M145&gt;5,'(Linked) Hazard Risk Number HRN'!$C$34,IF(M145&gt;0,'(Linked) Hazard Risk Number HRN'!$C$33,""))))))</f>
        <v/>
      </c>
      <c r="N143" s="54"/>
      <c r="O143" s="17" t="str">
        <f>IF(ISBLANK(N143),"",VLOOKUP(N143,'(Linked) PLr Probability Factor'!$B$7:$C$8,2,FALSE))</f>
        <v/>
      </c>
      <c r="P143" s="17" t="s">
        <v>29</v>
      </c>
      <c r="Q143" s="17">
        <f t="shared" ref="Q143" si="208">COUNTIF((O143:O147), "C")</f>
        <v>0</v>
      </c>
      <c r="R143" s="17">
        <f t="shared" ref="R143:R146" si="209">Q143</f>
        <v>0</v>
      </c>
      <c r="S143" s="17" t="str">
        <f t="shared" ref="S143" si="210">IF(ISBLANK(K143),"",IF(L143&lt;2,"S1","S2"))</f>
        <v/>
      </c>
      <c r="T143" s="50"/>
      <c r="U143" s="374"/>
      <c r="V143" s="54"/>
      <c r="W143" s="17" t="str">
        <f>IF(ISBLANK(V143),"",VLOOKUP(V143,'(Linked) Hazard Risk Number HRN'!$B$6:$C$13,2,FALSE))</f>
        <v/>
      </c>
      <c r="X143" s="372" t="str">
        <f>IF(X145="","",IF(X145&gt;500,'(Linked) Hazard Risk Number HRN'!$C$37,IF(X145&gt;50,'(Linked) Hazard Risk Number HRN'!$C$36,IF(X145&gt;25,'(Linked) Hazard Risk Number HRN'!$C$35,IF(X145&gt;5,'(Linked) Hazard Risk Number HRN'!$C$34,IF(X145&gt;0,'(Linked) Hazard Risk Number HRN'!$C$33,""))))))</f>
        <v/>
      </c>
      <c r="Y143" s="374"/>
      <c r="Z143" s="54"/>
      <c r="AA143" s="17" t="str">
        <f>IF(ISBLANK(Z143),"",VLOOKUP(Z143,'(Linked) Hazard Risk Number HRN'!$B$6:$C$13,2,FALSE))</f>
        <v/>
      </c>
      <c r="AB143" s="372" t="str">
        <f>IF(AB145="","",IF(AB145&gt;500,'(Linked) Hazard Risk Number HRN'!$C$37,IF(AB145&gt;50,'(Linked) Hazard Risk Number HRN'!$C$36,IF(AB145&gt;25,'(Linked) Hazard Risk Number HRN'!$C$35,IF(AB145&gt;5,'(Linked) Hazard Risk Number HRN'!$C$34,IF(AB145&gt;0,'(Linked) Hazard Risk Number HRN'!$C$33,""))))))</f>
        <v/>
      </c>
      <c r="AC143" s="374"/>
      <c r="AD143" s="380"/>
      <c r="AE143" s="54"/>
      <c r="AF143" s="17" t="str">
        <f>IF(ISBLANK(AE143),"",VLOOKUP(AE143,'(Linked) Hazard Risk Number HRN'!$B$6:$C$13,2,FALSE))</f>
        <v/>
      </c>
      <c r="AG143" s="372" t="str">
        <f>IF(AG145="","",IF(AG145&gt;500,'(Linked) Hazard Risk Number HRN'!$C$37,IF(AG145&gt;50,'(Linked) Hazard Risk Number HRN'!$C$36,IF(AG145&gt;25,'(Linked) Hazard Risk Number HRN'!$C$35,IF(AG145&gt;5,'(Linked) Hazard Risk Number HRN'!$C$34,IF(AG145&gt;0,'(Linked) Hazard Risk Number HRN'!$C$33,""))))))</f>
        <v/>
      </c>
      <c r="AH143" s="10"/>
      <c r="AI143" s="10"/>
      <c r="AJ143" s="22"/>
    </row>
    <row r="144" spans="2:36" s="2" customFormat="1" ht="28.2" customHeight="1" thickBot="1">
      <c r="B144" s="378"/>
      <c r="C144" s="375"/>
      <c r="D144" s="375"/>
      <c r="E144" s="381"/>
      <c r="F144" s="381"/>
      <c r="G144" s="370"/>
      <c r="H144" s="370"/>
      <c r="I144" s="370"/>
      <c r="J144" s="370"/>
      <c r="K144" s="55"/>
      <c r="L144" s="18" t="str">
        <f>IF(ISBLANK(K144),"",VLOOKUP(K144,'(Linked) Hazard Risk Number HRN'!$B$16:$C$26,2,FALSE))</f>
        <v/>
      </c>
      <c r="M144" s="373"/>
      <c r="N144" s="55"/>
      <c r="O144" s="18" t="str">
        <f>IF(ISBLANK(N144),"",VLOOKUP(N144,'(Linked) PLr Probability Factor'!$B$12:$C$14,2,FALSE))</f>
        <v/>
      </c>
      <c r="P144" s="18" t="s">
        <v>1</v>
      </c>
      <c r="Q144" s="18">
        <f t="shared" ref="Q144" si="211">COUNTIF((O143:O147), "B")</f>
        <v>0</v>
      </c>
      <c r="R144" s="18">
        <f t="shared" si="209"/>
        <v>0</v>
      </c>
      <c r="S144" s="18" t="str">
        <f t="shared" ref="S144" si="212">IF(ISBLANK(K144),"",IF(L144&lt;5,"F1","F2"))</f>
        <v/>
      </c>
      <c r="T144" s="147"/>
      <c r="U144" s="375"/>
      <c r="V144" s="55"/>
      <c r="W144" s="18" t="str">
        <f>IF(ISBLANK(V144),"",VLOOKUP(V144,'(Linked) Hazard Risk Number HRN'!$B$16:$C$26,2,FALSE))</f>
        <v/>
      </c>
      <c r="X144" s="373"/>
      <c r="Y144" s="375"/>
      <c r="Z144" s="55"/>
      <c r="AA144" s="18" t="str">
        <f>IF(ISBLANK(Z144),"",VLOOKUP(Z144,'(Linked) Hazard Risk Number HRN'!$B$16:$C$26,2,FALSE))</f>
        <v/>
      </c>
      <c r="AB144" s="373"/>
      <c r="AC144" s="375"/>
      <c r="AD144" s="436"/>
      <c r="AE144" s="55"/>
      <c r="AF144" s="18" t="str">
        <f>IF(ISBLANK(AE144),"",VLOOKUP(AE144,'(Linked) Hazard Risk Number HRN'!$B$16:$C$26,2,FALSE))</f>
        <v/>
      </c>
      <c r="AG144" s="373"/>
      <c r="AH144" s="10"/>
      <c r="AI144" s="10"/>
      <c r="AJ144" s="19"/>
    </row>
    <row r="145" spans="2:36" s="2" customFormat="1" ht="28.2" customHeight="1" thickTop="1">
      <c r="B145" s="378"/>
      <c r="C145" s="375"/>
      <c r="D145" s="375"/>
      <c r="E145" s="381"/>
      <c r="F145" s="381"/>
      <c r="G145" s="370"/>
      <c r="H145" s="370"/>
      <c r="I145" s="370"/>
      <c r="J145" s="370"/>
      <c r="K145" s="56"/>
      <c r="L145" s="18" t="str">
        <f>IF(ISBLANK(K145),"",VLOOKUP(K145,'(Linked) Hazard Risk Number HRN'!$D$6:$E$14,2,FALSE))</f>
        <v/>
      </c>
      <c r="M145" s="366" t="str">
        <f>IF(OR(ISBLANK(K143),ISBLANK(K144),ISBLANK(K145),ISBLANK(K146)),"",L143*L144*L145*L146)</f>
        <v/>
      </c>
      <c r="N145" s="56"/>
      <c r="O145" s="18" t="str">
        <f>IF(ISBLANK(N145),"",VLOOKUP(N145,'(Linked) PLr Probability Factor'!$B$17:$C$20,2,FALSE))</f>
        <v/>
      </c>
      <c r="P145" s="18" t="s">
        <v>3</v>
      </c>
      <c r="Q145" s="18">
        <f t="shared" ref="Q145" si="213">COUNTIF((O143:O147), "A")</f>
        <v>0</v>
      </c>
      <c r="R145" s="18">
        <f t="shared" si="209"/>
        <v>0</v>
      </c>
      <c r="S145" s="18"/>
      <c r="T145" s="146" t="str" cm="1">
        <f t="array" ref="T145">IF(OR(ISBLANK(K143),ISBLANK(K144),ISBLANK(N144),ISBLANK(N145),ISBLANK(N146)),"",INDEX(INDEX('(Linked) PLr Probability Factor'!C$33:$F$44,0,4),MATCH(S143&amp;S144&amp;S147,INDEX('(Linked) PLr Probability Factor'!C$33:$F$44,0,1)&amp;INDEX('(Linked) PLr Probability Factor'!C$33:$F$44,0,2)&amp;INDEX('(Linked) PLr Probability Factor'!C$33:$F$44,0,3),0)))</f>
        <v/>
      </c>
      <c r="U145" s="375"/>
      <c r="V145" s="56"/>
      <c r="W145" s="18" t="str">
        <f>IF(ISBLANK(V145),"",VLOOKUP(V145,'(Linked) Hazard Risk Number HRN'!$D$6:$E$14,2,FALSE))</f>
        <v/>
      </c>
      <c r="X145" s="366" t="str">
        <f>IF(OR(ISBLANK(V143),ISBLANK(V144),ISBLANK(V145),ISBLANK(V146)),"",W143*W144*W145*W146)</f>
        <v/>
      </c>
      <c r="Y145" s="375"/>
      <c r="Z145" s="56"/>
      <c r="AA145" s="18" t="str">
        <f>IF(ISBLANK(Z145),"",VLOOKUP(Z145,'(Linked) Hazard Risk Number HRN'!$D$6:$E$14,2,FALSE))</f>
        <v/>
      </c>
      <c r="AB145" s="366" t="str">
        <f>IF(OR(ISBLANK(Z143),ISBLANK(Z144),ISBLANK(Z145),ISBLANK(Z146)),"",AA143*AA144*AA145*AA146)</f>
        <v/>
      </c>
      <c r="AC145" s="375"/>
      <c r="AD145" s="436"/>
      <c r="AE145" s="56"/>
      <c r="AF145" s="18" t="str">
        <f>IF(ISBLANK(AE145),"",VLOOKUP(AE145,'(Linked) Hazard Risk Number HRN'!$D$6:$E$14,2,FALSE))</f>
        <v/>
      </c>
      <c r="AG145" s="366" t="str">
        <f>IF(OR(ISBLANK(AE143),ISBLANK(AE144),ISBLANK(AE145),ISBLANK(AE146)),"",AF143*AF144*AF145*AF146)</f>
        <v/>
      </c>
      <c r="AH145" s="10"/>
      <c r="AI145" s="10"/>
      <c r="AJ145" s="20"/>
    </row>
    <row r="146" spans="2:36" s="2" customFormat="1" ht="28.2" customHeight="1">
      <c r="B146" s="378"/>
      <c r="C146" s="375"/>
      <c r="D146" s="375"/>
      <c r="E146" s="381"/>
      <c r="F146" s="381"/>
      <c r="G146" s="370"/>
      <c r="H146" s="370"/>
      <c r="I146" s="370"/>
      <c r="J146" s="370"/>
      <c r="K146" s="57"/>
      <c r="L146" s="30" t="str">
        <f>IF(ISBLANK(K146),"",VLOOKUP(K146,'(Linked) Hazard Risk Number HRN'!$D$17:$E$22,2,FALSE))</f>
        <v/>
      </c>
      <c r="M146" s="367"/>
      <c r="N146" s="56"/>
      <c r="O146" s="18" t="str">
        <f>IF(ISBLANK(N146),"",VLOOKUP(N146,'(Linked) PLr Probability Factor'!$B$23:$C$26,2,FALSE))</f>
        <v/>
      </c>
      <c r="P146" s="25" t="s">
        <v>33</v>
      </c>
      <c r="Q146" s="25">
        <f t="shared" ref="Q146" si="214">SUM(R143:R145)</f>
        <v>0</v>
      </c>
      <c r="R146" s="25">
        <f t="shared" si="209"/>
        <v>0</v>
      </c>
      <c r="S146" s="25"/>
      <c r="T146" s="51"/>
      <c r="U146" s="375"/>
      <c r="V146" s="57"/>
      <c r="W146" s="30" t="str">
        <f>IF(ISBLANK(V146),"",VLOOKUP(V146,'(Linked) Hazard Risk Number HRN'!$D$17:$E$22,2,FALSE))</f>
        <v/>
      </c>
      <c r="X146" s="367"/>
      <c r="Y146" s="375"/>
      <c r="Z146" s="57"/>
      <c r="AA146" s="30" t="str">
        <f>IF(ISBLANK(Z146),"",VLOOKUP(Z146,'(Linked) Hazard Risk Number HRN'!$D$17:$E$22,2,FALSE))</f>
        <v/>
      </c>
      <c r="AB146" s="367"/>
      <c r="AC146" s="375"/>
      <c r="AD146" s="436"/>
      <c r="AE146" s="57"/>
      <c r="AF146" s="30" t="str">
        <f>IF(ISBLANK(AE146),"",VLOOKUP(AE146,'(Linked) Hazard Risk Number HRN'!$D$17:$E$22,2,FALSE))</f>
        <v/>
      </c>
      <c r="AG146" s="367"/>
      <c r="AH146" s="10"/>
      <c r="AI146" s="10"/>
      <c r="AJ146" s="21"/>
    </row>
    <row r="147" spans="2:36" s="2" customFormat="1" ht="28.2" customHeight="1" thickBot="1">
      <c r="B147" s="379"/>
      <c r="C147" s="376"/>
      <c r="D147" s="376"/>
      <c r="E147" s="382"/>
      <c r="F147" s="382"/>
      <c r="G147" s="371"/>
      <c r="H147" s="371"/>
      <c r="I147" s="371"/>
      <c r="J147" s="371"/>
      <c r="K147" s="135"/>
      <c r="L147" s="18"/>
      <c r="M147" s="368"/>
      <c r="N147" s="56"/>
      <c r="O147" s="18" t="str">
        <f>IF(ISBLANK(N147),"",VLOOKUP(N147,'(Linked) PLr Probability Factor'!$B$29:$C$32,2,FALSE))</f>
        <v/>
      </c>
      <c r="P147" s="134"/>
      <c r="Q147" s="134"/>
      <c r="R147" s="134"/>
      <c r="S147" s="27" t="str">
        <f t="shared" ref="S147" si="215">IF(OR(ISBLANK(N144),ISBLANK(N145),ISBLANK(N146)),"",IF(R143&gt;0,"P2",IF(AND(R143=0,R144&gt;2),"P2",IF(AND(R143=0,R144=2),"P2",IF(AND(R143=0,AND(R144&lt;2,R145&gt;1)),"P1"," ")))))</f>
        <v/>
      </c>
      <c r="T147" s="52"/>
      <c r="U147" s="376"/>
      <c r="V147" s="135"/>
      <c r="W147" s="18"/>
      <c r="X147" s="368"/>
      <c r="Y147" s="376"/>
      <c r="Z147" s="135"/>
      <c r="AA147" s="18"/>
      <c r="AB147" s="368"/>
      <c r="AC147" s="376"/>
      <c r="AD147" s="437"/>
      <c r="AE147" s="135"/>
      <c r="AF147" s="18"/>
      <c r="AG147" s="368"/>
      <c r="AH147" s="10"/>
      <c r="AI147" s="10"/>
      <c r="AJ147" s="7"/>
    </row>
    <row r="148" spans="2:36" s="2" customFormat="1" ht="28.2" customHeight="1" thickTop="1">
      <c r="B148" s="377">
        <v>29</v>
      </c>
      <c r="C148" s="374"/>
      <c r="D148" s="374"/>
      <c r="E148" s="380"/>
      <c r="F148" s="380"/>
      <c r="G148" s="369"/>
      <c r="H148" s="369"/>
      <c r="I148" s="369"/>
      <c r="J148" s="369"/>
      <c r="K148" s="54"/>
      <c r="L148" s="17" t="str">
        <f>IF(ISBLANK(K148),"",VLOOKUP(K148,'(Linked) Hazard Risk Number HRN'!$B$6:$C$13,2,FALSE))</f>
        <v/>
      </c>
      <c r="M148" s="372" t="str">
        <f>IF(M150="","",IF(M150&gt;500,'(Linked) Hazard Risk Number HRN'!$C$37,IF(M150&gt;50,'(Linked) Hazard Risk Number HRN'!$C$36,IF(M150&gt;25,'(Linked) Hazard Risk Number HRN'!$C$35,IF(M150&gt;5,'(Linked) Hazard Risk Number HRN'!$C$34,IF(M150&gt;0,'(Linked) Hazard Risk Number HRN'!$C$33,""))))))</f>
        <v/>
      </c>
      <c r="N148" s="54"/>
      <c r="O148" s="17" t="str">
        <f>IF(ISBLANK(N148),"",VLOOKUP(N148,'(Linked) PLr Probability Factor'!$B$7:$C$8,2,FALSE))</f>
        <v/>
      </c>
      <c r="P148" s="17" t="s">
        <v>29</v>
      </c>
      <c r="Q148" s="17">
        <f t="shared" ref="Q148" si="216">COUNTIF((O148:O152), "C")</f>
        <v>0</v>
      </c>
      <c r="R148" s="17">
        <f t="shared" ref="R148:R151" si="217">Q148</f>
        <v>0</v>
      </c>
      <c r="S148" s="17" t="str">
        <f t="shared" ref="S148" si="218">IF(ISBLANK(K148),"",IF(L148&lt;2,"S1","S2"))</f>
        <v/>
      </c>
      <c r="T148" s="50"/>
      <c r="U148" s="374"/>
      <c r="V148" s="54"/>
      <c r="W148" s="17" t="str">
        <f>IF(ISBLANK(V148),"",VLOOKUP(V148,'(Linked) Hazard Risk Number HRN'!$B$6:$C$13,2,FALSE))</f>
        <v/>
      </c>
      <c r="X148" s="372" t="str">
        <f>IF(X150="","",IF(X150&gt;500,'(Linked) Hazard Risk Number HRN'!$C$37,IF(X150&gt;50,'(Linked) Hazard Risk Number HRN'!$C$36,IF(X150&gt;25,'(Linked) Hazard Risk Number HRN'!$C$35,IF(X150&gt;5,'(Linked) Hazard Risk Number HRN'!$C$34,IF(X150&gt;0,'(Linked) Hazard Risk Number HRN'!$C$33,""))))))</f>
        <v/>
      </c>
      <c r="Y148" s="374"/>
      <c r="Z148" s="54"/>
      <c r="AA148" s="17" t="str">
        <f>IF(ISBLANK(Z148),"",VLOOKUP(Z148,'(Linked) Hazard Risk Number HRN'!$B$6:$C$13,2,FALSE))</f>
        <v/>
      </c>
      <c r="AB148" s="372" t="str">
        <f>IF(AB150="","",IF(AB150&gt;500,'(Linked) Hazard Risk Number HRN'!$C$37,IF(AB150&gt;50,'(Linked) Hazard Risk Number HRN'!$C$36,IF(AB150&gt;25,'(Linked) Hazard Risk Number HRN'!$C$35,IF(AB150&gt;5,'(Linked) Hazard Risk Number HRN'!$C$34,IF(AB150&gt;0,'(Linked) Hazard Risk Number HRN'!$C$33,""))))))</f>
        <v/>
      </c>
      <c r="AC148" s="374"/>
      <c r="AD148" s="380"/>
      <c r="AE148" s="54"/>
      <c r="AF148" s="17" t="str">
        <f>IF(ISBLANK(AE148),"",VLOOKUP(AE148,'(Linked) Hazard Risk Number HRN'!$B$6:$C$13,2,FALSE))</f>
        <v/>
      </c>
      <c r="AG148" s="372" t="str">
        <f>IF(AG150="","",IF(AG150&gt;500,'(Linked) Hazard Risk Number HRN'!$C$37,IF(AG150&gt;50,'(Linked) Hazard Risk Number HRN'!$C$36,IF(AG150&gt;25,'(Linked) Hazard Risk Number HRN'!$C$35,IF(AG150&gt;5,'(Linked) Hazard Risk Number HRN'!$C$34,IF(AG150&gt;0,'(Linked) Hazard Risk Number HRN'!$C$33,""))))))</f>
        <v/>
      </c>
      <c r="AH148" s="10"/>
      <c r="AI148" s="10"/>
      <c r="AJ148" s="22"/>
    </row>
    <row r="149" spans="2:36" s="2" customFormat="1" ht="28.2" customHeight="1" thickBot="1">
      <c r="B149" s="378"/>
      <c r="C149" s="375"/>
      <c r="D149" s="375"/>
      <c r="E149" s="381"/>
      <c r="F149" s="381"/>
      <c r="G149" s="370"/>
      <c r="H149" s="370"/>
      <c r="I149" s="370"/>
      <c r="J149" s="370"/>
      <c r="K149" s="55"/>
      <c r="L149" s="18" t="str">
        <f>IF(ISBLANK(K149),"",VLOOKUP(K149,'(Linked) Hazard Risk Number HRN'!$B$16:$C$26,2,FALSE))</f>
        <v/>
      </c>
      <c r="M149" s="373"/>
      <c r="N149" s="55"/>
      <c r="O149" s="18" t="str">
        <f>IF(ISBLANK(N149),"",VLOOKUP(N149,'(Linked) PLr Probability Factor'!$B$12:$C$14,2,FALSE))</f>
        <v/>
      </c>
      <c r="P149" s="18" t="s">
        <v>1</v>
      </c>
      <c r="Q149" s="18">
        <f t="shared" ref="Q149" si="219">COUNTIF((O148:O152), "B")</f>
        <v>0</v>
      </c>
      <c r="R149" s="18">
        <f t="shared" si="217"/>
        <v>0</v>
      </c>
      <c r="S149" s="18" t="str">
        <f t="shared" ref="S149" si="220">IF(ISBLANK(K149),"",IF(L149&lt;5,"F1","F2"))</f>
        <v/>
      </c>
      <c r="T149" s="147"/>
      <c r="U149" s="375"/>
      <c r="V149" s="55"/>
      <c r="W149" s="18" t="str">
        <f>IF(ISBLANK(V149),"",VLOOKUP(V149,'(Linked) Hazard Risk Number HRN'!$B$16:$C$26,2,FALSE))</f>
        <v/>
      </c>
      <c r="X149" s="373"/>
      <c r="Y149" s="375"/>
      <c r="Z149" s="55"/>
      <c r="AA149" s="18" t="str">
        <f>IF(ISBLANK(Z149),"",VLOOKUP(Z149,'(Linked) Hazard Risk Number HRN'!$B$16:$C$26,2,FALSE))</f>
        <v/>
      </c>
      <c r="AB149" s="373"/>
      <c r="AC149" s="375"/>
      <c r="AD149" s="436"/>
      <c r="AE149" s="55"/>
      <c r="AF149" s="18" t="str">
        <f>IF(ISBLANK(AE149),"",VLOOKUP(AE149,'(Linked) Hazard Risk Number HRN'!$B$16:$C$26,2,FALSE))</f>
        <v/>
      </c>
      <c r="AG149" s="373"/>
      <c r="AH149" s="10"/>
      <c r="AI149" s="10"/>
      <c r="AJ149" s="19"/>
    </row>
    <row r="150" spans="2:36" s="2" customFormat="1" ht="28.2" customHeight="1" thickTop="1">
      <c r="B150" s="378"/>
      <c r="C150" s="375"/>
      <c r="D150" s="375"/>
      <c r="E150" s="381"/>
      <c r="F150" s="381"/>
      <c r="G150" s="370"/>
      <c r="H150" s="370"/>
      <c r="I150" s="370"/>
      <c r="J150" s="370"/>
      <c r="K150" s="56"/>
      <c r="L150" s="18" t="str">
        <f>IF(ISBLANK(K150),"",VLOOKUP(K150,'(Linked) Hazard Risk Number HRN'!$D$6:$E$14,2,FALSE))</f>
        <v/>
      </c>
      <c r="M150" s="366" t="str">
        <f>IF(OR(ISBLANK(K148),ISBLANK(K149),ISBLANK(K150),ISBLANK(K151)),"",L148*L149*L150*L151)</f>
        <v/>
      </c>
      <c r="N150" s="56"/>
      <c r="O150" s="18" t="str">
        <f>IF(ISBLANK(N150),"",VLOOKUP(N150,'(Linked) PLr Probability Factor'!$B$17:$C$20,2,FALSE))</f>
        <v/>
      </c>
      <c r="P150" s="18" t="s">
        <v>3</v>
      </c>
      <c r="Q150" s="18">
        <f t="shared" ref="Q150" si="221">COUNTIF((O148:O152), "A")</f>
        <v>0</v>
      </c>
      <c r="R150" s="18">
        <f t="shared" si="217"/>
        <v>0</v>
      </c>
      <c r="S150" s="18"/>
      <c r="T150" s="146" t="str" cm="1">
        <f t="array" ref="T150">IF(OR(ISBLANK(K148),ISBLANK(K149),ISBLANK(N149),ISBLANK(N150),ISBLANK(N151)),"",INDEX(INDEX('(Linked) PLr Probability Factor'!C$33:$F$44,0,4),MATCH(S148&amp;S149&amp;S152,INDEX('(Linked) PLr Probability Factor'!C$33:$F$44,0,1)&amp;INDEX('(Linked) PLr Probability Factor'!C$33:$F$44,0,2)&amp;INDEX('(Linked) PLr Probability Factor'!C$33:$F$44,0,3),0)))</f>
        <v/>
      </c>
      <c r="U150" s="375"/>
      <c r="V150" s="56"/>
      <c r="W150" s="18" t="str">
        <f>IF(ISBLANK(V150),"",VLOOKUP(V150,'(Linked) Hazard Risk Number HRN'!$D$6:$E$14,2,FALSE))</f>
        <v/>
      </c>
      <c r="X150" s="366" t="str">
        <f>IF(OR(ISBLANK(V148),ISBLANK(V149),ISBLANK(V150),ISBLANK(V151)),"",W148*W149*W150*W151)</f>
        <v/>
      </c>
      <c r="Y150" s="375"/>
      <c r="Z150" s="56"/>
      <c r="AA150" s="18" t="str">
        <f>IF(ISBLANK(Z150),"",VLOOKUP(Z150,'(Linked) Hazard Risk Number HRN'!$D$6:$E$14,2,FALSE))</f>
        <v/>
      </c>
      <c r="AB150" s="366" t="str">
        <f>IF(OR(ISBLANK(Z148),ISBLANK(Z149),ISBLANK(Z150),ISBLANK(Z151)),"",AA148*AA149*AA150*AA151)</f>
        <v/>
      </c>
      <c r="AC150" s="375"/>
      <c r="AD150" s="436"/>
      <c r="AE150" s="56"/>
      <c r="AF150" s="18" t="str">
        <f>IF(ISBLANK(AE150),"",VLOOKUP(AE150,'(Linked) Hazard Risk Number HRN'!$D$6:$E$14,2,FALSE))</f>
        <v/>
      </c>
      <c r="AG150" s="366" t="str">
        <f>IF(OR(ISBLANK(AE148),ISBLANK(AE149),ISBLANK(AE150),ISBLANK(AE151)),"",AF148*AF149*AF150*AF151)</f>
        <v/>
      </c>
      <c r="AH150" s="10"/>
      <c r="AI150" s="10"/>
      <c r="AJ150" s="20"/>
    </row>
    <row r="151" spans="2:36" s="2" customFormat="1" ht="28.2" customHeight="1">
      <c r="B151" s="378"/>
      <c r="C151" s="375"/>
      <c r="D151" s="375"/>
      <c r="E151" s="381"/>
      <c r="F151" s="381"/>
      <c r="G151" s="370"/>
      <c r="H151" s="370"/>
      <c r="I151" s="370"/>
      <c r="J151" s="370"/>
      <c r="K151" s="57"/>
      <c r="L151" s="30" t="str">
        <f>IF(ISBLANK(K151),"",VLOOKUP(K151,'(Linked) Hazard Risk Number HRN'!$D$17:$E$22,2,FALSE))</f>
        <v/>
      </c>
      <c r="M151" s="367"/>
      <c r="N151" s="56"/>
      <c r="O151" s="18" t="str">
        <f>IF(ISBLANK(N151),"",VLOOKUP(N151,'(Linked) PLr Probability Factor'!$B$23:$C$26,2,FALSE))</f>
        <v/>
      </c>
      <c r="P151" s="25" t="s">
        <v>33</v>
      </c>
      <c r="Q151" s="25">
        <f t="shared" ref="Q151" si="222">SUM(R148:R150)</f>
        <v>0</v>
      </c>
      <c r="R151" s="25">
        <f t="shared" si="217"/>
        <v>0</v>
      </c>
      <c r="S151" s="25"/>
      <c r="T151" s="51"/>
      <c r="U151" s="375"/>
      <c r="V151" s="57"/>
      <c r="W151" s="30" t="str">
        <f>IF(ISBLANK(V151),"",VLOOKUP(V151,'(Linked) Hazard Risk Number HRN'!$D$17:$E$22,2,FALSE))</f>
        <v/>
      </c>
      <c r="X151" s="367"/>
      <c r="Y151" s="375"/>
      <c r="Z151" s="57"/>
      <c r="AA151" s="30" t="str">
        <f>IF(ISBLANK(Z151),"",VLOOKUP(Z151,'(Linked) Hazard Risk Number HRN'!$D$17:$E$22,2,FALSE))</f>
        <v/>
      </c>
      <c r="AB151" s="367"/>
      <c r="AC151" s="375"/>
      <c r="AD151" s="436"/>
      <c r="AE151" s="57"/>
      <c r="AF151" s="30" t="str">
        <f>IF(ISBLANK(AE151),"",VLOOKUP(AE151,'(Linked) Hazard Risk Number HRN'!$D$17:$E$22,2,FALSE))</f>
        <v/>
      </c>
      <c r="AG151" s="367"/>
      <c r="AH151" s="10"/>
      <c r="AI151" s="10"/>
      <c r="AJ151" s="21"/>
    </row>
    <row r="152" spans="2:36" s="2" customFormat="1" ht="28.2" customHeight="1" thickBot="1">
      <c r="B152" s="379"/>
      <c r="C152" s="376"/>
      <c r="D152" s="376"/>
      <c r="E152" s="382"/>
      <c r="F152" s="382"/>
      <c r="G152" s="371"/>
      <c r="H152" s="371"/>
      <c r="I152" s="371"/>
      <c r="J152" s="371"/>
      <c r="K152" s="135"/>
      <c r="L152" s="18"/>
      <c r="M152" s="368"/>
      <c r="N152" s="56"/>
      <c r="O152" s="18" t="str">
        <f>IF(ISBLANK(N152),"",VLOOKUP(N152,'(Linked) PLr Probability Factor'!$B$29:$C$32,2,FALSE))</f>
        <v/>
      </c>
      <c r="P152" s="134"/>
      <c r="Q152" s="134"/>
      <c r="R152" s="134"/>
      <c r="S152" s="27" t="str">
        <f t="shared" ref="S152" si="223">IF(OR(ISBLANK(N149),ISBLANK(N150),ISBLANK(N151)),"",IF(R148&gt;0,"P2",IF(AND(R148=0,R149&gt;2),"P2",IF(AND(R148=0,R149=2),"P2",IF(AND(R148=0,AND(R149&lt;2,R150&gt;1)),"P1"," ")))))</f>
        <v/>
      </c>
      <c r="T152" s="52"/>
      <c r="U152" s="376"/>
      <c r="V152" s="135"/>
      <c r="W152" s="18"/>
      <c r="X152" s="368"/>
      <c r="Y152" s="376"/>
      <c r="Z152" s="135"/>
      <c r="AA152" s="18"/>
      <c r="AB152" s="368"/>
      <c r="AC152" s="376"/>
      <c r="AD152" s="437"/>
      <c r="AE152" s="135"/>
      <c r="AF152" s="18"/>
      <c r="AG152" s="368"/>
      <c r="AH152" s="10"/>
      <c r="AI152" s="10"/>
      <c r="AJ152" s="7"/>
    </row>
    <row r="153" spans="2:36" s="2" customFormat="1" ht="28.2" customHeight="1" thickTop="1">
      <c r="B153" s="377">
        <v>30</v>
      </c>
      <c r="C153" s="374"/>
      <c r="D153" s="374"/>
      <c r="E153" s="380"/>
      <c r="F153" s="380"/>
      <c r="G153" s="369"/>
      <c r="H153" s="369"/>
      <c r="I153" s="369"/>
      <c r="J153" s="369"/>
      <c r="K153" s="54"/>
      <c r="L153" s="17" t="str">
        <f>IF(ISBLANK(K153),"",VLOOKUP(K153,'(Linked) Hazard Risk Number HRN'!$B$6:$C$13,2,FALSE))</f>
        <v/>
      </c>
      <c r="M153" s="372" t="str">
        <f>IF(M155="","",IF(M155&gt;500,'(Linked) Hazard Risk Number HRN'!$C$37,IF(M155&gt;50,'(Linked) Hazard Risk Number HRN'!$C$36,IF(M155&gt;25,'(Linked) Hazard Risk Number HRN'!$C$35,IF(M155&gt;5,'(Linked) Hazard Risk Number HRN'!$C$34,IF(M155&gt;0,'(Linked) Hazard Risk Number HRN'!$C$33,""))))))</f>
        <v/>
      </c>
      <c r="N153" s="54"/>
      <c r="O153" s="17" t="str">
        <f>IF(ISBLANK(N153),"",VLOOKUP(N153,'(Linked) PLr Probability Factor'!$B$7:$C$8,2,FALSE))</f>
        <v/>
      </c>
      <c r="P153" s="17" t="s">
        <v>29</v>
      </c>
      <c r="Q153" s="17">
        <f t="shared" ref="Q153" si="224">COUNTIF((O153:O157), "C")</f>
        <v>0</v>
      </c>
      <c r="R153" s="17">
        <f t="shared" ref="R153:R156" si="225">Q153</f>
        <v>0</v>
      </c>
      <c r="S153" s="17" t="str">
        <f t="shared" ref="S153" si="226">IF(ISBLANK(K153),"",IF(L153&lt;2,"S1","S2"))</f>
        <v/>
      </c>
      <c r="T153" s="50"/>
      <c r="U153" s="374"/>
      <c r="V153" s="54"/>
      <c r="W153" s="17" t="str">
        <f>IF(ISBLANK(V153),"",VLOOKUP(V153,'(Linked) Hazard Risk Number HRN'!$B$6:$C$13,2,FALSE))</f>
        <v/>
      </c>
      <c r="X153" s="372" t="str">
        <f>IF(X155="","",IF(X155&gt;500,'(Linked) Hazard Risk Number HRN'!$C$37,IF(X155&gt;50,'(Linked) Hazard Risk Number HRN'!$C$36,IF(X155&gt;25,'(Linked) Hazard Risk Number HRN'!$C$35,IF(X155&gt;5,'(Linked) Hazard Risk Number HRN'!$C$34,IF(X155&gt;0,'(Linked) Hazard Risk Number HRN'!$C$33,""))))))</f>
        <v/>
      </c>
      <c r="Y153" s="374"/>
      <c r="Z153" s="54"/>
      <c r="AA153" s="17" t="str">
        <f>IF(ISBLANK(Z153),"",VLOOKUP(Z153,'(Linked) Hazard Risk Number HRN'!$B$6:$C$13,2,FALSE))</f>
        <v/>
      </c>
      <c r="AB153" s="372" t="str">
        <f>IF(AB155="","",IF(AB155&gt;500,'(Linked) Hazard Risk Number HRN'!$C$37,IF(AB155&gt;50,'(Linked) Hazard Risk Number HRN'!$C$36,IF(AB155&gt;25,'(Linked) Hazard Risk Number HRN'!$C$35,IF(AB155&gt;5,'(Linked) Hazard Risk Number HRN'!$C$34,IF(AB155&gt;0,'(Linked) Hazard Risk Number HRN'!$C$33,""))))))</f>
        <v/>
      </c>
      <c r="AC153" s="374"/>
      <c r="AD153" s="380"/>
      <c r="AE153" s="54"/>
      <c r="AF153" s="17" t="str">
        <f>IF(ISBLANK(AE153),"",VLOOKUP(AE153,'(Linked) Hazard Risk Number HRN'!$B$6:$C$13,2,FALSE))</f>
        <v/>
      </c>
      <c r="AG153" s="372" t="str">
        <f>IF(AG155="","",IF(AG155&gt;500,'(Linked) Hazard Risk Number HRN'!$C$37,IF(AG155&gt;50,'(Linked) Hazard Risk Number HRN'!$C$36,IF(AG155&gt;25,'(Linked) Hazard Risk Number HRN'!$C$35,IF(AG155&gt;5,'(Linked) Hazard Risk Number HRN'!$C$34,IF(AG155&gt;0,'(Linked) Hazard Risk Number HRN'!$C$33,""))))))</f>
        <v/>
      </c>
      <c r="AH153" s="10"/>
      <c r="AI153" s="10"/>
      <c r="AJ153" s="22"/>
    </row>
    <row r="154" spans="2:36" s="2" customFormat="1" ht="28.2" customHeight="1" thickBot="1">
      <c r="B154" s="378"/>
      <c r="C154" s="375"/>
      <c r="D154" s="375"/>
      <c r="E154" s="381"/>
      <c r="F154" s="381"/>
      <c r="G154" s="370"/>
      <c r="H154" s="370"/>
      <c r="I154" s="370"/>
      <c r="J154" s="370"/>
      <c r="K154" s="55"/>
      <c r="L154" s="18" t="str">
        <f>IF(ISBLANK(K154),"",VLOOKUP(K154,'(Linked) Hazard Risk Number HRN'!$B$16:$C$26,2,FALSE))</f>
        <v/>
      </c>
      <c r="M154" s="373"/>
      <c r="N154" s="55"/>
      <c r="O154" s="18" t="str">
        <f>IF(ISBLANK(N154),"",VLOOKUP(N154,'(Linked) PLr Probability Factor'!$B$12:$C$14,2,FALSE))</f>
        <v/>
      </c>
      <c r="P154" s="18" t="s">
        <v>1</v>
      </c>
      <c r="Q154" s="18">
        <f t="shared" ref="Q154" si="227">COUNTIF((O153:O157), "B")</f>
        <v>0</v>
      </c>
      <c r="R154" s="18">
        <f t="shared" si="225"/>
        <v>0</v>
      </c>
      <c r="S154" s="18" t="str">
        <f t="shared" ref="S154" si="228">IF(ISBLANK(K154),"",IF(L154&lt;5,"F1","F2"))</f>
        <v/>
      </c>
      <c r="T154" s="147"/>
      <c r="U154" s="375"/>
      <c r="V154" s="55"/>
      <c r="W154" s="18" t="str">
        <f>IF(ISBLANK(V154),"",VLOOKUP(V154,'(Linked) Hazard Risk Number HRN'!$B$16:$C$26,2,FALSE))</f>
        <v/>
      </c>
      <c r="X154" s="373"/>
      <c r="Y154" s="375"/>
      <c r="Z154" s="55"/>
      <c r="AA154" s="18" t="str">
        <f>IF(ISBLANK(Z154),"",VLOOKUP(Z154,'(Linked) Hazard Risk Number HRN'!$B$16:$C$26,2,FALSE))</f>
        <v/>
      </c>
      <c r="AB154" s="373"/>
      <c r="AC154" s="375"/>
      <c r="AD154" s="436"/>
      <c r="AE154" s="55"/>
      <c r="AF154" s="18" t="str">
        <f>IF(ISBLANK(AE154),"",VLOOKUP(AE154,'(Linked) Hazard Risk Number HRN'!$B$16:$C$26,2,FALSE))</f>
        <v/>
      </c>
      <c r="AG154" s="373"/>
      <c r="AH154" s="10"/>
      <c r="AI154" s="10"/>
      <c r="AJ154" s="19"/>
    </row>
    <row r="155" spans="2:36" s="2" customFormat="1" ht="28.2" customHeight="1" thickTop="1">
      <c r="B155" s="378"/>
      <c r="C155" s="375"/>
      <c r="D155" s="375"/>
      <c r="E155" s="381"/>
      <c r="F155" s="381"/>
      <c r="G155" s="370"/>
      <c r="H155" s="370"/>
      <c r="I155" s="370"/>
      <c r="J155" s="370"/>
      <c r="K155" s="56"/>
      <c r="L155" s="18" t="str">
        <f>IF(ISBLANK(K155),"",VLOOKUP(K155,'(Linked) Hazard Risk Number HRN'!$D$6:$E$14,2,FALSE))</f>
        <v/>
      </c>
      <c r="M155" s="366" t="str">
        <f>IF(OR(ISBLANK(K153),ISBLANK(K154),ISBLANK(K155),ISBLANK(K156)),"",L153*L154*L155*L156)</f>
        <v/>
      </c>
      <c r="N155" s="56"/>
      <c r="O155" s="18" t="str">
        <f>IF(ISBLANK(N155),"",VLOOKUP(N155,'(Linked) PLr Probability Factor'!$B$17:$C$20,2,FALSE))</f>
        <v/>
      </c>
      <c r="P155" s="18" t="s">
        <v>3</v>
      </c>
      <c r="Q155" s="18">
        <f t="shared" ref="Q155" si="229">COUNTIF((O153:O157), "A")</f>
        <v>0</v>
      </c>
      <c r="R155" s="18">
        <f t="shared" si="225"/>
        <v>0</v>
      </c>
      <c r="S155" s="18"/>
      <c r="T155" s="146" t="str" cm="1">
        <f t="array" ref="T155">IF(OR(ISBLANK(K153),ISBLANK(K154),ISBLANK(N154),ISBLANK(N155),ISBLANK(N156)),"",INDEX(INDEX('(Linked) PLr Probability Factor'!C$33:$F$44,0,4),MATCH(S153&amp;S154&amp;S157,INDEX('(Linked) PLr Probability Factor'!C$33:$F$44,0,1)&amp;INDEX('(Linked) PLr Probability Factor'!C$33:$F$44,0,2)&amp;INDEX('(Linked) PLr Probability Factor'!C$33:$F$44,0,3),0)))</f>
        <v/>
      </c>
      <c r="U155" s="375"/>
      <c r="V155" s="56"/>
      <c r="W155" s="18" t="str">
        <f>IF(ISBLANK(V155),"",VLOOKUP(V155,'(Linked) Hazard Risk Number HRN'!$D$6:$E$14,2,FALSE))</f>
        <v/>
      </c>
      <c r="X155" s="366" t="str">
        <f>IF(OR(ISBLANK(V153),ISBLANK(V154),ISBLANK(V155),ISBLANK(V156)),"",W153*W154*W155*W156)</f>
        <v/>
      </c>
      <c r="Y155" s="375"/>
      <c r="Z155" s="56"/>
      <c r="AA155" s="18" t="str">
        <f>IF(ISBLANK(Z155),"",VLOOKUP(Z155,'(Linked) Hazard Risk Number HRN'!$D$6:$E$14,2,FALSE))</f>
        <v/>
      </c>
      <c r="AB155" s="366" t="str">
        <f>IF(OR(ISBLANK(Z153),ISBLANK(Z154),ISBLANK(Z155),ISBLANK(Z156)),"",AA153*AA154*AA155*AA156)</f>
        <v/>
      </c>
      <c r="AC155" s="375"/>
      <c r="AD155" s="436"/>
      <c r="AE155" s="56"/>
      <c r="AF155" s="18" t="str">
        <f>IF(ISBLANK(AE155),"",VLOOKUP(AE155,'(Linked) Hazard Risk Number HRN'!$D$6:$E$14,2,FALSE))</f>
        <v/>
      </c>
      <c r="AG155" s="366" t="str">
        <f>IF(OR(ISBLANK(AE153),ISBLANK(AE154),ISBLANK(AE155),ISBLANK(AE156)),"",AF153*AF154*AF155*AF156)</f>
        <v/>
      </c>
      <c r="AH155" s="10"/>
      <c r="AI155" s="10"/>
      <c r="AJ155" s="20"/>
    </row>
    <row r="156" spans="2:36" s="2" customFormat="1" ht="28.2" customHeight="1">
      <c r="B156" s="378"/>
      <c r="C156" s="375"/>
      <c r="D156" s="375"/>
      <c r="E156" s="381"/>
      <c r="F156" s="381"/>
      <c r="G156" s="370"/>
      <c r="H156" s="370"/>
      <c r="I156" s="370"/>
      <c r="J156" s="370"/>
      <c r="K156" s="57"/>
      <c r="L156" s="30" t="str">
        <f>IF(ISBLANK(K156),"",VLOOKUP(K156,'(Linked) Hazard Risk Number HRN'!$D$17:$E$22,2,FALSE))</f>
        <v/>
      </c>
      <c r="M156" s="367"/>
      <c r="N156" s="56"/>
      <c r="O156" s="18" t="str">
        <f>IF(ISBLANK(N156),"",VLOOKUP(N156,'(Linked) PLr Probability Factor'!$B$23:$C$26,2,FALSE))</f>
        <v/>
      </c>
      <c r="P156" s="25" t="s">
        <v>33</v>
      </c>
      <c r="Q156" s="25">
        <f t="shared" ref="Q156" si="230">SUM(R153:R155)</f>
        <v>0</v>
      </c>
      <c r="R156" s="25">
        <f t="shared" si="225"/>
        <v>0</v>
      </c>
      <c r="S156" s="25"/>
      <c r="T156" s="51"/>
      <c r="U156" s="375"/>
      <c r="V156" s="57"/>
      <c r="W156" s="30" t="str">
        <f>IF(ISBLANK(V156),"",VLOOKUP(V156,'(Linked) Hazard Risk Number HRN'!$D$17:$E$22,2,FALSE))</f>
        <v/>
      </c>
      <c r="X156" s="367"/>
      <c r="Y156" s="375"/>
      <c r="Z156" s="57"/>
      <c r="AA156" s="30" t="str">
        <f>IF(ISBLANK(Z156),"",VLOOKUP(Z156,'(Linked) Hazard Risk Number HRN'!$D$17:$E$22,2,FALSE))</f>
        <v/>
      </c>
      <c r="AB156" s="367"/>
      <c r="AC156" s="375"/>
      <c r="AD156" s="436"/>
      <c r="AE156" s="57"/>
      <c r="AF156" s="30" t="str">
        <f>IF(ISBLANK(AE156),"",VLOOKUP(AE156,'(Linked) Hazard Risk Number HRN'!$D$17:$E$22,2,FALSE))</f>
        <v/>
      </c>
      <c r="AG156" s="367"/>
      <c r="AH156" s="10"/>
      <c r="AI156" s="10"/>
      <c r="AJ156" s="21"/>
    </row>
    <row r="157" spans="2:36" s="2" customFormat="1" ht="28.2" customHeight="1" thickBot="1">
      <c r="B157" s="379"/>
      <c r="C157" s="376"/>
      <c r="D157" s="376"/>
      <c r="E157" s="382"/>
      <c r="F157" s="382"/>
      <c r="G157" s="371"/>
      <c r="H157" s="371"/>
      <c r="I157" s="371"/>
      <c r="J157" s="371"/>
      <c r="K157" s="135"/>
      <c r="L157" s="18"/>
      <c r="M157" s="368"/>
      <c r="N157" s="56"/>
      <c r="O157" s="18" t="str">
        <f>IF(ISBLANK(N157),"",VLOOKUP(N157,'(Linked) PLr Probability Factor'!$B$29:$C$32,2,FALSE))</f>
        <v/>
      </c>
      <c r="P157" s="134"/>
      <c r="Q157" s="134"/>
      <c r="R157" s="134"/>
      <c r="S157" s="27" t="str">
        <f t="shared" ref="S157" si="231">IF(OR(ISBLANK(N154),ISBLANK(N155),ISBLANK(N156)),"",IF(R153&gt;0,"P2",IF(AND(R153=0,R154&gt;2),"P2",IF(AND(R153=0,R154=2),"P2",IF(AND(R153=0,AND(R154&lt;2,R155&gt;1)),"P1"," ")))))</f>
        <v/>
      </c>
      <c r="T157" s="52"/>
      <c r="U157" s="376"/>
      <c r="V157" s="135"/>
      <c r="W157" s="18"/>
      <c r="X157" s="368"/>
      <c r="Y157" s="376"/>
      <c r="Z157" s="135"/>
      <c r="AA157" s="18"/>
      <c r="AB157" s="368"/>
      <c r="AC157" s="376"/>
      <c r="AD157" s="437"/>
      <c r="AE157" s="135"/>
      <c r="AF157" s="18"/>
      <c r="AG157" s="368"/>
      <c r="AH157" s="10"/>
      <c r="AI157" s="10"/>
      <c r="AJ157" s="7"/>
    </row>
    <row r="158" spans="2:36" s="2" customFormat="1" ht="28.2" customHeight="1" thickTop="1">
      <c r="B158" s="377">
        <v>31</v>
      </c>
      <c r="C158" s="374"/>
      <c r="D158" s="374"/>
      <c r="E158" s="380"/>
      <c r="F158" s="380"/>
      <c r="G158" s="369"/>
      <c r="H158" s="369"/>
      <c r="I158" s="369"/>
      <c r="J158" s="369"/>
      <c r="K158" s="54"/>
      <c r="L158" s="17" t="str">
        <f>IF(ISBLANK(K158),"",VLOOKUP(K158,'(Linked) Hazard Risk Number HRN'!$B$6:$C$13,2,FALSE))</f>
        <v/>
      </c>
      <c r="M158" s="372" t="str">
        <f>IF(M160="","",IF(M160&gt;500,'(Linked) Hazard Risk Number HRN'!$C$37,IF(M160&gt;50,'(Linked) Hazard Risk Number HRN'!$C$36,IF(M160&gt;25,'(Linked) Hazard Risk Number HRN'!$C$35,IF(M160&gt;5,'(Linked) Hazard Risk Number HRN'!$C$34,IF(M160&gt;0,'(Linked) Hazard Risk Number HRN'!$C$33,""))))))</f>
        <v/>
      </c>
      <c r="N158" s="54"/>
      <c r="O158" s="17" t="str">
        <f>IF(ISBLANK(N158),"",VLOOKUP(N158,'(Linked) PLr Probability Factor'!$B$7:$C$8,2,FALSE))</f>
        <v/>
      </c>
      <c r="P158" s="17" t="s">
        <v>29</v>
      </c>
      <c r="Q158" s="17">
        <f t="shared" ref="Q158" si="232">COUNTIF((O158:O162), "C")</f>
        <v>0</v>
      </c>
      <c r="R158" s="17">
        <f t="shared" ref="R158:R161" si="233">Q158</f>
        <v>0</v>
      </c>
      <c r="S158" s="17" t="str">
        <f t="shared" ref="S158" si="234">IF(ISBLANK(K158),"",IF(L158&lt;2,"S1","S2"))</f>
        <v/>
      </c>
      <c r="T158" s="50"/>
      <c r="U158" s="374"/>
      <c r="V158" s="54"/>
      <c r="W158" s="17" t="str">
        <f>IF(ISBLANK(V158),"",VLOOKUP(V158,'(Linked) Hazard Risk Number HRN'!$B$6:$C$13,2,FALSE))</f>
        <v/>
      </c>
      <c r="X158" s="372" t="str">
        <f>IF(X160="","",IF(X160&gt;500,'(Linked) Hazard Risk Number HRN'!$C$37,IF(X160&gt;50,'(Linked) Hazard Risk Number HRN'!$C$36,IF(X160&gt;25,'(Linked) Hazard Risk Number HRN'!$C$35,IF(X160&gt;5,'(Linked) Hazard Risk Number HRN'!$C$34,IF(X160&gt;0,'(Linked) Hazard Risk Number HRN'!$C$33,""))))))</f>
        <v/>
      </c>
      <c r="Y158" s="374"/>
      <c r="Z158" s="54"/>
      <c r="AA158" s="17" t="str">
        <f>IF(ISBLANK(Z158),"",VLOOKUP(Z158,'(Linked) Hazard Risk Number HRN'!$B$6:$C$13,2,FALSE))</f>
        <v/>
      </c>
      <c r="AB158" s="372" t="str">
        <f>IF(AB160="","",IF(AB160&gt;500,'(Linked) Hazard Risk Number HRN'!$C$37,IF(AB160&gt;50,'(Linked) Hazard Risk Number HRN'!$C$36,IF(AB160&gt;25,'(Linked) Hazard Risk Number HRN'!$C$35,IF(AB160&gt;5,'(Linked) Hazard Risk Number HRN'!$C$34,IF(AB160&gt;0,'(Linked) Hazard Risk Number HRN'!$C$33,""))))))</f>
        <v/>
      </c>
      <c r="AC158" s="374"/>
      <c r="AD158" s="380"/>
      <c r="AE158" s="54"/>
      <c r="AF158" s="17" t="str">
        <f>IF(ISBLANK(AE158),"",VLOOKUP(AE158,'(Linked) Hazard Risk Number HRN'!$B$6:$C$13,2,FALSE))</f>
        <v/>
      </c>
      <c r="AG158" s="372" t="str">
        <f>IF(AG160="","",IF(AG160&gt;500,'(Linked) Hazard Risk Number HRN'!$C$37,IF(AG160&gt;50,'(Linked) Hazard Risk Number HRN'!$C$36,IF(AG160&gt;25,'(Linked) Hazard Risk Number HRN'!$C$35,IF(AG160&gt;5,'(Linked) Hazard Risk Number HRN'!$C$34,IF(AG160&gt;0,'(Linked) Hazard Risk Number HRN'!$C$33,""))))))</f>
        <v/>
      </c>
      <c r="AH158" s="24"/>
      <c r="AI158" s="24"/>
      <c r="AJ158" s="53"/>
    </row>
    <row r="159" spans="2:36" s="2" customFormat="1" ht="28.2" customHeight="1" thickBot="1">
      <c r="B159" s="378"/>
      <c r="C159" s="375"/>
      <c r="D159" s="375"/>
      <c r="E159" s="381"/>
      <c r="F159" s="381"/>
      <c r="G159" s="370"/>
      <c r="H159" s="370"/>
      <c r="I159" s="370"/>
      <c r="J159" s="370"/>
      <c r="K159" s="55"/>
      <c r="L159" s="18" t="str">
        <f>IF(ISBLANK(K159),"",VLOOKUP(K159,'(Linked) Hazard Risk Number HRN'!$B$16:$C$26,2,FALSE))</f>
        <v/>
      </c>
      <c r="M159" s="373"/>
      <c r="N159" s="55"/>
      <c r="O159" s="18" t="str">
        <f>IF(ISBLANK(N159),"",VLOOKUP(N159,'(Linked) PLr Probability Factor'!$B$12:$C$14,2,FALSE))</f>
        <v/>
      </c>
      <c r="P159" s="18" t="s">
        <v>1</v>
      </c>
      <c r="Q159" s="18">
        <f t="shared" ref="Q159" si="235">COUNTIF((O158:O162), "B")</f>
        <v>0</v>
      </c>
      <c r="R159" s="18">
        <f t="shared" si="233"/>
        <v>0</v>
      </c>
      <c r="S159" s="18" t="str">
        <f t="shared" ref="S159" si="236">IF(ISBLANK(K159),"",IF(L159&lt;5,"F1","F2"))</f>
        <v/>
      </c>
      <c r="T159" s="147"/>
      <c r="U159" s="375"/>
      <c r="V159" s="55"/>
      <c r="W159" s="18" t="str">
        <f>IF(ISBLANK(V159),"",VLOOKUP(V159,'(Linked) Hazard Risk Number HRN'!$B$16:$C$26,2,FALSE))</f>
        <v/>
      </c>
      <c r="X159" s="373"/>
      <c r="Y159" s="375"/>
      <c r="Z159" s="55"/>
      <c r="AA159" s="18" t="str">
        <f>IF(ISBLANK(Z159),"",VLOOKUP(Z159,'(Linked) Hazard Risk Number HRN'!$B$16:$C$26,2,FALSE))</f>
        <v/>
      </c>
      <c r="AB159" s="373"/>
      <c r="AC159" s="375"/>
      <c r="AD159" s="436"/>
      <c r="AE159" s="55"/>
      <c r="AF159" s="18" t="str">
        <f>IF(ISBLANK(AE159),"",VLOOKUP(AE159,'(Linked) Hazard Risk Number HRN'!$B$16:$C$26,2,FALSE))</f>
        <v/>
      </c>
      <c r="AG159" s="373"/>
      <c r="AH159" s="24"/>
      <c r="AI159" s="24"/>
      <c r="AJ159" s="53"/>
    </row>
    <row r="160" spans="2:36" s="2" customFormat="1" ht="28.2" customHeight="1" thickTop="1">
      <c r="B160" s="378"/>
      <c r="C160" s="375"/>
      <c r="D160" s="375"/>
      <c r="E160" s="381"/>
      <c r="F160" s="381"/>
      <c r="G160" s="370"/>
      <c r="H160" s="370"/>
      <c r="I160" s="370"/>
      <c r="J160" s="370"/>
      <c r="K160" s="56"/>
      <c r="L160" s="18" t="str">
        <f>IF(ISBLANK(K160),"",VLOOKUP(K160,'(Linked) Hazard Risk Number HRN'!$D$6:$E$14,2,FALSE))</f>
        <v/>
      </c>
      <c r="M160" s="366" t="str">
        <f>IF(OR(ISBLANK(K158),ISBLANK(K159),ISBLANK(K160),ISBLANK(K161)),"",L158*L159*L160*L161)</f>
        <v/>
      </c>
      <c r="N160" s="56"/>
      <c r="O160" s="18" t="str">
        <f>IF(ISBLANK(N160),"",VLOOKUP(N160,'(Linked) PLr Probability Factor'!$B$17:$C$20,2,FALSE))</f>
        <v/>
      </c>
      <c r="P160" s="18" t="s">
        <v>3</v>
      </c>
      <c r="Q160" s="18">
        <f t="shared" ref="Q160" si="237">COUNTIF((O158:O162), "A")</f>
        <v>0</v>
      </c>
      <c r="R160" s="18">
        <f t="shared" si="233"/>
        <v>0</v>
      </c>
      <c r="S160" s="18"/>
      <c r="T160" s="146" t="str" cm="1">
        <f t="array" ref="T160">IF(OR(ISBLANK(K158),ISBLANK(K159),ISBLANK(N159),ISBLANK(N160),ISBLANK(N161)),"",INDEX(INDEX('(Linked) PLr Probability Factor'!C$33:$F$44,0,4),MATCH(S158&amp;S159&amp;S162,INDEX('(Linked) PLr Probability Factor'!C$33:$F$44,0,1)&amp;INDEX('(Linked) PLr Probability Factor'!C$33:$F$44,0,2)&amp;INDEX('(Linked) PLr Probability Factor'!C$33:$F$44,0,3),0)))</f>
        <v/>
      </c>
      <c r="U160" s="375"/>
      <c r="V160" s="56"/>
      <c r="W160" s="18" t="str">
        <f>IF(ISBLANK(V160),"",VLOOKUP(V160,'(Linked) Hazard Risk Number HRN'!$D$6:$E$14,2,FALSE))</f>
        <v/>
      </c>
      <c r="X160" s="366" t="str">
        <f>IF(OR(ISBLANK(V158),ISBLANK(V159),ISBLANK(V160),ISBLANK(V161)),"",W158*W159*W160*W161)</f>
        <v/>
      </c>
      <c r="Y160" s="375"/>
      <c r="Z160" s="56"/>
      <c r="AA160" s="18" t="str">
        <f>IF(ISBLANK(Z160),"",VLOOKUP(Z160,'(Linked) Hazard Risk Number HRN'!$D$6:$E$14,2,FALSE))</f>
        <v/>
      </c>
      <c r="AB160" s="366" t="str">
        <f>IF(OR(ISBLANK(Z158),ISBLANK(Z159),ISBLANK(Z160),ISBLANK(Z161)),"",AA158*AA159*AA160*AA161)</f>
        <v/>
      </c>
      <c r="AC160" s="375"/>
      <c r="AD160" s="436"/>
      <c r="AE160" s="56"/>
      <c r="AF160" s="18" t="str">
        <f>IF(ISBLANK(AE160),"",VLOOKUP(AE160,'(Linked) Hazard Risk Number HRN'!$D$6:$E$14,2,FALSE))</f>
        <v/>
      </c>
      <c r="AG160" s="366" t="str">
        <f>IF(OR(ISBLANK(AE158),ISBLANK(AE159),ISBLANK(AE160),ISBLANK(AE161)),"",AF158*AF159*AF160*AF161)</f>
        <v/>
      </c>
      <c r="AH160" s="24"/>
      <c r="AI160" s="24"/>
      <c r="AJ160" s="53"/>
    </row>
    <row r="161" spans="2:36" s="2" customFormat="1" ht="28.2" customHeight="1">
      <c r="B161" s="378"/>
      <c r="C161" s="375"/>
      <c r="D161" s="375"/>
      <c r="E161" s="381"/>
      <c r="F161" s="381"/>
      <c r="G161" s="370"/>
      <c r="H161" s="370"/>
      <c r="I161" s="370"/>
      <c r="J161" s="370"/>
      <c r="K161" s="57"/>
      <c r="L161" s="30" t="str">
        <f>IF(ISBLANK(K161),"",VLOOKUP(K161,'(Linked) Hazard Risk Number HRN'!$D$17:$E$22,2,FALSE))</f>
        <v/>
      </c>
      <c r="M161" s="367"/>
      <c r="N161" s="56"/>
      <c r="O161" s="18" t="str">
        <f>IF(ISBLANK(N161),"",VLOOKUP(N161,'(Linked) PLr Probability Factor'!$B$23:$C$26,2,FALSE))</f>
        <v/>
      </c>
      <c r="P161" s="25" t="s">
        <v>33</v>
      </c>
      <c r="Q161" s="25">
        <f t="shared" ref="Q161" si="238">SUM(R158:R160)</f>
        <v>0</v>
      </c>
      <c r="R161" s="25">
        <f t="shared" si="233"/>
        <v>0</v>
      </c>
      <c r="S161" s="25"/>
      <c r="T161" s="51"/>
      <c r="U161" s="375"/>
      <c r="V161" s="57"/>
      <c r="W161" s="30" t="str">
        <f>IF(ISBLANK(V161),"",VLOOKUP(V161,'(Linked) Hazard Risk Number HRN'!$D$17:$E$22,2,FALSE))</f>
        <v/>
      </c>
      <c r="X161" s="367"/>
      <c r="Y161" s="375"/>
      <c r="Z161" s="57"/>
      <c r="AA161" s="30" t="str">
        <f>IF(ISBLANK(Z161),"",VLOOKUP(Z161,'(Linked) Hazard Risk Number HRN'!$D$17:$E$22,2,FALSE))</f>
        <v/>
      </c>
      <c r="AB161" s="367"/>
      <c r="AC161" s="375"/>
      <c r="AD161" s="436"/>
      <c r="AE161" s="57"/>
      <c r="AF161" s="30" t="str">
        <f>IF(ISBLANK(AE161),"",VLOOKUP(AE161,'(Linked) Hazard Risk Number HRN'!$D$17:$E$22,2,FALSE))</f>
        <v/>
      </c>
      <c r="AG161" s="367"/>
      <c r="AH161" s="24"/>
      <c r="AI161" s="24"/>
      <c r="AJ161" s="53"/>
    </row>
    <row r="162" spans="2:36" s="2" customFormat="1" ht="28.2" customHeight="1" thickBot="1">
      <c r="B162" s="379"/>
      <c r="C162" s="376"/>
      <c r="D162" s="376"/>
      <c r="E162" s="382"/>
      <c r="F162" s="382"/>
      <c r="G162" s="371"/>
      <c r="H162" s="371"/>
      <c r="I162" s="371"/>
      <c r="J162" s="371"/>
      <c r="K162" s="135"/>
      <c r="L162" s="18"/>
      <c r="M162" s="368"/>
      <c r="N162" s="56"/>
      <c r="O162" s="18" t="str">
        <f>IF(ISBLANK(N162),"",VLOOKUP(N162,'(Linked) PLr Probability Factor'!$B$29:$C$32,2,FALSE))</f>
        <v/>
      </c>
      <c r="P162" s="134"/>
      <c r="Q162" s="134"/>
      <c r="R162" s="134"/>
      <c r="S162" s="27" t="str">
        <f t="shared" ref="S162" si="239">IF(OR(ISBLANK(N159),ISBLANK(N160),ISBLANK(N161)),"",IF(R158&gt;0,"P2",IF(AND(R158=0,R159&gt;2),"P2",IF(AND(R158=0,R159=2),"P2",IF(AND(R158=0,AND(R159&lt;2,R160&gt;1)),"P1"," ")))))</f>
        <v/>
      </c>
      <c r="T162" s="52"/>
      <c r="U162" s="376"/>
      <c r="V162" s="135"/>
      <c r="W162" s="18"/>
      <c r="X162" s="368"/>
      <c r="Y162" s="376"/>
      <c r="Z162" s="135"/>
      <c r="AA162" s="18"/>
      <c r="AB162" s="368"/>
      <c r="AC162" s="376"/>
      <c r="AD162" s="437"/>
      <c r="AE162" s="135"/>
      <c r="AF162" s="18"/>
      <c r="AG162" s="368"/>
      <c r="AH162" s="24"/>
      <c r="AI162" s="24"/>
      <c r="AJ162" s="53"/>
    </row>
    <row r="163" spans="2:36" s="2" customFormat="1" ht="28.2" customHeight="1" thickTop="1" thickBot="1">
      <c r="B163" s="377">
        <v>32</v>
      </c>
      <c r="C163" s="374"/>
      <c r="D163" s="374"/>
      <c r="E163" s="380"/>
      <c r="F163" s="380"/>
      <c r="G163" s="369"/>
      <c r="H163" s="369"/>
      <c r="I163" s="369"/>
      <c r="J163" s="369"/>
      <c r="K163" s="54"/>
      <c r="L163" s="17" t="str">
        <f>IF(ISBLANK(K163),"",VLOOKUP(K163,'(Linked) Hazard Risk Number HRN'!$B$6:$C$13,2,FALSE))</f>
        <v/>
      </c>
      <c r="M163" s="372" t="str">
        <f>IF(M165="","",IF(M165&gt;500,'(Linked) Hazard Risk Number HRN'!$C$37,IF(M165&gt;50,'(Linked) Hazard Risk Number HRN'!$C$36,IF(M165&gt;25,'(Linked) Hazard Risk Number HRN'!$C$35,IF(M165&gt;5,'(Linked) Hazard Risk Number HRN'!$C$34,IF(M165&gt;0,'(Linked) Hazard Risk Number HRN'!$C$33,""))))))</f>
        <v/>
      </c>
      <c r="N163" s="54"/>
      <c r="O163" s="17" t="str">
        <f>IF(ISBLANK(N163),"",VLOOKUP(N163,'(Linked) PLr Probability Factor'!$B$7:$C$8,2,FALSE))</f>
        <v/>
      </c>
      <c r="P163" s="17" t="s">
        <v>29</v>
      </c>
      <c r="Q163" s="17">
        <f t="shared" ref="Q163" si="240">COUNTIF((O163:O167), "C")</f>
        <v>0</v>
      </c>
      <c r="R163" s="17">
        <f t="shared" ref="R163:R166" si="241">Q163</f>
        <v>0</v>
      </c>
      <c r="S163" s="17" t="str">
        <f t="shared" ref="S163" si="242">IF(ISBLANK(K163),"",IF(L163&lt;2,"S1","S2"))</f>
        <v/>
      </c>
      <c r="T163" s="50"/>
      <c r="U163" s="374"/>
      <c r="V163" s="54"/>
      <c r="W163" s="17" t="str">
        <f>IF(ISBLANK(V163),"",VLOOKUP(V163,'(Linked) Hazard Risk Number HRN'!$B$6:$C$13,2,FALSE))</f>
        <v/>
      </c>
      <c r="X163" s="372" t="str">
        <f>IF(X165="","",IF(X165&gt;500,'(Linked) Hazard Risk Number HRN'!$C$37,IF(X165&gt;50,'(Linked) Hazard Risk Number HRN'!$C$36,IF(X165&gt;25,'(Linked) Hazard Risk Number HRN'!$C$35,IF(X165&gt;5,'(Linked) Hazard Risk Number HRN'!$C$34,IF(X165&gt;0,'(Linked) Hazard Risk Number HRN'!$C$33,""))))))</f>
        <v/>
      </c>
      <c r="Y163" s="374"/>
      <c r="Z163" s="54"/>
      <c r="AA163" s="17" t="str">
        <f>IF(ISBLANK(Z163),"",VLOOKUP(Z163,'(Linked) Hazard Risk Number HRN'!$B$6:$C$13,2,FALSE))</f>
        <v/>
      </c>
      <c r="AB163" s="372" t="str">
        <f>IF(AB165="","",IF(AB165&gt;500,'(Linked) Hazard Risk Number HRN'!$C$37,IF(AB165&gt;50,'(Linked) Hazard Risk Number HRN'!$C$36,IF(AB165&gt;25,'(Linked) Hazard Risk Number HRN'!$C$35,IF(AB165&gt;5,'(Linked) Hazard Risk Number HRN'!$C$34,IF(AB165&gt;0,'(Linked) Hazard Risk Number HRN'!$C$33,""))))))</f>
        <v/>
      </c>
      <c r="AC163" s="374"/>
      <c r="AD163" s="380"/>
      <c r="AE163" s="54"/>
      <c r="AF163" s="17" t="str">
        <f>IF(ISBLANK(AE163),"",VLOOKUP(AE163,'(Linked) Hazard Risk Number HRN'!$B$6:$C$13,2,FALSE))</f>
        <v/>
      </c>
      <c r="AG163" s="372" t="str">
        <f>IF(AG165="","",IF(AG165&gt;500,'(Linked) Hazard Risk Number HRN'!$C$37,IF(AG165&gt;50,'(Linked) Hazard Risk Number HRN'!$C$36,IF(AG165&gt;25,'(Linked) Hazard Risk Number HRN'!$C$35,IF(AG165&gt;5,'(Linked) Hazard Risk Number HRN'!$C$34,IF(AG165&gt;0,'(Linked) Hazard Risk Number HRN'!$C$33,""))))))</f>
        <v/>
      </c>
      <c r="AH163" s="10"/>
      <c r="AI163" s="10"/>
      <c r="AJ163" s="22"/>
    </row>
    <row r="164" spans="2:36" s="2" customFormat="1" ht="28.2" customHeight="1" thickTop="1" thickBot="1">
      <c r="B164" s="377"/>
      <c r="C164" s="375"/>
      <c r="D164" s="375"/>
      <c r="E164" s="381"/>
      <c r="F164" s="381"/>
      <c r="G164" s="370"/>
      <c r="H164" s="370"/>
      <c r="I164" s="370"/>
      <c r="J164" s="370"/>
      <c r="K164" s="55"/>
      <c r="L164" s="18" t="str">
        <f>IF(ISBLANK(K164),"",VLOOKUP(K164,'(Linked) Hazard Risk Number HRN'!$B$16:$C$26,2,FALSE))</f>
        <v/>
      </c>
      <c r="M164" s="373"/>
      <c r="N164" s="55"/>
      <c r="O164" s="18" t="str">
        <f>IF(ISBLANK(N164),"",VLOOKUP(N164,'(Linked) PLr Probability Factor'!$B$12:$C$14,2,FALSE))</f>
        <v/>
      </c>
      <c r="P164" s="18" t="s">
        <v>1</v>
      </c>
      <c r="Q164" s="18">
        <f t="shared" ref="Q164" si="243">COUNTIF((O163:O167), "B")</f>
        <v>0</v>
      </c>
      <c r="R164" s="18">
        <f t="shared" si="241"/>
        <v>0</v>
      </c>
      <c r="S164" s="18" t="str">
        <f t="shared" ref="S164" si="244">IF(ISBLANK(K164),"",IF(L164&lt;5,"F1","F2"))</f>
        <v/>
      </c>
      <c r="T164" s="147"/>
      <c r="U164" s="375"/>
      <c r="V164" s="55"/>
      <c r="W164" s="18" t="str">
        <f>IF(ISBLANK(V164),"",VLOOKUP(V164,'(Linked) Hazard Risk Number HRN'!$B$16:$C$26,2,FALSE))</f>
        <v/>
      </c>
      <c r="X164" s="373"/>
      <c r="Y164" s="375"/>
      <c r="Z164" s="55"/>
      <c r="AA164" s="18" t="str">
        <f>IF(ISBLANK(Z164),"",VLOOKUP(Z164,'(Linked) Hazard Risk Number HRN'!$B$16:$C$26,2,FALSE))</f>
        <v/>
      </c>
      <c r="AB164" s="373"/>
      <c r="AC164" s="375"/>
      <c r="AD164" s="436"/>
      <c r="AE164" s="55"/>
      <c r="AF164" s="18" t="str">
        <f>IF(ISBLANK(AE164),"",VLOOKUP(AE164,'(Linked) Hazard Risk Number HRN'!$B$16:$C$26,2,FALSE))</f>
        <v/>
      </c>
      <c r="AG164" s="373"/>
      <c r="AH164" s="10"/>
      <c r="AI164" s="10"/>
      <c r="AJ164" s="19"/>
    </row>
    <row r="165" spans="2:36" s="2" customFormat="1" ht="28.2" customHeight="1" thickTop="1" thickBot="1">
      <c r="B165" s="377"/>
      <c r="C165" s="375"/>
      <c r="D165" s="375"/>
      <c r="E165" s="381"/>
      <c r="F165" s="381"/>
      <c r="G165" s="370"/>
      <c r="H165" s="370"/>
      <c r="I165" s="370"/>
      <c r="J165" s="370"/>
      <c r="K165" s="56"/>
      <c r="L165" s="18" t="str">
        <f>IF(ISBLANK(K165),"",VLOOKUP(K165,'(Linked) Hazard Risk Number HRN'!$D$6:$E$14,2,FALSE))</f>
        <v/>
      </c>
      <c r="M165" s="366" t="str">
        <f>IF(OR(ISBLANK(K163),ISBLANK(K164),ISBLANK(K165),ISBLANK(K166)),"",L163*L164*L165*L166)</f>
        <v/>
      </c>
      <c r="N165" s="56"/>
      <c r="O165" s="18" t="str">
        <f>IF(ISBLANK(N165),"",VLOOKUP(N165,'(Linked) PLr Probability Factor'!$B$17:$C$20,2,FALSE))</f>
        <v/>
      </c>
      <c r="P165" s="18" t="s">
        <v>3</v>
      </c>
      <c r="Q165" s="18">
        <f t="shared" ref="Q165" si="245">COUNTIF((O163:O167), "A")</f>
        <v>0</v>
      </c>
      <c r="R165" s="18">
        <f t="shared" si="241"/>
        <v>0</v>
      </c>
      <c r="S165" s="18"/>
      <c r="T165" s="146" t="str" cm="1">
        <f t="array" ref="T165">IF(OR(ISBLANK(K163),ISBLANK(K164),ISBLANK(N164),ISBLANK(N165),ISBLANK(N166)),"",INDEX(INDEX('(Linked) PLr Probability Factor'!C$33:$F$44,0,4),MATCH(S163&amp;S164&amp;S167,INDEX('(Linked) PLr Probability Factor'!C$33:$F$44,0,1)&amp;INDEX('(Linked) PLr Probability Factor'!C$33:$F$44,0,2)&amp;INDEX('(Linked) PLr Probability Factor'!C$33:$F$44,0,3),0)))</f>
        <v/>
      </c>
      <c r="U165" s="375"/>
      <c r="V165" s="56"/>
      <c r="W165" s="18" t="str">
        <f>IF(ISBLANK(V165),"",VLOOKUP(V165,'(Linked) Hazard Risk Number HRN'!$D$6:$E$14,2,FALSE))</f>
        <v/>
      </c>
      <c r="X165" s="366" t="str">
        <f>IF(OR(ISBLANK(V163),ISBLANK(V164),ISBLANK(V165),ISBLANK(V166)),"",W163*W164*W165*W166)</f>
        <v/>
      </c>
      <c r="Y165" s="375"/>
      <c r="Z165" s="56"/>
      <c r="AA165" s="18" t="str">
        <f>IF(ISBLANK(Z165),"",VLOOKUP(Z165,'(Linked) Hazard Risk Number HRN'!$D$6:$E$14,2,FALSE))</f>
        <v/>
      </c>
      <c r="AB165" s="366" t="str">
        <f>IF(OR(ISBLANK(Z163),ISBLANK(Z164),ISBLANK(Z165),ISBLANK(Z166)),"",AA163*AA164*AA165*AA166)</f>
        <v/>
      </c>
      <c r="AC165" s="375"/>
      <c r="AD165" s="436"/>
      <c r="AE165" s="56"/>
      <c r="AF165" s="18" t="str">
        <f>IF(ISBLANK(AE165),"",VLOOKUP(AE165,'(Linked) Hazard Risk Number HRN'!$D$6:$E$14,2,FALSE))</f>
        <v/>
      </c>
      <c r="AG165" s="366" t="str">
        <f>IF(OR(ISBLANK(AE163),ISBLANK(AE164),ISBLANK(AE165),ISBLANK(AE166)),"",AF163*AF164*AF165*AF166)</f>
        <v/>
      </c>
      <c r="AH165" s="10"/>
      <c r="AI165" s="10"/>
      <c r="AJ165" s="20"/>
    </row>
    <row r="166" spans="2:36" s="2" customFormat="1" ht="28.2" customHeight="1" thickTop="1" thickBot="1">
      <c r="B166" s="377"/>
      <c r="C166" s="375"/>
      <c r="D166" s="375"/>
      <c r="E166" s="381"/>
      <c r="F166" s="381"/>
      <c r="G166" s="370"/>
      <c r="H166" s="370"/>
      <c r="I166" s="370"/>
      <c r="J166" s="370"/>
      <c r="K166" s="57"/>
      <c r="L166" s="30" t="str">
        <f>IF(ISBLANK(K166),"",VLOOKUP(K166,'(Linked) Hazard Risk Number HRN'!$D$17:$E$22,2,FALSE))</f>
        <v/>
      </c>
      <c r="M166" s="367"/>
      <c r="N166" s="56"/>
      <c r="O166" s="18" t="str">
        <f>IF(ISBLANK(N166),"",VLOOKUP(N166,'(Linked) PLr Probability Factor'!$B$23:$C$26,2,FALSE))</f>
        <v/>
      </c>
      <c r="P166" s="25" t="s">
        <v>33</v>
      </c>
      <c r="Q166" s="25">
        <f t="shared" ref="Q166" si="246">SUM(R163:R165)</f>
        <v>0</v>
      </c>
      <c r="R166" s="25">
        <f t="shared" si="241"/>
        <v>0</v>
      </c>
      <c r="S166" s="25"/>
      <c r="T166" s="51"/>
      <c r="U166" s="375"/>
      <c r="V166" s="57"/>
      <c r="W166" s="30" t="str">
        <f>IF(ISBLANK(V166),"",VLOOKUP(V166,'(Linked) Hazard Risk Number HRN'!$D$17:$E$22,2,FALSE))</f>
        <v/>
      </c>
      <c r="X166" s="367"/>
      <c r="Y166" s="375"/>
      <c r="Z166" s="57"/>
      <c r="AA166" s="30" t="str">
        <f>IF(ISBLANK(Z166),"",VLOOKUP(Z166,'(Linked) Hazard Risk Number HRN'!$D$17:$E$22,2,FALSE))</f>
        <v/>
      </c>
      <c r="AB166" s="367"/>
      <c r="AC166" s="375"/>
      <c r="AD166" s="436"/>
      <c r="AE166" s="57"/>
      <c r="AF166" s="30" t="str">
        <f>IF(ISBLANK(AE166),"",VLOOKUP(AE166,'(Linked) Hazard Risk Number HRN'!$D$17:$E$22,2,FALSE))</f>
        <v/>
      </c>
      <c r="AG166" s="367"/>
      <c r="AH166" s="10"/>
      <c r="AI166" s="10"/>
      <c r="AJ166" s="21"/>
    </row>
    <row r="167" spans="2:36" s="2" customFormat="1" ht="28.2" customHeight="1" thickTop="1" thickBot="1">
      <c r="B167" s="377"/>
      <c r="C167" s="376"/>
      <c r="D167" s="376"/>
      <c r="E167" s="382"/>
      <c r="F167" s="382"/>
      <c r="G167" s="371"/>
      <c r="H167" s="371"/>
      <c r="I167" s="371"/>
      <c r="J167" s="371"/>
      <c r="K167" s="135"/>
      <c r="L167" s="18"/>
      <c r="M167" s="368"/>
      <c r="N167" s="56"/>
      <c r="O167" s="18" t="str">
        <f>IF(ISBLANK(N167),"",VLOOKUP(N167,'(Linked) PLr Probability Factor'!$B$29:$C$32,2,FALSE))</f>
        <v/>
      </c>
      <c r="P167" s="134"/>
      <c r="Q167" s="134"/>
      <c r="R167" s="134"/>
      <c r="S167" s="27" t="str">
        <f t="shared" ref="S167" si="247">IF(OR(ISBLANK(N164),ISBLANK(N165),ISBLANK(N166)),"",IF(R163&gt;0,"P2",IF(AND(R163=0,R164&gt;2),"P2",IF(AND(R163=0,R164=2),"P2",IF(AND(R163=0,AND(R164&lt;2,R165&gt;1)),"P1"," ")))))</f>
        <v/>
      </c>
      <c r="T167" s="52"/>
      <c r="U167" s="376"/>
      <c r="V167" s="135"/>
      <c r="W167" s="18"/>
      <c r="X167" s="368"/>
      <c r="Y167" s="376"/>
      <c r="Z167" s="135"/>
      <c r="AA167" s="18"/>
      <c r="AB167" s="368"/>
      <c r="AC167" s="376"/>
      <c r="AD167" s="437"/>
      <c r="AE167" s="135"/>
      <c r="AF167" s="18"/>
      <c r="AG167" s="368"/>
      <c r="AH167" s="10"/>
      <c r="AI167" s="10"/>
      <c r="AJ167" s="7"/>
    </row>
    <row r="168" spans="2:36" s="2" customFormat="1" ht="28.2" customHeight="1" thickTop="1" thickBot="1">
      <c r="B168" s="377">
        <v>33</v>
      </c>
      <c r="C168" s="374"/>
      <c r="D168" s="374"/>
      <c r="E168" s="380"/>
      <c r="F168" s="380"/>
      <c r="G168" s="369"/>
      <c r="H168" s="369"/>
      <c r="I168" s="369"/>
      <c r="J168" s="369"/>
      <c r="K168" s="54"/>
      <c r="L168" s="17" t="str">
        <f>IF(ISBLANK(K168),"",VLOOKUP(K168,'(Linked) Hazard Risk Number HRN'!$B$6:$C$13,2,FALSE))</f>
        <v/>
      </c>
      <c r="M168" s="372" t="str">
        <f>IF(M170="","",IF(M170&gt;500,'(Linked) Hazard Risk Number HRN'!$C$37,IF(M170&gt;50,'(Linked) Hazard Risk Number HRN'!$C$36,IF(M170&gt;25,'(Linked) Hazard Risk Number HRN'!$C$35,IF(M170&gt;5,'(Linked) Hazard Risk Number HRN'!$C$34,IF(M170&gt;0,'(Linked) Hazard Risk Number HRN'!$C$33,""))))))</f>
        <v/>
      </c>
      <c r="N168" s="54"/>
      <c r="O168" s="17" t="str">
        <f>IF(ISBLANK(N168),"",VLOOKUP(N168,'(Linked) PLr Probability Factor'!$B$7:$C$8,2,FALSE))</f>
        <v/>
      </c>
      <c r="P168" s="17" t="s">
        <v>29</v>
      </c>
      <c r="Q168" s="17">
        <f t="shared" ref="Q168" si="248">COUNTIF((O168:O172), "C")</f>
        <v>0</v>
      </c>
      <c r="R168" s="17">
        <f t="shared" ref="R168:R171" si="249">Q168</f>
        <v>0</v>
      </c>
      <c r="S168" s="17" t="str">
        <f t="shared" ref="S168" si="250">IF(ISBLANK(K168),"",IF(L168&lt;2,"S1","S2"))</f>
        <v/>
      </c>
      <c r="T168" s="50"/>
      <c r="U168" s="374"/>
      <c r="V168" s="54"/>
      <c r="W168" s="17" t="str">
        <f>IF(ISBLANK(V168),"",VLOOKUP(V168,'(Linked) Hazard Risk Number HRN'!$B$6:$C$13,2,FALSE))</f>
        <v/>
      </c>
      <c r="X168" s="372" t="str">
        <f>IF(X170="","",IF(X170&gt;500,'(Linked) Hazard Risk Number HRN'!$C$37,IF(X170&gt;50,'(Linked) Hazard Risk Number HRN'!$C$36,IF(X170&gt;25,'(Linked) Hazard Risk Number HRN'!$C$35,IF(X170&gt;5,'(Linked) Hazard Risk Number HRN'!$C$34,IF(X170&gt;0,'(Linked) Hazard Risk Number HRN'!$C$33,""))))))</f>
        <v/>
      </c>
      <c r="Y168" s="374"/>
      <c r="Z168" s="54"/>
      <c r="AA168" s="17" t="str">
        <f>IF(ISBLANK(Z168),"",VLOOKUP(Z168,'(Linked) Hazard Risk Number HRN'!$B$6:$C$13,2,FALSE))</f>
        <v/>
      </c>
      <c r="AB168" s="372" t="str">
        <f>IF(AB170="","",IF(AB170&gt;500,'(Linked) Hazard Risk Number HRN'!$C$37,IF(AB170&gt;50,'(Linked) Hazard Risk Number HRN'!$C$36,IF(AB170&gt;25,'(Linked) Hazard Risk Number HRN'!$C$35,IF(AB170&gt;5,'(Linked) Hazard Risk Number HRN'!$C$34,IF(AB170&gt;0,'(Linked) Hazard Risk Number HRN'!$C$33,""))))))</f>
        <v/>
      </c>
      <c r="AC168" s="374"/>
      <c r="AD168" s="380"/>
      <c r="AE168" s="54"/>
      <c r="AF168" s="17" t="str">
        <f>IF(ISBLANK(AE168),"",VLOOKUP(AE168,'(Linked) Hazard Risk Number HRN'!$B$6:$C$13,2,FALSE))</f>
        <v/>
      </c>
      <c r="AG168" s="372" t="str">
        <f>IF(AG170="","",IF(AG170&gt;500,'(Linked) Hazard Risk Number HRN'!$C$37,IF(AG170&gt;50,'(Linked) Hazard Risk Number HRN'!$C$36,IF(AG170&gt;25,'(Linked) Hazard Risk Number HRN'!$C$35,IF(AG170&gt;5,'(Linked) Hazard Risk Number HRN'!$C$34,IF(AG170&gt;0,'(Linked) Hazard Risk Number HRN'!$C$33,""))))))</f>
        <v/>
      </c>
      <c r="AH168" s="10"/>
      <c r="AI168" s="10"/>
      <c r="AJ168" s="22"/>
    </row>
    <row r="169" spans="2:36" s="2" customFormat="1" ht="28.2" customHeight="1" thickTop="1" thickBot="1">
      <c r="B169" s="377"/>
      <c r="C169" s="375"/>
      <c r="D169" s="375"/>
      <c r="E169" s="381"/>
      <c r="F169" s="381"/>
      <c r="G169" s="370"/>
      <c r="H169" s="370"/>
      <c r="I169" s="370"/>
      <c r="J169" s="370"/>
      <c r="K169" s="55"/>
      <c r="L169" s="18" t="str">
        <f>IF(ISBLANK(K169),"",VLOOKUP(K169,'(Linked) Hazard Risk Number HRN'!$B$16:$C$26,2,FALSE))</f>
        <v/>
      </c>
      <c r="M169" s="373"/>
      <c r="N169" s="55"/>
      <c r="O169" s="18" t="str">
        <f>IF(ISBLANK(N169),"",VLOOKUP(N169,'(Linked) PLr Probability Factor'!$B$12:$C$14,2,FALSE))</f>
        <v/>
      </c>
      <c r="P169" s="18" t="s">
        <v>1</v>
      </c>
      <c r="Q169" s="18">
        <f t="shared" ref="Q169" si="251">COUNTIF((O168:O172), "B")</f>
        <v>0</v>
      </c>
      <c r="R169" s="18">
        <f t="shared" si="249"/>
        <v>0</v>
      </c>
      <c r="S169" s="18" t="str">
        <f t="shared" ref="S169" si="252">IF(ISBLANK(K169),"",IF(L169&lt;5,"F1","F2"))</f>
        <v/>
      </c>
      <c r="T169" s="147"/>
      <c r="U169" s="375"/>
      <c r="V169" s="55"/>
      <c r="W169" s="18" t="str">
        <f>IF(ISBLANK(V169),"",VLOOKUP(V169,'(Linked) Hazard Risk Number HRN'!$B$16:$C$26,2,FALSE))</f>
        <v/>
      </c>
      <c r="X169" s="373"/>
      <c r="Y169" s="375"/>
      <c r="Z169" s="55"/>
      <c r="AA169" s="18" t="str">
        <f>IF(ISBLANK(Z169),"",VLOOKUP(Z169,'(Linked) Hazard Risk Number HRN'!$B$16:$C$26,2,FALSE))</f>
        <v/>
      </c>
      <c r="AB169" s="373"/>
      <c r="AC169" s="375"/>
      <c r="AD169" s="436"/>
      <c r="AE169" s="55"/>
      <c r="AF169" s="18" t="str">
        <f>IF(ISBLANK(AE169),"",VLOOKUP(AE169,'(Linked) Hazard Risk Number HRN'!$B$16:$C$26,2,FALSE))</f>
        <v/>
      </c>
      <c r="AG169" s="373"/>
      <c r="AH169" s="10"/>
      <c r="AI169" s="10"/>
      <c r="AJ169" s="19"/>
    </row>
    <row r="170" spans="2:36" s="2" customFormat="1" ht="28.2" customHeight="1" thickTop="1" thickBot="1">
      <c r="B170" s="377"/>
      <c r="C170" s="375"/>
      <c r="D170" s="375"/>
      <c r="E170" s="381"/>
      <c r="F170" s="381"/>
      <c r="G170" s="370"/>
      <c r="H170" s="370"/>
      <c r="I170" s="370"/>
      <c r="J170" s="370"/>
      <c r="K170" s="56"/>
      <c r="L170" s="18" t="str">
        <f>IF(ISBLANK(K170),"",VLOOKUP(K170,'(Linked) Hazard Risk Number HRN'!$D$6:$E$14,2,FALSE))</f>
        <v/>
      </c>
      <c r="M170" s="366" t="str">
        <f>IF(OR(ISBLANK(K168),ISBLANK(K169),ISBLANK(K170),ISBLANK(K171)),"",L168*L169*L170*L171)</f>
        <v/>
      </c>
      <c r="N170" s="56"/>
      <c r="O170" s="18" t="str">
        <f>IF(ISBLANK(N170),"",VLOOKUP(N170,'(Linked) PLr Probability Factor'!$B$17:$C$20,2,FALSE))</f>
        <v/>
      </c>
      <c r="P170" s="18" t="s">
        <v>3</v>
      </c>
      <c r="Q170" s="18">
        <f t="shared" ref="Q170" si="253">COUNTIF((O168:O172), "A")</f>
        <v>0</v>
      </c>
      <c r="R170" s="18">
        <f t="shared" si="249"/>
        <v>0</v>
      </c>
      <c r="S170" s="18"/>
      <c r="T170" s="146" t="str" cm="1">
        <f t="array" ref="T170">IF(OR(ISBLANK(K168),ISBLANK(K169),ISBLANK(N169),ISBLANK(N170),ISBLANK(N171)),"",INDEX(INDEX('(Linked) PLr Probability Factor'!C$33:$F$44,0,4),MATCH(S168&amp;S169&amp;S172,INDEX('(Linked) PLr Probability Factor'!C$33:$F$44,0,1)&amp;INDEX('(Linked) PLr Probability Factor'!C$33:$F$44,0,2)&amp;INDEX('(Linked) PLr Probability Factor'!C$33:$F$44,0,3),0)))</f>
        <v/>
      </c>
      <c r="U170" s="375"/>
      <c r="V170" s="56"/>
      <c r="W170" s="18" t="str">
        <f>IF(ISBLANK(V170),"",VLOOKUP(V170,'(Linked) Hazard Risk Number HRN'!$D$6:$E$14,2,FALSE))</f>
        <v/>
      </c>
      <c r="X170" s="366" t="str">
        <f>IF(OR(ISBLANK(V168),ISBLANK(V169),ISBLANK(V170),ISBLANK(V171)),"",W168*W169*W170*W171)</f>
        <v/>
      </c>
      <c r="Y170" s="375"/>
      <c r="Z170" s="56"/>
      <c r="AA170" s="18" t="str">
        <f>IF(ISBLANK(Z170),"",VLOOKUP(Z170,'(Linked) Hazard Risk Number HRN'!$D$6:$E$14,2,FALSE))</f>
        <v/>
      </c>
      <c r="AB170" s="366" t="str">
        <f>IF(OR(ISBLANK(Z168),ISBLANK(Z169),ISBLANK(Z170),ISBLANK(Z171)),"",AA168*AA169*AA170*AA171)</f>
        <v/>
      </c>
      <c r="AC170" s="375"/>
      <c r="AD170" s="436"/>
      <c r="AE170" s="56"/>
      <c r="AF170" s="18" t="str">
        <f>IF(ISBLANK(AE170),"",VLOOKUP(AE170,'(Linked) Hazard Risk Number HRN'!$D$6:$E$14,2,FALSE))</f>
        <v/>
      </c>
      <c r="AG170" s="366" t="str">
        <f>IF(OR(ISBLANK(AE168),ISBLANK(AE169),ISBLANK(AE170),ISBLANK(AE171)),"",AF168*AF169*AF170*AF171)</f>
        <v/>
      </c>
      <c r="AH170" s="10"/>
      <c r="AI170" s="10"/>
      <c r="AJ170" s="20"/>
    </row>
    <row r="171" spans="2:36" s="2" customFormat="1" ht="28.2" customHeight="1" thickTop="1" thickBot="1">
      <c r="B171" s="377"/>
      <c r="C171" s="375"/>
      <c r="D171" s="375"/>
      <c r="E171" s="381"/>
      <c r="F171" s="381"/>
      <c r="G171" s="370"/>
      <c r="H171" s="370"/>
      <c r="I171" s="370"/>
      <c r="J171" s="370"/>
      <c r="K171" s="57"/>
      <c r="L171" s="30" t="str">
        <f>IF(ISBLANK(K171),"",VLOOKUP(K171,'(Linked) Hazard Risk Number HRN'!$D$17:$E$22,2,FALSE))</f>
        <v/>
      </c>
      <c r="M171" s="367"/>
      <c r="N171" s="56"/>
      <c r="O171" s="18" t="str">
        <f>IF(ISBLANK(N171),"",VLOOKUP(N171,'(Linked) PLr Probability Factor'!$B$23:$C$26,2,FALSE))</f>
        <v/>
      </c>
      <c r="P171" s="25" t="s">
        <v>33</v>
      </c>
      <c r="Q171" s="25">
        <f t="shared" ref="Q171" si="254">SUM(R168:R170)</f>
        <v>0</v>
      </c>
      <c r="R171" s="25">
        <f t="shared" si="249"/>
        <v>0</v>
      </c>
      <c r="S171" s="25"/>
      <c r="T171" s="51"/>
      <c r="U171" s="375"/>
      <c r="V171" s="57"/>
      <c r="W171" s="30" t="str">
        <f>IF(ISBLANK(V171),"",VLOOKUP(V171,'(Linked) Hazard Risk Number HRN'!$D$17:$E$22,2,FALSE))</f>
        <v/>
      </c>
      <c r="X171" s="367"/>
      <c r="Y171" s="375"/>
      <c r="Z171" s="57"/>
      <c r="AA171" s="30" t="str">
        <f>IF(ISBLANK(Z171),"",VLOOKUP(Z171,'(Linked) Hazard Risk Number HRN'!$D$17:$E$22,2,FALSE))</f>
        <v/>
      </c>
      <c r="AB171" s="367"/>
      <c r="AC171" s="375"/>
      <c r="AD171" s="436"/>
      <c r="AE171" s="57"/>
      <c r="AF171" s="30" t="str">
        <f>IF(ISBLANK(AE171),"",VLOOKUP(AE171,'(Linked) Hazard Risk Number HRN'!$D$17:$E$22,2,FALSE))</f>
        <v/>
      </c>
      <c r="AG171" s="367"/>
      <c r="AH171" s="10"/>
      <c r="AI171" s="10"/>
      <c r="AJ171" s="21"/>
    </row>
    <row r="172" spans="2:36" s="2" customFormat="1" ht="28.2" customHeight="1" thickTop="1" thickBot="1">
      <c r="B172" s="377"/>
      <c r="C172" s="376"/>
      <c r="D172" s="376"/>
      <c r="E172" s="382"/>
      <c r="F172" s="382"/>
      <c r="G172" s="371"/>
      <c r="H172" s="371"/>
      <c r="I172" s="371"/>
      <c r="J172" s="371"/>
      <c r="K172" s="135"/>
      <c r="L172" s="18"/>
      <c r="M172" s="368"/>
      <c r="N172" s="56"/>
      <c r="O172" s="18" t="str">
        <f>IF(ISBLANK(N172),"",VLOOKUP(N172,'(Linked) PLr Probability Factor'!$B$29:$C$32,2,FALSE))</f>
        <v/>
      </c>
      <c r="P172" s="134"/>
      <c r="Q172" s="134"/>
      <c r="R172" s="134"/>
      <c r="S172" s="27" t="str">
        <f t="shared" ref="S172" si="255">IF(OR(ISBLANK(N169),ISBLANK(N170),ISBLANK(N171)),"",IF(R168&gt;0,"P2",IF(AND(R168=0,R169&gt;2),"P2",IF(AND(R168=0,R169=2),"P2",IF(AND(R168=0,AND(R169&lt;2,R170&gt;1)),"P1"," ")))))</f>
        <v/>
      </c>
      <c r="T172" s="52"/>
      <c r="U172" s="376"/>
      <c r="V172" s="135"/>
      <c r="W172" s="18"/>
      <c r="X172" s="368"/>
      <c r="Y172" s="376"/>
      <c r="Z172" s="135"/>
      <c r="AA172" s="18"/>
      <c r="AB172" s="368"/>
      <c r="AC172" s="376"/>
      <c r="AD172" s="437"/>
      <c r="AE172" s="135"/>
      <c r="AF172" s="18"/>
      <c r="AG172" s="368"/>
      <c r="AH172" s="10"/>
      <c r="AI172" s="10"/>
      <c r="AJ172" s="7"/>
    </row>
    <row r="173" spans="2:36" s="2" customFormat="1" ht="28.2" customHeight="1" thickTop="1" thickBot="1">
      <c r="B173" s="377">
        <v>34</v>
      </c>
      <c r="C173" s="374"/>
      <c r="D173" s="374"/>
      <c r="E173" s="374"/>
      <c r="F173" s="380"/>
      <c r="G173" s="369"/>
      <c r="H173" s="369"/>
      <c r="I173" s="369"/>
      <c r="J173" s="369"/>
      <c r="K173" s="54"/>
      <c r="L173" s="17" t="str">
        <f>IF(ISBLANK(K173),"",VLOOKUP(K173,'(Linked) Hazard Risk Number HRN'!$B$6:$C$13,2,FALSE))</f>
        <v/>
      </c>
      <c r="M173" s="372" t="str">
        <f>IF(M175="","",IF(M175&gt;500,'(Linked) Hazard Risk Number HRN'!$C$37,IF(M175&gt;50,'(Linked) Hazard Risk Number HRN'!$C$36,IF(M175&gt;25,'(Linked) Hazard Risk Number HRN'!$C$35,IF(M175&gt;5,'(Linked) Hazard Risk Number HRN'!$C$34,IF(M175&gt;0,'(Linked) Hazard Risk Number HRN'!$C$33,""))))))</f>
        <v/>
      </c>
      <c r="N173" s="54"/>
      <c r="O173" s="17" t="str">
        <f>IF(ISBLANK(N173),"",VLOOKUP(N173,'(Linked) PLr Probability Factor'!$B$7:$C$8,2,FALSE))</f>
        <v/>
      </c>
      <c r="P173" s="17" t="s">
        <v>29</v>
      </c>
      <c r="Q173" s="17">
        <f t="shared" ref="Q173" si="256">COUNTIF((O173:O177), "C")</f>
        <v>0</v>
      </c>
      <c r="R173" s="17">
        <f t="shared" ref="R173:R176" si="257">Q173</f>
        <v>0</v>
      </c>
      <c r="S173" s="17" t="str">
        <f t="shared" ref="S173" si="258">IF(ISBLANK(K173),"",IF(L173&lt;2,"S1","S2"))</f>
        <v/>
      </c>
      <c r="T173" s="50"/>
      <c r="U173" s="374"/>
      <c r="V173" s="54"/>
      <c r="W173" s="17" t="str">
        <f>IF(ISBLANK(V173),"",VLOOKUP(V173,'(Linked) Hazard Risk Number HRN'!$B$6:$C$13,2,FALSE))</f>
        <v/>
      </c>
      <c r="X173" s="372" t="str">
        <f>IF(X175="","",IF(X175&gt;500,'(Linked) Hazard Risk Number HRN'!$C$37,IF(X175&gt;50,'(Linked) Hazard Risk Number HRN'!$C$36,IF(X175&gt;25,'(Linked) Hazard Risk Number HRN'!$C$35,IF(X175&gt;5,'(Linked) Hazard Risk Number HRN'!$C$34,IF(X175&gt;0,'(Linked) Hazard Risk Number HRN'!$C$33,""))))))</f>
        <v/>
      </c>
      <c r="Y173" s="374"/>
      <c r="Z173" s="54"/>
      <c r="AA173" s="17" t="str">
        <f>IF(ISBLANK(Z173),"",VLOOKUP(Z173,'(Linked) Hazard Risk Number HRN'!$B$6:$C$13,2,FALSE))</f>
        <v/>
      </c>
      <c r="AB173" s="372" t="str">
        <f>IF(AB175="","",IF(AB175&gt;500,'(Linked) Hazard Risk Number HRN'!$C$37,IF(AB175&gt;50,'(Linked) Hazard Risk Number HRN'!$C$36,IF(AB175&gt;25,'(Linked) Hazard Risk Number HRN'!$C$35,IF(AB175&gt;5,'(Linked) Hazard Risk Number HRN'!$C$34,IF(AB175&gt;0,'(Linked) Hazard Risk Number HRN'!$C$33,""))))))</f>
        <v/>
      </c>
      <c r="AC173" s="374"/>
      <c r="AD173" s="380"/>
      <c r="AE173" s="54"/>
      <c r="AF173" s="17" t="str">
        <f>IF(ISBLANK(AE173),"",VLOOKUP(AE173,'(Linked) Hazard Risk Number HRN'!$B$6:$C$13,2,FALSE))</f>
        <v/>
      </c>
      <c r="AG173" s="372" t="str">
        <f>IF(AG175="","",IF(AG175&gt;500,'(Linked) Hazard Risk Number HRN'!$C$37,IF(AG175&gt;50,'(Linked) Hazard Risk Number HRN'!$C$36,IF(AG175&gt;25,'(Linked) Hazard Risk Number HRN'!$C$35,IF(AG175&gt;5,'(Linked) Hazard Risk Number HRN'!$C$34,IF(AG175&gt;0,'(Linked) Hazard Risk Number HRN'!$C$33,""))))))</f>
        <v/>
      </c>
      <c r="AH173" s="10"/>
      <c r="AI173" s="10"/>
      <c r="AJ173" s="22"/>
    </row>
    <row r="174" spans="2:36" s="2" customFormat="1" ht="28.2" customHeight="1" thickTop="1" thickBot="1">
      <c r="B174" s="377"/>
      <c r="C174" s="375"/>
      <c r="D174" s="375"/>
      <c r="E174" s="375"/>
      <c r="F174" s="381"/>
      <c r="G174" s="370"/>
      <c r="H174" s="370"/>
      <c r="I174" s="370"/>
      <c r="J174" s="370"/>
      <c r="K174" s="55"/>
      <c r="L174" s="18" t="str">
        <f>IF(ISBLANK(K174),"",VLOOKUP(K174,'(Linked) Hazard Risk Number HRN'!$B$16:$C$26,2,FALSE))</f>
        <v/>
      </c>
      <c r="M174" s="373"/>
      <c r="N174" s="55"/>
      <c r="O174" s="18" t="str">
        <f>IF(ISBLANK(N174),"",VLOOKUP(N174,'(Linked) PLr Probability Factor'!$B$12:$C$14,2,FALSE))</f>
        <v/>
      </c>
      <c r="P174" s="18" t="s">
        <v>1</v>
      </c>
      <c r="Q174" s="18">
        <f t="shared" ref="Q174" si="259">COUNTIF((O173:O177), "B")</f>
        <v>0</v>
      </c>
      <c r="R174" s="18">
        <f t="shared" si="257"/>
        <v>0</v>
      </c>
      <c r="S174" s="18" t="str">
        <f t="shared" ref="S174" si="260">IF(ISBLANK(K174),"",IF(L174&lt;5,"F1","F2"))</f>
        <v/>
      </c>
      <c r="T174" s="147"/>
      <c r="U174" s="375"/>
      <c r="V174" s="55"/>
      <c r="W174" s="18" t="str">
        <f>IF(ISBLANK(V174),"",VLOOKUP(V174,'(Linked) Hazard Risk Number HRN'!$B$16:$C$26,2,FALSE))</f>
        <v/>
      </c>
      <c r="X174" s="373"/>
      <c r="Y174" s="375"/>
      <c r="Z174" s="55"/>
      <c r="AA174" s="18" t="str">
        <f>IF(ISBLANK(Z174),"",VLOOKUP(Z174,'(Linked) Hazard Risk Number HRN'!$B$16:$C$26,2,FALSE))</f>
        <v/>
      </c>
      <c r="AB174" s="373"/>
      <c r="AC174" s="375"/>
      <c r="AD174" s="436"/>
      <c r="AE174" s="55"/>
      <c r="AF174" s="18" t="str">
        <f>IF(ISBLANK(AE174),"",VLOOKUP(AE174,'(Linked) Hazard Risk Number HRN'!$B$16:$C$26,2,FALSE))</f>
        <v/>
      </c>
      <c r="AG174" s="373"/>
      <c r="AH174" s="10"/>
      <c r="AI174" s="10"/>
      <c r="AJ174" s="19"/>
    </row>
    <row r="175" spans="2:36" s="2" customFormat="1" ht="28.2" customHeight="1" thickTop="1" thickBot="1">
      <c r="B175" s="377"/>
      <c r="C175" s="375"/>
      <c r="D175" s="375"/>
      <c r="E175" s="375"/>
      <c r="F175" s="381"/>
      <c r="G175" s="370"/>
      <c r="H175" s="370"/>
      <c r="I175" s="370"/>
      <c r="J175" s="370"/>
      <c r="K175" s="56"/>
      <c r="L175" s="18" t="str">
        <f>IF(ISBLANK(K175),"",VLOOKUP(K175,'(Linked) Hazard Risk Number HRN'!$D$6:$E$14,2,FALSE))</f>
        <v/>
      </c>
      <c r="M175" s="366" t="str">
        <f>IF(OR(ISBLANK(K173),ISBLANK(K174),ISBLANK(K175),ISBLANK(K176)),"",L173*L174*L175*L176)</f>
        <v/>
      </c>
      <c r="N175" s="56"/>
      <c r="O175" s="18" t="str">
        <f>IF(ISBLANK(N175),"",VLOOKUP(N175,'(Linked) PLr Probability Factor'!$B$17:$C$20,2,FALSE))</f>
        <v/>
      </c>
      <c r="P175" s="18" t="s">
        <v>3</v>
      </c>
      <c r="Q175" s="18">
        <f t="shared" ref="Q175" si="261">COUNTIF((O173:O177), "A")</f>
        <v>0</v>
      </c>
      <c r="R175" s="18">
        <f t="shared" si="257"/>
        <v>0</v>
      </c>
      <c r="S175" s="18"/>
      <c r="T175" s="146" t="str" cm="1">
        <f t="array" ref="T175">IF(OR(ISBLANK(K173),ISBLANK(K174),ISBLANK(N174),ISBLANK(N175),ISBLANK(N176)),"",INDEX(INDEX('(Linked) PLr Probability Factor'!C$33:$F$44,0,4),MATCH(S173&amp;S174&amp;S177,INDEX('(Linked) PLr Probability Factor'!C$33:$F$44,0,1)&amp;INDEX('(Linked) PLr Probability Factor'!C$33:$F$44,0,2)&amp;INDEX('(Linked) PLr Probability Factor'!C$33:$F$44,0,3),0)))</f>
        <v/>
      </c>
      <c r="U175" s="375"/>
      <c r="V175" s="56"/>
      <c r="W175" s="18" t="str">
        <f>IF(ISBLANK(V175),"",VLOOKUP(V175,'(Linked) Hazard Risk Number HRN'!$D$6:$E$14,2,FALSE))</f>
        <v/>
      </c>
      <c r="X175" s="366" t="str">
        <f>IF(OR(ISBLANK(V173),ISBLANK(V174),ISBLANK(V175),ISBLANK(V176)),"",W173*W174*W175*W176)</f>
        <v/>
      </c>
      <c r="Y175" s="375"/>
      <c r="Z175" s="56"/>
      <c r="AA175" s="18" t="str">
        <f>IF(ISBLANK(Z175),"",VLOOKUP(Z175,'(Linked) Hazard Risk Number HRN'!$D$6:$E$14,2,FALSE))</f>
        <v/>
      </c>
      <c r="AB175" s="366" t="str">
        <f>IF(OR(ISBLANK(Z173),ISBLANK(Z174),ISBLANK(Z175),ISBLANK(Z176)),"",AA173*AA174*AA175*AA176)</f>
        <v/>
      </c>
      <c r="AC175" s="375"/>
      <c r="AD175" s="436"/>
      <c r="AE175" s="56"/>
      <c r="AF175" s="18" t="str">
        <f>IF(ISBLANK(AE175),"",VLOOKUP(AE175,'(Linked) Hazard Risk Number HRN'!$D$6:$E$14,2,FALSE))</f>
        <v/>
      </c>
      <c r="AG175" s="366" t="str">
        <f>IF(OR(ISBLANK(AE173),ISBLANK(AE174),ISBLANK(AE175),ISBLANK(AE176)),"",AF173*AF174*AF175*AF176)</f>
        <v/>
      </c>
      <c r="AH175" s="10"/>
      <c r="AI175" s="10"/>
      <c r="AJ175" s="20"/>
    </row>
    <row r="176" spans="2:36" s="2" customFormat="1" ht="28.2" customHeight="1" thickTop="1" thickBot="1">
      <c r="B176" s="377"/>
      <c r="C176" s="375"/>
      <c r="D176" s="375"/>
      <c r="E176" s="375"/>
      <c r="F176" s="381"/>
      <c r="G176" s="370"/>
      <c r="H176" s="370"/>
      <c r="I176" s="370"/>
      <c r="J176" s="370"/>
      <c r="K176" s="57"/>
      <c r="L176" s="30" t="str">
        <f>IF(ISBLANK(K176),"",VLOOKUP(K176,'(Linked) Hazard Risk Number HRN'!$D$17:$E$22,2,FALSE))</f>
        <v/>
      </c>
      <c r="M176" s="367"/>
      <c r="N176" s="56"/>
      <c r="O176" s="18" t="str">
        <f>IF(ISBLANK(N176),"",VLOOKUP(N176,'(Linked) PLr Probability Factor'!$B$23:$C$26,2,FALSE))</f>
        <v/>
      </c>
      <c r="P176" s="25" t="s">
        <v>33</v>
      </c>
      <c r="Q176" s="25">
        <f t="shared" ref="Q176" si="262">SUM(R173:R175)</f>
        <v>0</v>
      </c>
      <c r="R176" s="25">
        <f t="shared" si="257"/>
        <v>0</v>
      </c>
      <c r="S176" s="25"/>
      <c r="T176" s="51"/>
      <c r="U176" s="375"/>
      <c r="V176" s="57"/>
      <c r="W176" s="30" t="str">
        <f>IF(ISBLANK(V176),"",VLOOKUP(V176,'(Linked) Hazard Risk Number HRN'!$D$17:$E$22,2,FALSE))</f>
        <v/>
      </c>
      <c r="X176" s="367"/>
      <c r="Y176" s="375"/>
      <c r="Z176" s="57"/>
      <c r="AA176" s="30" t="str">
        <f>IF(ISBLANK(Z176),"",VLOOKUP(Z176,'(Linked) Hazard Risk Number HRN'!$D$17:$E$22,2,FALSE))</f>
        <v/>
      </c>
      <c r="AB176" s="367"/>
      <c r="AC176" s="375"/>
      <c r="AD176" s="436"/>
      <c r="AE176" s="57"/>
      <c r="AF176" s="30" t="str">
        <f>IF(ISBLANK(AE176),"",VLOOKUP(AE176,'(Linked) Hazard Risk Number HRN'!$D$17:$E$22,2,FALSE))</f>
        <v/>
      </c>
      <c r="AG176" s="367"/>
      <c r="AH176" s="10"/>
      <c r="AI176" s="10"/>
      <c r="AJ176" s="21"/>
    </row>
    <row r="177" spans="2:36" s="2" customFormat="1" ht="28.2" customHeight="1" thickTop="1" thickBot="1">
      <c r="B177" s="377"/>
      <c r="C177" s="376"/>
      <c r="D177" s="376"/>
      <c r="E177" s="376"/>
      <c r="F177" s="382"/>
      <c r="G177" s="371"/>
      <c r="H177" s="371"/>
      <c r="I177" s="371"/>
      <c r="J177" s="371"/>
      <c r="K177" s="135"/>
      <c r="L177" s="18"/>
      <c r="M177" s="368"/>
      <c r="N177" s="56"/>
      <c r="O177" s="18" t="str">
        <f>IF(ISBLANK(N177),"",VLOOKUP(N177,'(Linked) PLr Probability Factor'!$B$29:$C$32,2,FALSE))</f>
        <v/>
      </c>
      <c r="P177" s="134"/>
      <c r="Q177" s="134"/>
      <c r="R177" s="134"/>
      <c r="S177" s="27" t="str">
        <f t="shared" ref="S177" si="263">IF(OR(ISBLANK(N174),ISBLANK(N175),ISBLANK(N176)),"",IF(R173&gt;0,"P2",IF(AND(R173=0,R174&gt;2),"P2",IF(AND(R173=0,R174=2),"P2",IF(AND(R173=0,AND(R174&lt;2,R175&gt;1)),"P1"," ")))))</f>
        <v/>
      </c>
      <c r="T177" s="52"/>
      <c r="U177" s="376"/>
      <c r="V177" s="135"/>
      <c r="W177" s="18"/>
      <c r="X177" s="368"/>
      <c r="Y177" s="376"/>
      <c r="Z177" s="135"/>
      <c r="AA177" s="18"/>
      <c r="AB177" s="368"/>
      <c r="AC177" s="376"/>
      <c r="AD177" s="437"/>
      <c r="AE177" s="135"/>
      <c r="AF177" s="18"/>
      <c r="AG177" s="368"/>
      <c r="AH177" s="10"/>
      <c r="AI177" s="10"/>
      <c r="AJ177" s="7"/>
    </row>
    <row r="178" spans="2:36" s="2" customFormat="1" ht="28.2" customHeight="1" thickTop="1" thickBot="1">
      <c r="B178" s="377">
        <v>35</v>
      </c>
      <c r="C178" s="374"/>
      <c r="D178" s="374"/>
      <c r="E178" s="380"/>
      <c r="F178" s="380"/>
      <c r="G178" s="369"/>
      <c r="H178" s="369"/>
      <c r="I178" s="369"/>
      <c r="J178" s="369"/>
      <c r="K178" s="54"/>
      <c r="L178" s="17" t="str">
        <f>IF(ISBLANK(K178),"",VLOOKUP(K178,'(Linked) Hazard Risk Number HRN'!$B$6:$C$13,2,FALSE))</f>
        <v/>
      </c>
      <c r="M178" s="372" t="str">
        <f>IF(M180="","",IF(M180&gt;500,'(Linked) Hazard Risk Number HRN'!$C$37,IF(M180&gt;50,'(Linked) Hazard Risk Number HRN'!$C$36,IF(M180&gt;25,'(Linked) Hazard Risk Number HRN'!$C$35,IF(M180&gt;5,'(Linked) Hazard Risk Number HRN'!$C$34,IF(M180&gt;0,'(Linked) Hazard Risk Number HRN'!$C$33,""))))))</f>
        <v/>
      </c>
      <c r="N178" s="54"/>
      <c r="O178" s="17" t="str">
        <f>IF(ISBLANK(N178),"",VLOOKUP(N178,'(Linked) PLr Probability Factor'!$B$7:$C$8,2,FALSE))</f>
        <v/>
      </c>
      <c r="P178" s="17" t="s">
        <v>29</v>
      </c>
      <c r="Q178" s="17">
        <f t="shared" ref="Q178" si="264">COUNTIF((O178:O182), "C")</f>
        <v>0</v>
      </c>
      <c r="R178" s="17">
        <f t="shared" ref="R178:R181" si="265">Q178</f>
        <v>0</v>
      </c>
      <c r="S178" s="17" t="str">
        <f t="shared" ref="S178" si="266">IF(ISBLANK(K178),"",IF(L178&lt;2,"S1","S2"))</f>
        <v/>
      </c>
      <c r="T178" s="50"/>
      <c r="U178" s="374"/>
      <c r="V178" s="54"/>
      <c r="W178" s="17" t="str">
        <f>IF(ISBLANK(V178),"",VLOOKUP(V178,'(Linked) Hazard Risk Number HRN'!$B$6:$C$13,2,FALSE))</f>
        <v/>
      </c>
      <c r="X178" s="372" t="str">
        <f>IF(X180="","",IF(X180&gt;500,'(Linked) Hazard Risk Number HRN'!$C$37,IF(X180&gt;50,'(Linked) Hazard Risk Number HRN'!$C$36,IF(X180&gt;25,'(Linked) Hazard Risk Number HRN'!$C$35,IF(X180&gt;5,'(Linked) Hazard Risk Number HRN'!$C$34,IF(X180&gt;0,'(Linked) Hazard Risk Number HRN'!$C$33,""))))))</f>
        <v/>
      </c>
      <c r="Y178" s="374"/>
      <c r="Z178" s="54"/>
      <c r="AA178" s="17" t="str">
        <f>IF(ISBLANK(Z178),"",VLOOKUP(Z178,'(Linked) Hazard Risk Number HRN'!$B$6:$C$13,2,FALSE))</f>
        <v/>
      </c>
      <c r="AB178" s="372" t="str">
        <f>IF(AB180="","",IF(AB180&gt;500,'(Linked) Hazard Risk Number HRN'!$C$37,IF(AB180&gt;50,'(Linked) Hazard Risk Number HRN'!$C$36,IF(AB180&gt;25,'(Linked) Hazard Risk Number HRN'!$C$35,IF(AB180&gt;5,'(Linked) Hazard Risk Number HRN'!$C$34,IF(AB180&gt;0,'(Linked) Hazard Risk Number HRN'!$C$33,""))))))</f>
        <v/>
      </c>
      <c r="AC178" s="374"/>
      <c r="AD178" s="380"/>
      <c r="AE178" s="54"/>
      <c r="AF178" s="17" t="str">
        <f>IF(ISBLANK(AE178),"",VLOOKUP(AE178,'(Linked) Hazard Risk Number HRN'!$B$6:$C$13,2,FALSE))</f>
        <v/>
      </c>
      <c r="AG178" s="372" t="str">
        <f>IF(AG180="","",IF(AG180&gt;500,'(Linked) Hazard Risk Number HRN'!$C$37,IF(AG180&gt;50,'(Linked) Hazard Risk Number HRN'!$C$36,IF(AG180&gt;25,'(Linked) Hazard Risk Number HRN'!$C$35,IF(AG180&gt;5,'(Linked) Hazard Risk Number HRN'!$C$34,IF(AG180&gt;0,'(Linked) Hazard Risk Number HRN'!$C$33,""))))))</f>
        <v/>
      </c>
      <c r="AH178" s="10"/>
      <c r="AI178" s="10"/>
      <c r="AJ178" s="22"/>
    </row>
    <row r="179" spans="2:36" s="2" customFormat="1" ht="28.2" customHeight="1" thickTop="1" thickBot="1">
      <c r="B179" s="377"/>
      <c r="C179" s="375"/>
      <c r="D179" s="375"/>
      <c r="E179" s="381"/>
      <c r="F179" s="381"/>
      <c r="G179" s="370"/>
      <c r="H179" s="370"/>
      <c r="I179" s="370"/>
      <c r="J179" s="370"/>
      <c r="K179" s="55"/>
      <c r="L179" s="18" t="str">
        <f>IF(ISBLANK(K179),"",VLOOKUP(K179,'(Linked) Hazard Risk Number HRN'!$B$16:$C$26,2,FALSE))</f>
        <v/>
      </c>
      <c r="M179" s="373"/>
      <c r="N179" s="55"/>
      <c r="O179" s="18" t="str">
        <f>IF(ISBLANK(N179),"",VLOOKUP(N179,'(Linked) PLr Probability Factor'!$B$12:$C$14,2,FALSE))</f>
        <v/>
      </c>
      <c r="P179" s="18" t="s">
        <v>1</v>
      </c>
      <c r="Q179" s="18">
        <f t="shared" ref="Q179" si="267">COUNTIF((O178:O182), "B")</f>
        <v>0</v>
      </c>
      <c r="R179" s="18">
        <f t="shared" si="265"/>
        <v>0</v>
      </c>
      <c r="S179" s="18" t="str">
        <f t="shared" ref="S179" si="268">IF(ISBLANK(K179),"",IF(L179&lt;5,"F1","F2"))</f>
        <v/>
      </c>
      <c r="T179" s="147"/>
      <c r="U179" s="375"/>
      <c r="V179" s="55"/>
      <c r="W179" s="18" t="str">
        <f>IF(ISBLANK(V179),"",VLOOKUP(V179,'(Linked) Hazard Risk Number HRN'!$B$16:$C$26,2,FALSE))</f>
        <v/>
      </c>
      <c r="X179" s="373"/>
      <c r="Y179" s="375"/>
      <c r="Z179" s="55"/>
      <c r="AA179" s="18" t="str">
        <f>IF(ISBLANK(Z179),"",VLOOKUP(Z179,'(Linked) Hazard Risk Number HRN'!$B$16:$C$26,2,FALSE))</f>
        <v/>
      </c>
      <c r="AB179" s="373"/>
      <c r="AC179" s="375"/>
      <c r="AD179" s="436"/>
      <c r="AE179" s="55"/>
      <c r="AF179" s="18" t="str">
        <f>IF(ISBLANK(AE179),"",VLOOKUP(AE179,'(Linked) Hazard Risk Number HRN'!$B$16:$C$26,2,FALSE))</f>
        <v/>
      </c>
      <c r="AG179" s="373"/>
      <c r="AH179" s="10"/>
      <c r="AI179" s="10"/>
      <c r="AJ179" s="19"/>
    </row>
    <row r="180" spans="2:36" s="2" customFormat="1" ht="28.2" customHeight="1" thickTop="1" thickBot="1">
      <c r="B180" s="377"/>
      <c r="C180" s="375"/>
      <c r="D180" s="375"/>
      <c r="E180" s="381"/>
      <c r="F180" s="381"/>
      <c r="G180" s="370"/>
      <c r="H180" s="370"/>
      <c r="I180" s="370"/>
      <c r="J180" s="370"/>
      <c r="K180" s="56"/>
      <c r="L180" s="18" t="str">
        <f>IF(ISBLANK(K180),"",VLOOKUP(K180,'(Linked) Hazard Risk Number HRN'!$D$6:$E$14,2,FALSE))</f>
        <v/>
      </c>
      <c r="M180" s="366" t="str">
        <f>IF(OR(ISBLANK(K178),ISBLANK(K179),ISBLANK(K180),ISBLANK(K181)),"",L178*L179*L180*L181)</f>
        <v/>
      </c>
      <c r="N180" s="56"/>
      <c r="O180" s="18" t="str">
        <f>IF(ISBLANK(N180),"",VLOOKUP(N180,'(Linked) PLr Probability Factor'!$B$17:$C$20,2,FALSE))</f>
        <v/>
      </c>
      <c r="P180" s="18" t="s">
        <v>3</v>
      </c>
      <c r="Q180" s="18">
        <f t="shared" ref="Q180" si="269">COUNTIF((O178:O182), "A")</f>
        <v>0</v>
      </c>
      <c r="R180" s="18">
        <f t="shared" si="265"/>
        <v>0</v>
      </c>
      <c r="S180" s="18"/>
      <c r="T180" s="146" t="str" cm="1">
        <f t="array" ref="T180">IF(OR(ISBLANK(K178),ISBLANK(K179),ISBLANK(N179),ISBLANK(N180),ISBLANK(N181)),"",INDEX(INDEX('(Linked) PLr Probability Factor'!C$33:$F$44,0,4),MATCH(S178&amp;S179&amp;S182,INDEX('(Linked) PLr Probability Factor'!C$33:$F$44,0,1)&amp;INDEX('(Linked) PLr Probability Factor'!C$33:$F$44,0,2)&amp;INDEX('(Linked) PLr Probability Factor'!C$33:$F$44,0,3),0)))</f>
        <v/>
      </c>
      <c r="U180" s="375"/>
      <c r="V180" s="56"/>
      <c r="W180" s="18" t="str">
        <f>IF(ISBLANK(V180),"",VLOOKUP(V180,'(Linked) Hazard Risk Number HRN'!$D$6:$E$14,2,FALSE))</f>
        <v/>
      </c>
      <c r="X180" s="366" t="str">
        <f>IF(OR(ISBLANK(V178),ISBLANK(V179),ISBLANK(V180),ISBLANK(V181)),"",W178*W179*W180*W181)</f>
        <v/>
      </c>
      <c r="Y180" s="375"/>
      <c r="Z180" s="56"/>
      <c r="AA180" s="18" t="str">
        <f>IF(ISBLANK(Z180),"",VLOOKUP(Z180,'(Linked) Hazard Risk Number HRN'!$D$6:$E$14,2,FALSE))</f>
        <v/>
      </c>
      <c r="AB180" s="366" t="str">
        <f>IF(OR(ISBLANK(Z178),ISBLANK(Z179),ISBLANK(Z180),ISBLANK(Z181)),"",AA178*AA179*AA180*AA181)</f>
        <v/>
      </c>
      <c r="AC180" s="375"/>
      <c r="AD180" s="436"/>
      <c r="AE180" s="56"/>
      <c r="AF180" s="18" t="str">
        <f>IF(ISBLANK(AE180),"",VLOOKUP(AE180,'(Linked) Hazard Risk Number HRN'!$D$6:$E$14,2,FALSE))</f>
        <v/>
      </c>
      <c r="AG180" s="366" t="str">
        <f>IF(OR(ISBLANK(AE178),ISBLANK(AE179),ISBLANK(AE180),ISBLANK(AE181)),"",AF178*AF179*AF180*AF181)</f>
        <v/>
      </c>
      <c r="AH180" s="10"/>
      <c r="AI180" s="10"/>
      <c r="AJ180" s="20"/>
    </row>
    <row r="181" spans="2:36" s="2" customFormat="1" ht="28.2" customHeight="1" thickTop="1" thickBot="1">
      <c r="B181" s="377"/>
      <c r="C181" s="375"/>
      <c r="D181" s="375"/>
      <c r="E181" s="381"/>
      <c r="F181" s="381"/>
      <c r="G181" s="370"/>
      <c r="H181" s="370"/>
      <c r="I181" s="370"/>
      <c r="J181" s="370"/>
      <c r="K181" s="57"/>
      <c r="L181" s="30" t="str">
        <f>IF(ISBLANK(K181),"",VLOOKUP(K181,'(Linked) Hazard Risk Number HRN'!$D$17:$E$22,2,FALSE))</f>
        <v/>
      </c>
      <c r="M181" s="367"/>
      <c r="N181" s="56"/>
      <c r="O181" s="18" t="str">
        <f>IF(ISBLANK(N181),"",VLOOKUP(N181,'(Linked) PLr Probability Factor'!$B$23:$C$26,2,FALSE))</f>
        <v/>
      </c>
      <c r="P181" s="25" t="s">
        <v>33</v>
      </c>
      <c r="Q181" s="25">
        <f t="shared" ref="Q181" si="270">SUM(R178:R180)</f>
        <v>0</v>
      </c>
      <c r="R181" s="25">
        <f t="shared" si="265"/>
        <v>0</v>
      </c>
      <c r="S181" s="25"/>
      <c r="T181" s="51"/>
      <c r="U181" s="375"/>
      <c r="V181" s="57"/>
      <c r="W181" s="30" t="str">
        <f>IF(ISBLANK(V181),"",VLOOKUP(V181,'(Linked) Hazard Risk Number HRN'!$D$17:$E$22,2,FALSE))</f>
        <v/>
      </c>
      <c r="X181" s="367"/>
      <c r="Y181" s="375"/>
      <c r="Z181" s="57"/>
      <c r="AA181" s="30" t="str">
        <f>IF(ISBLANK(Z181),"",VLOOKUP(Z181,'(Linked) Hazard Risk Number HRN'!$D$17:$E$22,2,FALSE))</f>
        <v/>
      </c>
      <c r="AB181" s="367"/>
      <c r="AC181" s="375"/>
      <c r="AD181" s="436"/>
      <c r="AE181" s="57"/>
      <c r="AF181" s="30" t="str">
        <f>IF(ISBLANK(AE181),"",VLOOKUP(AE181,'(Linked) Hazard Risk Number HRN'!$D$17:$E$22,2,FALSE))</f>
        <v/>
      </c>
      <c r="AG181" s="367"/>
      <c r="AH181" s="10"/>
      <c r="AI181" s="10"/>
      <c r="AJ181" s="21"/>
    </row>
    <row r="182" spans="2:36" s="2" customFormat="1" ht="28.2" customHeight="1" thickTop="1" thickBot="1">
      <c r="B182" s="377"/>
      <c r="C182" s="376"/>
      <c r="D182" s="376"/>
      <c r="E182" s="382"/>
      <c r="F182" s="382"/>
      <c r="G182" s="371"/>
      <c r="H182" s="371"/>
      <c r="I182" s="371"/>
      <c r="J182" s="371"/>
      <c r="K182" s="135"/>
      <c r="L182" s="18"/>
      <c r="M182" s="368"/>
      <c r="N182" s="56"/>
      <c r="O182" s="18" t="str">
        <f>IF(ISBLANK(N182),"",VLOOKUP(N182,'(Linked) PLr Probability Factor'!$B$29:$C$32,2,FALSE))</f>
        <v/>
      </c>
      <c r="P182" s="134"/>
      <c r="Q182" s="134"/>
      <c r="R182" s="134"/>
      <c r="S182" s="27" t="str">
        <f t="shared" ref="S182" si="271">IF(OR(ISBLANK(N179),ISBLANK(N180),ISBLANK(N181)),"",IF(R178&gt;0,"P2",IF(AND(R178=0,R179&gt;2),"P2",IF(AND(R178=0,R179=2),"P2",IF(AND(R178=0,AND(R179&lt;2,R180&gt;1)),"P1"," ")))))</f>
        <v/>
      </c>
      <c r="T182" s="52"/>
      <c r="U182" s="376"/>
      <c r="V182" s="135"/>
      <c r="W182" s="18"/>
      <c r="X182" s="368"/>
      <c r="Y182" s="376"/>
      <c r="Z182" s="135"/>
      <c r="AA182" s="18"/>
      <c r="AB182" s="368"/>
      <c r="AC182" s="376"/>
      <c r="AD182" s="437"/>
      <c r="AE182" s="135"/>
      <c r="AF182" s="18"/>
      <c r="AG182" s="368"/>
      <c r="AH182" s="10"/>
      <c r="AI182" s="10"/>
      <c r="AJ182" s="7"/>
    </row>
    <row r="183" spans="2:36" s="2" customFormat="1" ht="28.2" customHeight="1" thickTop="1" thickBot="1">
      <c r="B183" s="377">
        <v>36</v>
      </c>
      <c r="C183" s="374"/>
      <c r="D183" s="374"/>
      <c r="E183" s="380"/>
      <c r="F183" s="380"/>
      <c r="G183" s="369"/>
      <c r="H183" s="369"/>
      <c r="I183" s="369"/>
      <c r="J183" s="369"/>
      <c r="K183" s="54"/>
      <c r="L183" s="17" t="str">
        <f>IF(ISBLANK(K183),"",VLOOKUP(K183,'(Linked) Hazard Risk Number HRN'!$B$6:$C$13,2,FALSE))</f>
        <v/>
      </c>
      <c r="M183" s="372" t="str">
        <f>IF(M185="","",IF(M185&gt;500,'(Linked) Hazard Risk Number HRN'!$C$37,IF(M185&gt;50,'(Linked) Hazard Risk Number HRN'!$C$36,IF(M185&gt;25,'(Linked) Hazard Risk Number HRN'!$C$35,IF(M185&gt;5,'(Linked) Hazard Risk Number HRN'!$C$34,IF(M185&gt;0,'(Linked) Hazard Risk Number HRN'!$C$33,""))))))</f>
        <v/>
      </c>
      <c r="N183" s="54"/>
      <c r="O183" s="17" t="str">
        <f>IF(ISBLANK(N183),"",VLOOKUP(N183,'(Linked) PLr Probability Factor'!$B$7:$C$8,2,FALSE))</f>
        <v/>
      </c>
      <c r="P183" s="17" t="s">
        <v>29</v>
      </c>
      <c r="Q183" s="17">
        <f t="shared" ref="Q183" si="272">COUNTIF((O183:O187), "C")</f>
        <v>0</v>
      </c>
      <c r="R183" s="17">
        <f t="shared" ref="R183:R186" si="273">Q183</f>
        <v>0</v>
      </c>
      <c r="S183" s="17" t="str">
        <f t="shared" ref="S183" si="274">IF(ISBLANK(K183),"",IF(L183&lt;2,"S1","S2"))</f>
        <v/>
      </c>
      <c r="T183" s="50"/>
      <c r="U183" s="374"/>
      <c r="V183" s="54"/>
      <c r="W183" s="17" t="str">
        <f>IF(ISBLANK(V183),"",VLOOKUP(V183,'(Linked) Hazard Risk Number HRN'!$B$6:$C$13,2,FALSE))</f>
        <v/>
      </c>
      <c r="X183" s="372" t="str">
        <f>IF(X185="","",IF(X185&gt;500,'(Linked) Hazard Risk Number HRN'!$C$37,IF(X185&gt;50,'(Linked) Hazard Risk Number HRN'!$C$36,IF(X185&gt;25,'(Linked) Hazard Risk Number HRN'!$C$35,IF(X185&gt;5,'(Linked) Hazard Risk Number HRN'!$C$34,IF(X185&gt;0,'(Linked) Hazard Risk Number HRN'!$C$33,""))))))</f>
        <v/>
      </c>
      <c r="Y183" s="374"/>
      <c r="Z183" s="54"/>
      <c r="AA183" s="17" t="str">
        <f>IF(ISBLANK(Z183),"",VLOOKUP(Z183,'(Linked) Hazard Risk Number HRN'!$B$6:$C$13,2,FALSE))</f>
        <v/>
      </c>
      <c r="AB183" s="372" t="str">
        <f>IF(AB185="","",IF(AB185&gt;500,'(Linked) Hazard Risk Number HRN'!$C$37,IF(AB185&gt;50,'(Linked) Hazard Risk Number HRN'!$C$36,IF(AB185&gt;25,'(Linked) Hazard Risk Number HRN'!$C$35,IF(AB185&gt;5,'(Linked) Hazard Risk Number HRN'!$C$34,IF(AB185&gt;0,'(Linked) Hazard Risk Number HRN'!$C$33,""))))))</f>
        <v/>
      </c>
      <c r="AC183" s="374"/>
      <c r="AD183" s="380"/>
      <c r="AE183" s="54"/>
      <c r="AF183" s="17" t="str">
        <f>IF(ISBLANK(AE183),"",VLOOKUP(AE183,'(Linked) Hazard Risk Number HRN'!$B$6:$C$13,2,FALSE))</f>
        <v/>
      </c>
      <c r="AG183" s="372" t="str">
        <f>IF(AG185="","",IF(AG185&gt;500,'(Linked) Hazard Risk Number HRN'!$C$37,IF(AG185&gt;50,'(Linked) Hazard Risk Number HRN'!$C$36,IF(AG185&gt;25,'(Linked) Hazard Risk Number HRN'!$C$35,IF(AG185&gt;5,'(Linked) Hazard Risk Number HRN'!$C$34,IF(AG185&gt;0,'(Linked) Hazard Risk Number HRN'!$C$33,""))))))</f>
        <v/>
      </c>
      <c r="AH183" s="10"/>
      <c r="AI183" s="10"/>
      <c r="AJ183" s="22"/>
    </row>
    <row r="184" spans="2:36" s="2" customFormat="1" ht="28.2" customHeight="1" thickTop="1" thickBot="1">
      <c r="B184" s="377"/>
      <c r="C184" s="375"/>
      <c r="D184" s="375"/>
      <c r="E184" s="381"/>
      <c r="F184" s="381"/>
      <c r="G184" s="370"/>
      <c r="H184" s="370"/>
      <c r="I184" s="370"/>
      <c r="J184" s="370"/>
      <c r="K184" s="55"/>
      <c r="L184" s="18" t="str">
        <f>IF(ISBLANK(K184),"",VLOOKUP(K184,'(Linked) Hazard Risk Number HRN'!$B$16:$C$26,2,FALSE))</f>
        <v/>
      </c>
      <c r="M184" s="373"/>
      <c r="N184" s="55"/>
      <c r="O184" s="18" t="str">
        <f>IF(ISBLANK(N184),"",VLOOKUP(N184,'(Linked) PLr Probability Factor'!$B$12:$C$14,2,FALSE))</f>
        <v/>
      </c>
      <c r="P184" s="18" t="s">
        <v>1</v>
      </c>
      <c r="Q184" s="18">
        <f t="shared" ref="Q184" si="275">COUNTIF((O183:O187), "B")</f>
        <v>0</v>
      </c>
      <c r="R184" s="18">
        <f t="shared" si="273"/>
        <v>0</v>
      </c>
      <c r="S184" s="18" t="str">
        <f t="shared" ref="S184" si="276">IF(ISBLANK(K184),"",IF(L184&lt;5,"F1","F2"))</f>
        <v/>
      </c>
      <c r="T184" s="147"/>
      <c r="U184" s="375"/>
      <c r="V184" s="55"/>
      <c r="W184" s="18" t="str">
        <f>IF(ISBLANK(V184),"",VLOOKUP(V184,'(Linked) Hazard Risk Number HRN'!$B$16:$C$26,2,FALSE))</f>
        <v/>
      </c>
      <c r="X184" s="373"/>
      <c r="Y184" s="375"/>
      <c r="Z184" s="55"/>
      <c r="AA184" s="18" t="str">
        <f>IF(ISBLANK(Z184),"",VLOOKUP(Z184,'(Linked) Hazard Risk Number HRN'!$B$16:$C$26,2,FALSE))</f>
        <v/>
      </c>
      <c r="AB184" s="373"/>
      <c r="AC184" s="375"/>
      <c r="AD184" s="436"/>
      <c r="AE184" s="55"/>
      <c r="AF184" s="18" t="str">
        <f>IF(ISBLANK(AE184),"",VLOOKUP(AE184,'(Linked) Hazard Risk Number HRN'!$B$16:$C$26,2,FALSE))</f>
        <v/>
      </c>
      <c r="AG184" s="373"/>
      <c r="AH184" s="10"/>
      <c r="AI184" s="10"/>
      <c r="AJ184" s="19"/>
    </row>
    <row r="185" spans="2:36" s="2" customFormat="1" ht="28.2" customHeight="1" thickTop="1" thickBot="1">
      <c r="B185" s="377"/>
      <c r="C185" s="375"/>
      <c r="D185" s="375"/>
      <c r="E185" s="381"/>
      <c r="F185" s="381"/>
      <c r="G185" s="370"/>
      <c r="H185" s="370"/>
      <c r="I185" s="370"/>
      <c r="J185" s="370"/>
      <c r="K185" s="56"/>
      <c r="L185" s="18" t="str">
        <f>IF(ISBLANK(K185),"",VLOOKUP(K185,'(Linked) Hazard Risk Number HRN'!$D$6:$E$14,2,FALSE))</f>
        <v/>
      </c>
      <c r="M185" s="366" t="str">
        <f>IF(OR(ISBLANK(K183),ISBLANK(K184),ISBLANK(K185),ISBLANK(K186)),"",L183*L184*L185*L186)</f>
        <v/>
      </c>
      <c r="N185" s="56"/>
      <c r="O185" s="18" t="str">
        <f>IF(ISBLANK(N185),"",VLOOKUP(N185,'(Linked) PLr Probability Factor'!$B$17:$C$20,2,FALSE))</f>
        <v/>
      </c>
      <c r="P185" s="18" t="s">
        <v>3</v>
      </c>
      <c r="Q185" s="18">
        <f t="shared" ref="Q185" si="277">COUNTIF((O183:O187), "A")</f>
        <v>0</v>
      </c>
      <c r="R185" s="18">
        <f t="shared" si="273"/>
        <v>0</v>
      </c>
      <c r="S185" s="18"/>
      <c r="T185" s="146" t="str" cm="1">
        <f t="array" ref="T185">IF(OR(ISBLANK(K183),ISBLANK(K184),ISBLANK(N184),ISBLANK(N185),ISBLANK(N186)),"",INDEX(INDEX('(Linked) PLr Probability Factor'!C$33:$F$44,0,4),MATCH(S183&amp;S184&amp;S187,INDEX('(Linked) PLr Probability Factor'!C$33:$F$44,0,1)&amp;INDEX('(Linked) PLr Probability Factor'!C$33:$F$44,0,2)&amp;INDEX('(Linked) PLr Probability Factor'!C$33:$F$44,0,3),0)))</f>
        <v/>
      </c>
      <c r="U185" s="375"/>
      <c r="V185" s="56"/>
      <c r="W185" s="18" t="str">
        <f>IF(ISBLANK(V185),"",VLOOKUP(V185,'(Linked) Hazard Risk Number HRN'!$D$6:$E$14,2,FALSE))</f>
        <v/>
      </c>
      <c r="X185" s="366" t="str">
        <f>IF(OR(ISBLANK(V183),ISBLANK(V184),ISBLANK(V185),ISBLANK(V186)),"",W183*W184*W185*W186)</f>
        <v/>
      </c>
      <c r="Y185" s="375"/>
      <c r="Z185" s="56"/>
      <c r="AA185" s="18" t="str">
        <f>IF(ISBLANK(Z185),"",VLOOKUP(Z185,'(Linked) Hazard Risk Number HRN'!$D$6:$E$14,2,FALSE))</f>
        <v/>
      </c>
      <c r="AB185" s="366" t="str">
        <f>IF(OR(ISBLANK(Z183),ISBLANK(Z184),ISBLANK(Z185),ISBLANK(Z186)),"",AA183*AA184*AA185*AA186)</f>
        <v/>
      </c>
      <c r="AC185" s="375"/>
      <c r="AD185" s="436"/>
      <c r="AE185" s="56"/>
      <c r="AF185" s="18" t="str">
        <f>IF(ISBLANK(AE185),"",VLOOKUP(AE185,'(Linked) Hazard Risk Number HRN'!$D$6:$E$14,2,FALSE))</f>
        <v/>
      </c>
      <c r="AG185" s="366" t="str">
        <f>IF(OR(ISBLANK(AE183),ISBLANK(AE184),ISBLANK(AE185),ISBLANK(AE186)),"",AF183*AF184*AF185*AF186)</f>
        <v/>
      </c>
      <c r="AH185" s="10"/>
      <c r="AI185" s="10"/>
      <c r="AJ185" s="20"/>
    </row>
    <row r="186" spans="2:36" s="2" customFormat="1" ht="28.2" customHeight="1" thickTop="1" thickBot="1">
      <c r="B186" s="377"/>
      <c r="C186" s="375"/>
      <c r="D186" s="375"/>
      <c r="E186" s="381"/>
      <c r="F186" s="381"/>
      <c r="G186" s="370"/>
      <c r="H186" s="370"/>
      <c r="I186" s="370"/>
      <c r="J186" s="370"/>
      <c r="K186" s="57"/>
      <c r="L186" s="30" t="str">
        <f>IF(ISBLANK(K186),"",VLOOKUP(K186,'(Linked) Hazard Risk Number HRN'!$D$17:$E$22,2,FALSE))</f>
        <v/>
      </c>
      <c r="M186" s="367"/>
      <c r="N186" s="56"/>
      <c r="O186" s="18" t="str">
        <f>IF(ISBLANK(N186),"",VLOOKUP(N186,'(Linked) PLr Probability Factor'!$B$23:$C$26,2,FALSE))</f>
        <v/>
      </c>
      <c r="P186" s="25" t="s">
        <v>33</v>
      </c>
      <c r="Q186" s="25">
        <f t="shared" ref="Q186" si="278">SUM(R183:R185)</f>
        <v>0</v>
      </c>
      <c r="R186" s="25">
        <f t="shared" si="273"/>
        <v>0</v>
      </c>
      <c r="S186" s="25"/>
      <c r="T186" s="51"/>
      <c r="U186" s="375"/>
      <c r="V186" s="57"/>
      <c r="W186" s="30" t="str">
        <f>IF(ISBLANK(V186),"",VLOOKUP(V186,'(Linked) Hazard Risk Number HRN'!$D$17:$E$22,2,FALSE))</f>
        <v/>
      </c>
      <c r="X186" s="367"/>
      <c r="Y186" s="375"/>
      <c r="Z186" s="57"/>
      <c r="AA186" s="30" t="str">
        <f>IF(ISBLANK(Z186),"",VLOOKUP(Z186,'(Linked) Hazard Risk Number HRN'!$D$17:$E$22,2,FALSE))</f>
        <v/>
      </c>
      <c r="AB186" s="367"/>
      <c r="AC186" s="375"/>
      <c r="AD186" s="436"/>
      <c r="AE186" s="57"/>
      <c r="AF186" s="30" t="str">
        <f>IF(ISBLANK(AE186),"",VLOOKUP(AE186,'(Linked) Hazard Risk Number HRN'!$D$17:$E$22,2,FALSE))</f>
        <v/>
      </c>
      <c r="AG186" s="367"/>
      <c r="AH186" s="10"/>
      <c r="AI186" s="10"/>
      <c r="AJ186" s="21"/>
    </row>
    <row r="187" spans="2:36" s="2" customFormat="1" ht="28.2" customHeight="1" thickTop="1" thickBot="1">
      <c r="B187" s="377"/>
      <c r="C187" s="376"/>
      <c r="D187" s="376"/>
      <c r="E187" s="382"/>
      <c r="F187" s="382"/>
      <c r="G187" s="371"/>
      <c r="H187" s="371"/>
      <c r="I187" s="371"/>
      <c r="J187" s="371"/>
      <c r="K187" s="135"/>
      <c r="L187" s="18"/>
      <c r="M187" s="368"/>
      <c r="N187" s="56"/>
      <c r="O187" s="18" t="str">
        <f>IF(ISBLANK(N187),"",VLOOKUP(N187,'(Linked) PLr Probability Factor'!$B$29:$C$32,2,FALSE))</f>
        <v/>
      </c>
      <c r="P187" s="134"/>
      <c r="Q187" s="134"/>
      <c r="R187" s="134"/>
      <c r="S187" s="27" t="str">
        <f t="shared" ref="S187" si="279">IF(OR(ISBLANK(N184),ISBLANK(N185),ISBLANK(N186)),"",IF(R183&gt;0,"P2",IF(AND(R183=0,R184&gt;2),"P2",IF(AND(R183=0,R184=2),"P2",IF(AND(R183=0,AND(R184&lt;2,R185&gt;1)),"P1"," ")))))</f>
        <v/>
      </c>
      <c r="T187" s="52"/>
      <c r="U187" s="376"/>
      <c r="V187" s="135"/>
      <c r="W187" s="18"/>
      <c r="X187" s="368"/>
      <c r="Y187" s="376"/>
      <c r="Z187" s="135"/>
      <c r="AA187" s="18"/>
      <c r="AB187" s="368"/>
      <c r="AC187" s="376"/>
      <c r="AD187" s="437"/>
      <c r="AE187" s="135"/>
      <c r="AF187" s="18"/>
      <c r="AG187" s="368"/>
      <c r="AH187" s="10"/>
      <c r="AI187" s="10"/>
      <c r="AJ187" s="7"/>
    </row>
    <row r="188" spans="2:36" s="2" customFormat="1" ht="28.2" customHeight="1" thickTop="1" thickBot="1">
      <c r="B188" s="377">
        <v>37</v>
      </c>
      <c r="C188" s="374"/>
      <c r="D188" s="374"/>
      <c r="E188" s="380"/>
      <c r="F188" s="380"/>
      <c r="G188" s="369"/>
      <c r="H188" s="369"/>
      <c r="I188" s="369"/>
      <c r="J188" s="369"/>
      <c r="K188" s="54"/>
      <c r="L188" s="17" t="str">
        <f>IF(ISBLANK(K188),"",VLOOKUP(K188,'(Linked) Hazard Risk Number HRN'!$B$6:$C$13,2,FALSE))</f>
        <v/>
      </c>
      <c r="M188" s="372" t="str">
        <f>IF(M190="","",IF(M190&gt;500,'(Linked) Hazard Risk Number HRN'!$C$37,IF(M190&gt;50,'(Linked) Hazard Risk Number HRN'!$C$36,IF(M190&gt;25,'(Linked) Hazard Risk Number HRN'!$C$35,IF(M190&gt;5,'(Linked) Hazard Risk Number HRN'!$C$34,IF(M190&gt;0,'(Linked) Hazard Risk Number HRN'!$C$33,""))))))</f>
        <v/>
      </c>
      <c r="N188" s="54"/>
      <c r="O188" s="17" t="str">
        <f>IF(ISBLANK(N188),"",VLOOKUP(N188,'(Linked) PLr Probability Factor'!$B$7:$C$8,2,FALSE))</f>
        <v/>
      </c>
      <c r="P188" s="17" t="s">
        <v>29</v>
      </c>
      <c r="Q188" s="17">
        <f t="shared" ref="Q188" si="280">COUNTIF((O188:O192), "C")</f>
        <v>0</v>
      </c>
      <c r="R188" s="17">
        <f t="shared" ref="R188:R191" si="281">Q188</f>
        <v>0</v>
      </c>
      <c r="S188" s="17" t="str">
        <f t="shared" ref="S188" si="282">IF(ISBLANK(K188),"",IF(L188&lt;2,"S1","S2"))</f>
        <v/>
      </c>
      <c r="T188" s="50"/>
      <c r="U188" s="374"/>
      <c r="V188" s="54"/>
      <c r="W188" s="17" t="str">
        <f>IF(ISBLANK(V188),"",VLOOKUP(V188,'(Linked) Hazard Risk Number HRN'!$B$6:$C$13,2,FALSE))</f>
        <v/>
      </c>
      <c r="X188" s="372" t="str">
        <f>IF(X190="","",IF(X190&gt;500,'(Linked) Hazard Risk Number HRN'!$C$37,IF(X190&gt;50,'(Linked) Hazard Risk Number HRN'!$C$36,IF(X190&gt;25,'(Linked) Hazard Risk Number HRN'!$C$35,IF(X190&gt;5,'(Linked) Hazard Risk Number HRN'!$C$34,IF(X190&gt;0,'(Linked) Hazard Risk Number HRN'!$C$33,""))))))</f>
        <v/>
      </c>
      <c r="Y188" s="374"/>
      <c r="Z188" s="54"/>
      <c r="AA188" s="17" t="str">
        <f>IF(ISBLANK(Z188),"",VLOOKUP(Z188,'(Linked) Hazard Risk Number HRN'!$B$6:$C$13,2,FALSE))</f>
        <v/>
      </c>
      <c r="AB188" s="372" t="str">
        <f>IF(AB190="","",IF(AB190&gt;500,'(Linked) Hazard Risk Number HRN'!$C$37,IF(AB190&gt;50,'(Linked) Hazard Risk Number HRN'!$C$36,IF(AB190&gt;25,'(Linked) Hazard Risk Number HRN'!$C$35,IF(AB190&gt;5,'(Linked) Hazard Risk Number HRN'!$C$34,IF(AB190&gt;0,'(Linked) Hazard Risk Number HRN'!$C$33,""))))))</f>
        <v/>
      </c>
      <c r="AC188" s="374"/>
      <c r="AD188" s="380"/>
      <c r="AE188" s="54"/>
      <c r="AF188" s="17" t="str">
        <f>IF(ISBLANK(AE188),"",VLOOKUP(AE188,'(Linked) Hazard Risk Number HRN'!$B$6:$C$13,2,FALSE))</f>
        <v/>
      </c>
      <c r="AG188" s="372" t="str">
        <f>IF(AG190="","",IF(AG190&gt;500,'(Linked) Hazard Risk Number HRN'!$C$37,IF(AG190&gt;50,'(Linked) Hazard Risk Number HRN'!$C$36,IF(AG190&gt;25,'(Linked) Hazard Risk Number HRN'!$C$35,IF(AG190&gt;5,'(Linked) Hazard Risk Number HRN'!$C$34,IF(AG190&gt;0,'(Linked) Hazard Risk Number HRN'!$C$33,""))))))</f>
        <v/>
      </c>
      <c r="AH188" s="10"/>
      <c r="AI188" s="10"/>
      <c r="AJ188" s="22"/>
    </row>
    <row r="189" spans="2:36" s="2" customFormat="1" ht="28.2" customHeight="1" thickTop="1" thickBot="1">
      <c r="B189" s="377"/>
      <c r="C189" s="375"/>
      <c r="D189" s="375"/>
      <c r="E189" s="381"/>
      <c r="F189" s="381"/>
      <c r="G189" s="370"/>
      <c r="H189" s="370"/>
      <c r="I189" s="370"/>
      <c r="J189" s="370"/>
      <c r="K189" s="55"/>
      <c r="L189" s="18" t="str">
        <f>IF(ISBLANK(K189),"",VLOOKUP(K189,'(Linked) Hazard Risk Number HRN'!$B$16:$C$26,2,FALSE))</f>
        <v/>
      </c>
      <c r="M189" s="373"/>
      <c r="N189" s="55"/>
      <c r="O189" s="18" t="str">
        <f>IF(ISBLANK(N189),"",VLOOKUP(N189,'(Linked) PLr Probability Factor'!$B$12:$C$14,2,FALSE))</f>
        <v/>
      </c>
      <c r="P189" s="18" t="s">
        <v>1</v>
      </c>
      <c r="Q189" s="18">
        <f t="shared" ref="Q189" si="283">COUNTIF((O188:O192), "B")</f>
        <v>0</v>
      </c>
      <c r="R189" s="18">
        <f t="shared" si="281"/>
        <v>0</v>
      </c>
      <c r="S189" s="18" t="str">
        <f t="shared" ref="S189" si="284">IF(ISBLANK(K189),"",IF(L189&lt;5,"F1","F2"))</f>
        <v/>
      </c>
      <c r="T189" s="147"/>
      <c r="U189" s="375"/>
      <c r="V189" s="55"/>
      <c r="W189" s="18" t="str">
        <f>IF(ISBLANK(V189),"",VLOOKUP(V189,'(Linked) Hazard Risk Number HRN'!$B$16:$C$26,2,FALSE))</f>
        <v/>
      </c>
      <c r="X189" s="373"/>
      <c r="Y189" s="375"/>
      <c r="Z189" s="55"/>
      <c r="AA189" s="18" t="str">
        <f>IF(ISBLANK(Z189),"",VLOOKUP(Z189,'(Linked) Hazard Risk Number HRN'!$B$16:$C$26,2,FALSE))</f>
        <v/>
      </c>
      <c r="AB189" s="373"/>
      <c r="AC189" s="375"/>
      <c r="AD189" s="436"/>
      <c r="AE189" s="55"/>
      <c r="AF189" s="18" t="str">
        <f>IF(ISBLANK(AE189),"",VLOOKUP(AE189,'(Linked) Hazard Risk Number HRN'!$B$16:$C$26,2,FALSE))</f>
        <v/>
      </c>
      <c r="AG189" s="373"/>
      <c r="AH189" s="10"/>
      <c r="AI189" s="10"/>
      <c r="AJ189" s="19"/>
    </row>
    <row r="190" spans="2:36" s="2" customFormat="1" ht="28.2" customHeight="1" thickTop="1" thickBot="1">
      <c r="B190" s="377"/>
      <c r="C190" s="375"/>
      <c r="D190" s="375"/>
      <c r="E190" s="381"/>
      <c r="F190" s="381"/>
      <c r="G190" s="370"/>
      <c r="H190" s="370"/>
      <c r="I190" s="370"/>
      <c r="J190" s="370"/>
      <c r="K190" s="56"/>
      <c r="L190" s="18" t="str">
        <f>IF(ISBLANK(K190),"",VLOOKUP(K190,'(Linked) Hazard Risk Number HRN'!$D$6:$E$14,2,FALSE))</f>
        <v/>
      </c>
      <c r="M190" s="366" t="str">
        <f>IF(OR(ISBLANK(K188),ISBLANK(K189),ISBLANK(K190),ISBLANK(K191)),"",L188*L189*L190*L191)</f>
        <v/>
      </c>
      <c r="N190" s="56"/>
      <c r="O190" s="18" t="str">
        <f>IF(ISBLANK(N190),"",VLOOKUP(N190,'(Linked) PLr Probability Factor'!$B$17:$C$20,2,FALSE))</f>
        <v/>
      </c>
      <c r="P190" s="18" t="s">
        <v>3</v>
      </c>
      <c r="Q190" s="18">
        <f t="shared" ref="Q190" si="285">COUNTIF((O188:O192), "A")</f>
        <v>0</v>
      </c>
      <c r="R190" s="18">
        <f t="shared" si="281"/>
        <v>0</v>
      </c>
      <c r="S190" s="18"/>
      <c r="T190" s="146" t="str" cm="1">
        <f t="array" ref="T190">IF(OR(ISBLANK(K188),ISBLANK(K189),ISBLANK(N189),ISBLANK(N190),ISBLANK(N191)),"",INDEX(INDEX('(Linked) PLr Probability Factor'!C$33:$F$44,0,4),MATCH(S188&amp;S189&amp;S192,INDEX('(Linked) PLr Probability Factor'!C$33:$F$44,0,1)&amp;INDEX('(Linked) PLr Probability Factor'!C$33:$F$44,0,2)&amp;INDEX('(Linked) PLr Probability Factor'!C$33:$F$44,0,3),0)))</f>
        <v/>
      </c>
      <c r="U190" s="375"/>
      <c r="V190" s="56"/>
      <c r="W190" s="18" t="str">
        <f>IF(ISBLANK(V190),"",VLOOKUP(V190,'(Linked) Hazard Risk Number HRN'!$D$6:$E$14,2,FALSE))</f>
        <v/>
      </c>
      <c r="X190" s="366" t="str">
        <f>IF(OR(ISBLANK(V188),ISBLANK(V189),ISBLANK(V190),ISBLANK(V191)),"",W188*W189*W190*W191)</f>
        <v/>
      </c>
      <c r="Y190" s="375"/>
      <c r="Z190" s="56"/>
      <c r="AA190" s="18" t="str">
        <f>IF(ISBLANK(Z190),"",VLOOKUP(Z190,'(Linked) Hazard Risk Number HRN'!$D$6:$E$14,2,FALSE))</f>
        <v/>
      </c>
      <c r="AB190" s="366" t="str">
        <f>IF(OR(ISBLANK(Z188),ISBLANK(Z189),ISBLANK(Z190),ISBLANK(Z191)),"",AA188*AA189*AA190*AA191)</f>
        <v/>
      </c>
      <c r="AC190" s="375"/>
      <c r="AD190" s="436"/>
      <c r="AE190" s="56"/>
      <c r="AF190" s="18" t="str">
        <f>IF(ISBLANK(AE190),"",VLOOKUP(AE190,'(Linked) Hazard Risk Number HRN'!$D$6:$E$14,2,FALSE))</f>
        <v/>
      </c>
      <c r="AG190" s="366" t="str">
        <f>IF(OR(ISBLANK(AE188),ISBLANK(AE189),ISBLANK(AE190),ISBLANK(AE191)),"",AF188*AF189*AF190*AF191)</f>
        <v/>
      </c>
      <c r="AH190" s="10"/>
      <c r="AI190" s="10"/>
      <c r="AJ190" s="20"/>
    </row>
    <row r="191" spans="2:36" s="2" customFormat="1" ht="28.2" customHeight="1" thickTop="1" thickBot="1">
      <c r="B191" s="377"/>
      <c r="C191" s="375"/>
      <c r="D191" s="375"/>
      <c r="E191" s="381"/>
      <c r="F191" s="381"/>
      <c r="G191" s="370"/>
      <c r="H191" s="370"/>
      <c r="I191" s="370"/>
      <c r="J191" s="370"/>
      <c r="K191" s="57"/>
      <c r="L191" s="30" t="str">
        <f>IF(ISBLANK(K191),"",VLOOKUP(K191,'(Linked) Hazard Risk Number HRN'!$D$17:$E$22,2,FALSE))</f>
        <v/>
      </c>
      <c r="M191" s="367"/>
      <c r="N191" s="56"/>
      <c r="O191" s="18" t="str">
        <f>IF(ISBLANK(N191),"",VLOOKUP(N191,'(Linked) PLr Probability Factor'!$B$23:$C$26,2,FALSE))</f>
        <v/>
      </c>
      <c r="P191" s="25" t="s">
        <v>33</v>
      </c>
      <c r="Q191" s="25">
        <f t="shared" ref="Q191" si="286">SUM(R188:R190)</f>
        <v>0</v>
      </c>
      <c r="R191" s="25">
        <f t="shared" si="281"/>
        <v>0</v>
      </c>
      <c r="S191" s="25"/>
      <c r="T191" s="51"/>
      <c r="U191" s="375"/>
      <c r="V191" s="57"/>
      <c r="W191" s="30" t="str">
        <f>IF(ISBLANK(V191),"",VLOOKUP(V191,'(Linked) Hazard Risk Number HRN'!$D$17:$E$22,2,FALSE))</f>
        <v/>
      </c>
      <c r="X191" s="367"/>
      <c r="Y191" s="375"/>
      <c r="Z191" s="57"/>
      <c r="AA191" s="30" t="str">
        <f>IF(ISBLANK(Z191),"",VLOOKUP(Z191,'(Linked) Hazard Risk Number HRN'!$D$17:$E$22,2,FALSE))</f>
        <v/>
      </c>
      <c r="AB191" s="367"/>
      <c r="AC191" s="375"/>
      <c r="AD191" s="436"/>
      <c r="AE191" s="57"/>
      <c r="AF191" s="30" t="str">
        <f>IF(ISBLANK(AE191),"",VLOOKUP(AE191,'(Linked) Hazard Risk Number HRN'!$D$17:$E$22,2,FALSE))</f>
        <v/>
      </c>
      <c r="AG191" s="367"/>
      <c r="AH191" s="10"/>
      <c r="AI191" s="10"/>
      <c r="AJ191" s="21"/>
    </row>
    <row r="192" spans="2:36" s="2" customFormat="1" ht="28.2" customHeight="1" thickTop="1" thickBot="1">
      <c r="B192" s="377"/>
      <c r="C192" s="376"/>
      <c r="D192" s="376"/>
      <c r="E192" s="382"/>
      <c r="F192" s="382"/>
      <c r="G192" s="371"/>
      <c r="H192" s="371"/>
      <c r="I192" s="371"/>
      <c r="J192" s="371"/>
      <c r="K192" s="135"/>
      <c r="L192" s="18"/>
      <c r="M192" s="368"/>
      <c r="N192" s="56"/>
      <c r="O192" s="18" t="str">
        <f>IF(ISBLANK(N192),"",VLOOKUP(N192,'(Linked) PLr Probability Factor'!$B$29:$C$32,2,FALSE))</f>
        <v/>
      </c>
      <c r="P192" s="134"/>
      <c r="Q192" s="134"/>
      <c r="R192" s="134"/>
      <c r="S192" s="27" t="str">
        <f t="shared" ref="S192" si="287">IF(OR(ISBLANK(N189),ISBLANK(N190),ISBLANK(N191)),"",IF(R188&gt;0,"P2",IF(AND(R188=0,R189&gt;2),"P2",IF(AND(R188=0,R189=2),"P2",IF(AND(R188=0,AND(R189&lt;2,R190&gt;1)),"P1"," ")))))</f>
        <v/>
      </c>
      <c r="T192" s="52"/>
      <c r="U192" s="376"/>
      <c r="V192" s="135"/>
      <c r="W192" s="18"/>
      <c r="X192" s="368"/>
      <c r="Y192" s="376"/>
      <c r="Z192" s="135"/>
      <c r="AA192" s="18"/>
      <c r="AB192" s="368"/>
      <c r="AC192" s="376"/>
      <c r="AD192" s="437"/>
      <c r="AE192" s="135"/>
      <c r="AF192" s="18"/>
      <c r="AG192" s="368"/>
      <c r="AH192" s="10"/>
      <c r="AI192" s="10"/>
      <c r="AJ192" s="7"/>
    </row>
    <row r="193" spans="2:36" s="2" customFormat="1" ht="28.2" customHeight="1" thickTop="1" thickBot="1">
      <c r="B193" s="377">
        <v>38</v>
      </c>
      <c r="C193" s="374"/>
      <c r="D193" s="374"/>
      <c r="E193" s="380"/>
      <c r="F193" s="380"/>
      <c r="G193" s="369"/>
      <c r="H193" s="369"/>
      <c r="I193" s="369"/>
      <c r="J193" s="369"/>
      <c r="K193" s="54"/>
      <c r="L193" s="17" t="str">
        <f>IF(ISBLANK(K193),"",VLOOKUP(K193,'(Linked) Hazard Risk Number HRN'!$B$6:$C$13,2,FALSE))</f>
        <v/>
      </c>
      <c r="M193" s="372" t="str">
        <f>IF(M195="","",IF(M195&gt;500,'(Linked) Hazard Risk Number HRN'!$C$37,IF(M195&gt;50,'(Linked) Hazard Risk Number HRN'!$C$36,IF(M195&gt;25,'(Linked) Hazard Risk Number HRN'!$C$35,IF(M195&gt;5,'(Linked) Hazard Risk Number HRN'!$C$34,IF(M195&gt;0,'(Linked) Hazard Risk Number HRN'!$C$33,""))))))</f>
        <v/>
      </c>
      <c r="N193" s="54"/>
      <c r="O193" s="17" t="str">
        <f>IF(ISBLANK(N193),"",VLOOKUP(N193,'(Linked) PLr Probability Factor'!$B$7:$C$8,2,FALSE))</f>
        <v/>
      </c>
      <c r="P193" s="17" t="s">
        <v>29</v>
      </c>
      <c r="Q193" s="17">
        <f t="shared" ref="Q193" si="288">COUNTIF((O193:O197), "C")</f>
        <v>0</v>
      </c>
      <c r="R193" s="17">
        <f t="shared" ref="R193:R196" si="289">Q193</f>
        <v>0</v>
      </c>
      <c r="S193" s="17" t="str">
        <f t="shared" ref="S193" si="290">IF(ISBLANK(K193),"",IF(L193&lt;2,"S1","S2"))</f>
        <v/>
      </c>
      <c r="T193" s="50"/>
      <c r="U193" s="374"/>
      <c r="V193" s="54"/>
      <c r="W193" s="17" t="str">
        <f>IF(ISBLANK(V193),"",VLOOKUP(V193,'(Linked) Hazard Risk Number HRN'!$B$6:$C$13,2,FALSE))</f>
        <v/>
      </c>
      <c r="X193" s="372" t="str">
        <f>IF(X195="","",IF(X195&gt;500,'(Linked) Hazard Risk Number HRN'!$C$37,IF(X195&gt;50,'(Linked) Hazard Risk Number HRN'!$C$36,IF(X195&gt;25,'(Linked) Hazard Risk Number HRN'!$C$35,IF(X195&gt;5,'(Linked) Hazard Risk Number HRN'!$C$34,IF(X195&gt;0,'(Linked) Hazard Risk Number HRN'!$C$33,""))))))</f>
        <v/>
      </c>
      <c r="Y193" s="374"/>
      <c r="Z193" s="54"/>
      <c r="AA193" s="17" t="str">
        <f>IF(ISBLANK(Z193),"",VLOOKUP(Z193,'(Linked) Hazard Risk Number HRN'!$B$6:$C$13,2,FALSE))</f>
        <v/>
      </c>
      <c r="AB193" s="372" t="str">
        <f>IF(AB195="","",IF(AB195&gt;500,'(Linked) Hazard Risk Number HRN'!$C$37,IF(AB195&gt;50,'(Linked) Hazard Risk Number HRN'!$C$36,IF(AB195&gt;25,'(Linked) Hazard Risk Number HRN'!$C$35,IF(AB195&gt;5,'(Linked) Hazard Risk Number HRN'!$C$34,IF(AB195&gt;0,'(Linked) Hazard Risk Number HRN'!$C$33,""))))))</f>
        <v/>
      </c>
      <c r="AC193" s="374"/>
      <c r="AD193" s="380"/>
      <c r="AE193" s="54"/>
      <c r="AF193" s="17" t="str">
        <f>IF(ISBLANK(AE193),"",VLOOKUP(AE193,'(Linked) Hazard Risk Number HRN'!$B$6:$C$13,2,FALSE))</f>
        <v/>
      </c>
      <c r="AG193" s="372" t="str">
        <f>IF(AG195="","",IF(AG195&gt;500,'(Linked) Hazard Risk Number HRN'!$C$37,IF(AG195&gt;50,'(Linked) Hazard Risk Number HRN'!$C$36,IF(AG195&gt;25,'(Linked) Hazard Risk Number HRN'!$C$35,IF(AG195&gt;5,'(Linked) Hazard Risk Number HRN'!$C$34,IF(AG195&gt;0,'(Linked) Hazard Risk Number HRN'!$C$33,""))))))</f>
        <v/>
      </c>
      <c r="AH193" s="10"/>
      <c r="AI193" s="10"/>
      <c r="AJ193" s="22"/>
    </row>
    <row r="194" spans="2:36" s="2" customFormat="1" ht="28.2" customHeight="1" thickTop="1" thickBot="1">
      <c r="B194" s="377"/>
      <c r="C194" s="375"/>
      <c r="D194" s="375"/>
      <c r="E194" s="381"/>
      <c r="F194" s="381"/>
      <c r="G194" s="370"/>
      <c r="H194" s="370"/>
      <c r="I194" s="370"/>
      <c r="J194" s="370"/>
      <c r="K194" s="55"/>
      <c r="L194" s="18" t="str">
        <f>IF(ISBLANK(K194),"",VLOOKUP(K194,'(Linked) Hazard Risk Number HRN'!$B$16:$C$26,2,FALSE))</f>
        <v/>
      </c>
      <c r="M194" s="373"/>
      <c r="N194" s="55"/>
      <c r="O194" s="18" t="str">
        <f>IF(ISBLANK(N194),"",VLOOKUP(N194,'(Linked) PLr Probability Factor'!$B$12:$C$14,2,FALSE))</f>
        <v/>
      </c>
      <c r="P194" s="18" t="s">
        <v>1</v>
      </c>
      <c r="Q194" s="18">
        <f t="shared" ref="Q194" si="291">COUNTIF((O193:O197), "B")</f>
        <v>0</v>
      </c>
      <c r="R194" s="18">
        <f t="shared" si="289"/>
        <v>0</v>
      </c>
      <c r="S194" s="18" t="str">
        <f t="shared" ref="S194" si="292">IF(ISBLANK(K194),"",IF(L194&lt;5,"F1","F2"))</f>
        <v/>
      </c>
      <c r="T194" s="147"/>
      <c r="U194" s="375"/>
      <c r="V194" s="55"/>
      <c r="W194" s="18" t="str">
        <f>IF(ISBLANK(V194),"",VLOOKUP(V194,'(Linked) Hazard Risk Number HRN'!$B$16:$C$26,2,FALSE))</f>
        <v/>
      </c>
      <c r="X194" s="373"/>
      <c r="Y194" s="375"/>
      <c r="Z194" s="55"/>
      <c r="AA194" s="18" t="str">
        <f>IF(ISBLANK(Z194),"",VLOOKUP(Z194,'(Linked) Hazard Risk Number HRN'!$B$16:$C$26,2,FALSE))</f>
        <v/>
      </c>
      <c r="AB194" s="373"/>
      <c r="AC194" s="375"/>
      <c r="AD194" s="436"/>
      <c r="AE194" s="55"/>
      <c r="AF194" s="18" t="str">
        <f>IF(ISBLANK(AE194),"",VLOOKUP(AE194,'(Linked) Hazard Risk Number HRN'!$B$16:$C$26,2,FALSE))</f>
        <v/>
      </c>
      <c r="AG194" s="373"/>
      <c r="AH194" s="10"/>
      <c r="AI194" s="10"/>
      <c r="AJ194" s="19"/>
    </row>
    <row r="195" spans="2:36" s="2" customFormat="1" ht="28.2" customHeight="1" thickTop="1" thickBot="1">
      <c r="B195" s="377"/>
      <c r="C195" s="375"/>
      <c r="D195" s="375"/>
      <c r="E195" s="381"/>
      <c r="F195" s="381"/>
      <c r="G195" s="370"/>
      <c r="H195" s="370"/>
      <c r="I195" s="370"/>
      <c r="J195" s="370"/>
      <c r="K195" s="56"/>
      <c r="L195" s="18" t="str">
        <f>IF(ISBLANK(K195),"",VLOOKUP(K195,'(Linked) Hazard Risk Number HRN'!$D$6:$E$14,2,FALSE))</f>
        <v/>
      </c>
      <c r="M195" s="366" t="str">
        <f>IF(OR(ISBLANK(K193),ISBLANK(K194),ISBLANK(K195),ISBLANK(K196)),"",L193*L194*L195*L196)</f>
        <v/>
      </c>
      <c r="N195" s="56"/>
      <c r="O195" s="18" t="str">
        <f>IF(ISBLANK(N195),"",VLOOKUP(N195,'(Linked) PLr Probability Factor'!$B$17:$C$20,2,FALSE))</f>
        <v/>
      </c>
      <c r="P195" s="18" t="s">
        <v>3</v>
      </c>
      <c r="Q195" s="18">
        <f t="shared" ref="Q195" si="293">COUNTIF((O193:O197), "A")</f>
        <v>0</v>
      </c>
      <c r="R195" s="18">
        <f t="shared" si="289"/>
        <v>0</v>
      </c>
      <c r="S195" s="18"/>
      <c r="T195" s="146" t="str" cm="1">
        <f t="array" ref="T195">IF(OR(ISBLANK(K193),ISBLANK(K194),ISBLANK(N194),ISBLANK(N195),ISBLANK(N196)),"",INDEX(INDEX('(Linked) PLr Probability Factor'!C$33:$F$44,0,4),MATCH(S193&amp;S194&amp;S197,INDEX('(Linked) PLr Probability Factor'!C$33:$F$44,0,1)&amp;INDEX('(Linked) PLr Probability Factor'!C$33:$F$44,0,2)&amp;INDEX('(Linked) PLr Probability Factor'!C$33:$F$44,0,3),0)))</f>
        <v/>
      </c>
      <c r="U195" s="375"/>
      <c r="V195" s="56"/>
      <c r="W195" s="18" t="str">
        <f>IF(ISBLANK(V195),"",VLOOKUP(V195,'(Linked) Hazard Risk Number HRN'!$D$6:$E$14,2,FALSE))</f>
        <v/>
      </c>
      <c r="X195" s="366" t="str">
        <f>IF(OR(ISBLANK(V193),ISBLANK(V194),ISBLANK(V195),ISBLANK(V196)),"",W193*W194*W195*W196)</f>
        <v/>
      </c>
      <c r="Y195" s="375"/>
      <c r="Z195" s="56"/>
      <c r="AA195" s="18" t="str">
        <f>IF(ISBLANK(Z195),"",VLOOKUP(Z195,'(Linked) Hazard Risk Number HRN'!$D$6:$E$14,2,FALSE))</f>
        <v/>
      </c>
      <c r="AB195" s="366" t="str">
        <f>IF(OR(ISBLANK(Z193),ISBLANK(Z194),ISBLANK(Z195),ISBLANK(Z196)),"",AA193*AA194*AA195*AA196)</f>
        <v/>
      </c>
      <c r="AC195" s="375"/>
      <c r="AD195" s="436"/>
      <c r="AE195" s="56"/>
      <c r="AF195" s="18" t="str">
        <f>IF(ISBLANK(AE195),"",VLOOKUP(AE195,'(Linked) Hazard Risk Number HRN'!$D$6:$E$14,2,FALSE))</f>
        <v/>
      </c>
      <c r="AG195" s="366" t="str">
        <f>IF(OR(ISBLANK(AE193),ISBLANK(AE194),ISBLANK(AE195),ISBLANK(AE196)),"",AF193*AF194*AF195*AF196)</f>
        <v/>
      </c>
      <c r="AH195" s="10"/>
      <c r="AI195" s="10"/>
      <c r="AJ195" s="20"/>
    </row>
    <row r="196" spans="2:36" s="2" customFormat="1" ht="28.2" customHeight="1" thickTop="1" thickBot="1">
      <c r="B196" s="377"/>
      <c r="C196" s="375"/>
      <c r="D196" s="375"/>
      <c r="E196" s="381"/>
      <c r="F196" s="381"/>
      <c r="G196" s="370"/>
      <c r="H196" s="370"/>
      <c r="I196" s="370"/>
      <c r="J196" s="370"/>
      <c r="K196" s="57"/>
      <c r="L196" s="30" t="str">
        <f>IF(ISBLANK(K196),"",VLOOKUP(K196,'(Linked) Hazard Risk Number HRN'!$D$17:$E$22,2,FALSE))</f>
        <v/>
      </c>
      <c r="M196" s="367"/>
      <c r="N196" s="56"/>
      <c r="O196" s="18" t="str">
        <f>IF(ISBLANK(N196),"",VLOOKUP(N196,'(Linked) PLr Probability Factor'!$B$23:$C$26,2,FALSE))</f>
        <v/>
      </c>
      <c r="P196" s="25" t="s">
        <v>33</v>
      </c>
      <c r="Q196" s="25">
        <f t="shared" ref="Q196" si="294">SUM(R193:R195)</f>
        <v>0</v>
      </c>
      <c r="R196" s="25">
        <f t="shared" si="289"/>
        <v>0</v>
      </c>
      <c r="S196" s="25"/>
      <c r="T196" s="51"/>
      <c r="U196" s="375"/>
      <c r="V196" s="57"/>
      <c r="W196" s="30" t="str">
        <f>IF(ISBLANK(V196),"",VLOOKUP(V196,'(Linked) Hazard Risk Number HRN'!$D$17:$E$22,2,FALSE))</f>
        <v/>
      </c>
      <c r="X196" s="367"/>
      <c r="Y196" s="375"/>
      <c r="Z196" s="57"/>
      <c r="AA196" s="30" t="str">
        <f>IF(ISBLANK(Z196),"",VLOOKUP(Z196,'(Linked) Hazard Risk Number HRN'!$D$17:$E$22,2,FALSE))</f>
        <v/>
      </c>
      <c r="AB196" s="367"/>
      <c r="AC196" s="375"/>
      <c r="AD196" s="436"/>
      <c r="AE196" s="57"/>
      <c r="AF196" s="30" t="str">
        <f>IF(ISBLANK(AE196),"",VLOOKUP(AE196,'(Linked) Hazard Risk Number HRN'!$D$17:$E$22,2,FALSE))</f>
        <v/>
      </c>
      <c r="AG196" s="367"/>
      <c r="AH196" s="10"/>
      <c r="AI196" s="10"/>
      <c r="AJ196" s="21"/>
    </row>
    <row r="197" spans="2:36" s="2" customFormat="1" ht="28.2" customHeight="1" thickTop="1" thickBot="1">
      <c r="B197" s="377"/>
      <c r="C197" s="376"/>
      <c r="D197" s="376"/>
      <c r="E197" s="382"/>
      <c r="F197" s="382"/>
      <c r="G197" s="371"/>
      <c r="H197" s="371"/>
      <c r="I197" s="371"/>
      <c r="J197" s="371"/>
      <c r="K197" s="135"/>
      <c r="L197" s="18"/>
      <c r="M197" s="368"/>
      <c r="N197" s="56"/>
      <c r="O197" s="18" t="str">
        <f>IF(ISBLANK(N197),"",VLOOKUP(N197,'(Linked) PLr Probability Factor'!$B$29:$C$32,2,FALSE))</f>
        <v/>
      </c>
      <c r="P197" s="134"/>
      <c r="Q197" s="134"/>
      <c r="R197" s="134"/>
      <c r="S197" s="27" t="str">
        <f t="shared" ref="S197" si="295">IF(OR(ISBLANK(N194),ISBLANK(N195),ISBLANK(N196)),"",IF(R193&gt;0,"P2",IF(AND(R193=0,R194&gt;2),"P2",IF(AND(R193=0,R194=2),"P2",IF(AND(R193=0,AND(R194&lt;2,R195&gt;1)),"P1"," ")))))</f>
        <v/>
      </c>
      <c r="T197" s="52"/>
      <c r="U197" s="376"/>
      <c r="V197" s="135"/>
      <c r="W197" s="18"/>
      <c r="X197" s="368"/>
      <c r="Y197" s="376"/>
      <c r="Z197" s="135"/>
      <c r="AA197" s="18"/>
      <c r="AB197" s="368"/>
      <c r="AC197" s="376"/>
      <c r="AD197" s="437"/>
      <c r="AE197" s="135"/>
      <c r="AF197" s="18"/>
      <c r="AG197" s="368"/>
      <c r="AH197" s="10"/>
      <c r="AI197" s="10"/>
      <c r="AJ197" s="7"/>
    </row>
    <row r="198" spans="2:36" s="2" customFormat="1" ht="28.2" customHeight="1" thickTop="1" thickBot="1">
      <c r="B198" s="377">
        <v>39</v>
      </c>
      <c r="C198" s="374"/>
      <c r="D198" s="374"/>
      <c r="E198" s="380"/>
      <c r="F198" s="380"/>
      <c r="G198" s="369"/>
      <c r="H198" s="369"/>
      <c r="I198" s="369"/>
      <c r="J198" s="369"/>
      <c r="K198" s="54"/>
      <c r="L198" s="17" t="str">
        <f>IF(ISBLANK(K198),"",VLOOKUP(K198,'(Linked) Hazard Risk Number HRN'!$B$6:$C$13,2,FALSE))</f>
        <v/>
      </c>
      <c r="M198" s="372" t="str">
        <f>IF(M200="","",IF(M200&gt;500,'(Linked) Hazard Risk Number HRN'!$C$37,IF(M200&gt;50,'(Linked) Hazard Risk Number HRN'!$C$36,IF(M200&gt;25,'(Linked) Hazard Risk Number HRN'!$C$35,IF(M200&gt;5,'(Linked) Hazard Risk Number HRN'!$C$34,IF(M200&gt;0,'(Linked) Hazard Risk Number HRN'!$C$33,""))))))</f>
        <v/>
      </c>
      <c r="N198" s="54"/>
      <c r="O198" s="17" t="str">
        <f>IF(ISBLANK(N198),"",VLOOKUP(N198,'(Linked) PLr Probability Factor'!$B$7:$C$8,2,FALSE))</f>
        <v/>
      </c>
      <c r="P198" s="17" t="s">
        <v>29</v>
      </c>
      <c r="Q198" s="17">
        <f t="shared" ref="Q198" si="296">COUNTIF((O198:O202), "C")</f>
        <v>0</v>
      </c>
      <c r="R198" s="17">
        <f t="shared" ref="R198:R201" si="297">Q198</f>
        <v>0</v>
      </c>
      <c r="S198" s="17" t="str">
        <f t="shared" ref="S198" si="298">IF(ISBLANK(K198),"",IF(L198&lt;2,"S1","S2"))</f>
        <v/>
      </c>
      <c r="T198" s="50"/>
      <c r="U198" s="374"/>
      <c r="V198" s="54"/>
      <c r="W198" s="17" t="str">
        <f>IF(ISBLANK(V198),"",VLOOKUP(V198,'(Linked) Hazard Risk Number HRN'!$B$6:$C$13,2,FALSE))</f>
        <v/>
      </c>
      <c r="X198" s="372" t="str">
        <f>IF(X200="","",IF(X200&gt;500,'(Linked) Hazard Risk Number HRN'!$C$37,IF(X200&gt;50,'(Linked) Hazard Risk Number HRN'!$C$36,IF(X200&gt;25,'(Linked) Hazard Risk Number HRN'!$C$35,IF(X200&gt;5,'(Linked) Hazard Risk Number HRN'!$C$34,IF(X200&gt;0,'(Linked) Hazard Risk Number HRN'!$C$33,""))))))</f>
        <v/>
      </c>
      <c r="Y198" s="374"/>
      <c r="Z198" s="54"/>
      <c r="AA198" s="17" t="str">
        <f>IF(ISBLANK(Z198),"",VLOOKUP(Z198,'(Linked) Hazard Risk Number HRN'!$B$6:$C$13,2,FALSE))</f>
        <v/>
      </c>
      <c r="AB198" s="372" t="str">
        <f>IF(AB200="","",IF(AB200&gt;500,'(Linked) Hazard Risk Number HRN'!$C$37,IF(AB200&gt;50,'(Linked) Hazard Risk Number HRN'!$C$36,IF(AB200&gt;25,'(Linked) Hazard Risk Number HRN'!$C$35,IF(AB200&gt;5,'(Linked) Hazard Risk Number HRN'!$C$34,IF(AB200&gt;0,'(Linked) Hazard Risk Number HRN'!$C$33,""))))))</f>
        <v/>
      </c>
      <c r="AC198" s="374"/>
      <c r="AD198" s="380"/>
      <c r="AE198" s="54"/>
      <c r="AF198" s="17" t="str">
        <f>IF(ISBLANK(AE198),"",VLOOKUP(AE198,'(Linked) Hazard Risk Number HRN'!$B$6:$C$13,2,FALSE))</f>
        <v/>
      </c>
      <c r="AG198" s="372" t="str">
        <f>IF(AG200="","",IF(AG200&gt;500,'(Linked) Hazard Risk Number HRN'!$C$37,IF(AG200&gt;50,'(Linked) Hazard Risk Number HRN'!$C$36,IF(AG200&gt;25,'(Linked) Hazard Risk Number HRN'!$C$35,IF(AG200&gt;5,'(Linked) Hazard Risk Number HRN'!$C$34,IF(AG200&gt;0,'(Linked) Hazard Risk Number HRN'!$C$33,""))))))</f>
        <v/>
      </c>
      <c r="AH198" s="10"/>
      <c r="AI198" s="10"/>
      <c r="AJ198" s="22"/>
    </row>
    <row r="199" spans="2:36" s="2" customFormat="1" ht="28.2" customHeight="1" thickTop="1" thickBot="1">
      <c r="B199" s="377"/>
      <c r="C199" s="375"/>
      <c r="D199" s="375"/>
      <c r="E199" s="381"/>
      <c r="F199" s="381"/>
      <c r="G199" s="370"/>
      <c r="H199" s="370"/>
      <c r="I199" s="370"/>
      <c r="J199" s="370"/>
      <c r="K199" s="55"/>
      <c r="L199" s="18" t="str">
        <f>IF(ISBLANK(K199),"",VLOOKUP(K199,'(Linked) Hazard Risk Number HRN'!$B$16:$C$26,2,FALSE))</f>
        <v/>
      </c>
      <c r="M199" s="373"/>
      <c r="N199" s="55"/>
      <c r="O199" s="18" t="str">
        <f>IF(ISBLANK(N199),"",VLOOKUP(N199,'(Linked) PLr Probability Factor'!$B$12:$C$14,2,FALSE))</f>
        <v/>
      </c>
      <c r="P199" s="18" t="s">
        <v>1</v>
      </c>
      <c r="Q199" s="18">
        <f t="shared" ref="Q199" si="299">COUNTIF((O198:O202), "B")</f>
        <v>0</v>
      </c>
      <c r="R199" s="18">
        <f t="shared" si="297"/>
        <v>0</v>
      </c>
      <c r="S199" s="18" t="str">
        <f t="shared" ref="S199" si="300">IF(ISBLANK(K199),"",IF(L199&lt;5,"F1","F2"))</f>
        <v/>
      </c>
      <c r="T199" s="147"/>
      <c r="U199" s="375"/>
      <c r="V199" s="55"/>
      <c r="W199" s="18" t="str">
        <f>IF(ISBLANK(V199),"",VLOOKUP(V199,'(Linked) Hazard Risk Number HRN'!$B$16:$C$26,2,FALSE))</f>
        <v/>
      </c>
      <c r="X199" s="373"/>
      <c r="Y199" s="375"/>
      <c r="Z199" s="55"/>
      <c r="AA199" s="18" t="str">
        <f>IF(ISBLANK(Z199),"",VLOOKUP(Z199,'(Linked) Hazard Risk Number HRN'!$B$16:$C$26,2,FALSE))</f>
        <v/>
      </c>
      <c r="AB199" s="373"/>
      <c r="AC199" s="375"/>
      <c r="AD199" s="436"/>
      <c r="AE199" s="55"/>
      <c r="AF199" s="18" t="str">
        <f>IF(ISBLANK(AE199),"",VLOOKUP(AE199,'(Linked) Hazard Risk Number HRN'!$B$16:$C$26,2,FALSE))</f>
        <v/>
      </c>
      <c r="AG199" s="373"/>
      <c r="AH199" s="10"/>
      <c r="AI199" s="10"/>
      <c r="AJ199" s="19"/>
    </row>
    <row r="200" spans="2:36" s="2" customFormat="1" ht="28.2" customHeight="1" thickTop="1" thickBot="1">
      <c r="B200" s="377"/>
      <c r="C200" s="375"/>
      <c r="D200" s="375"/>
      <c r="E200" s="381"/>
      <c r="F200" s="381"/>
      <c r="G200" s="370"/>
      <c r="H200" s="370"/>
      <c r="I200" s="370"/>
      <c r="J200" s="370"/>
      <c r="K200" s="56"/>
      <c r="L200" s="18" t="str">
        <f>IF(ISBLANK(K200),"",VLOOKUP(K200,'(Linked) Hazard Risk Number HRN'!$D$6:$E$14,2,FALSE))</f>
        <v/>
      </c>
      <c r="M200" s="366" t="str">
        <f>IF(OR(ISBLANK(K198),ISBLANK(K199),ISBLANK(K200),ISBLANK(K201)),"",L198*L199*L200*L201)</f>
        <v/>
      </c>
      <c r="N200" s="56"/>
      <c r="O200" s="18" t="str">
        <f>IF(ISBLANK(N200),"",VLOOKUP(N200,'(Linked) PLr Probability Factor'!$B$17:$C$20,2,FALSE))</f>
        <v/>
      </c>
      <c r="P200" s="18" t="s">
        <v>3</v>
      </c>
      <c r="Q200" s="18">
        <f t="shared" ref="Q200" si="301">COUNTIF((O198:O202), "A")</f>
        <v>0</v>
      </c>
      <c r="R200" s="18">
        <f t="shared" si="297"/>
        <v>0</v>
      </c>
      <c r="S200" s="18"/>
      <c r="T200" s="146" t="str" cm="1">
        <f t="array" ref="T200">IF(OR(ISBLANK(K198),ISBLANK(K199),ISBLANK(N199),ISBLANK(N200),ISBLANK(N201)),"",INDEX(INDEX('(Linked) PLr Probability Factor'!C$33:$F$44,0,4),MATCH(S198&amp;S199&amp;S202,INDEX('(Linked) PLr Probability Factor'!C$33:$F$44,0,1)&amp;INDEX('(Linked) PLr Probability Factor'!C$33:$F$44,0,2)&amp;INDEX('(Linked) PLr Probability Factor'!C$33:$F$44,0,3),0)))</f>
        <v/>
      </c>
      <c r="U200" s="375"/>
      <c r="V200" s="56"/>
      <c r="W200" s="18" t="str">
        <f>IF(ISBLANK(V200),"",VLOOKUP(V200,'(Linked) Hazard Risk Number HRN'!$D$6:$E$14,2,FALSE))</f>
        <v/>
      </c>
      <c r="X200" s="366" t="str">
        <f>IF(OR(ISBLANK(V198),ISBLANK(V199),ISBLANK(V200),ISBLANK(V201)),"",W198*W199*W200*W201)</f>
        <v/>
      </c>
      <c r="Y200" s="375"/>
      <c r="Z200" s="56"/>
      <c r="AA200" s="18" t="str">
        <f>IF(ISBLANK(Z200),"",VLOOKUP(Z200,'(Linked) Hazard Risk Number HRN'!$D$6:$E$14,2,FALSE))</f>
        <v/>
      </c>
      <c r="AB200" s="366" t="str">
        <f>IF(OR(ISBLANK(Z198),ISBLANK(Z199),ISBLANK(Z200),ISBLANK(Z201)),"",AA198*AA199*AA200*AA201)</f>
        <v/>
      </c>
      <c r="AC200" s="375"/>
      <c r="AD200" s="436"/>
      <c r="AE200" s="56"/>
      <c r="AF200" s="18" t="str">
        <f>IF(ISBLANK(AE200),"",VLOOKUP(AE200,'(Linked) Hazard Risk Number HRN'!$D$6:$E$14,2,FALSE))</f>
        <v/>
      </c>
      <c r="AG200" s="366" t="str">
        <f>IF(OR(ISBLANK(AE198),ISBLANK(AE199),ISBLANK(AE200),ISBLANK(AE201)),"",AF198*AF199*AF200*AF201)</f>
        <v/>
      </c>
      <c r="AH200" s="10"/>
      <c r="AI200" s="10"/>
      <c r="AJ200" s="20"/>
    </row>
    <row r="201" spans="2:36" s="2" customFormat="1" ht="28.2" customHeight="1" thickTop="1" thickBot="1">
      <c r="B201" s="377"/>
      <c r="C201" s="375"/>
      <c r="D201" s="375"/>
      <c r="E201" s="381"/>
      <c r="F201" s="381"/>
      <c r="G201" s="370"/>
      <c r="H201" s="370"/>
      <c r="I201" s="370"/>
      <c r="J201" s="370"/>
      <c r="K201" s="57"/>
      <c r="L201" s="30" t="str">
        <f>IF(ISBLANK(K201),"",VLOOKUP(K201,'(Linked) Hazard Risk Number HRN'!$D$17:$E$22,2,FALSE))</f>
        <v/>
      </c>
      <c r="M201" s="367"/>
      <c r="N201" s="56"/>
      <c r="O201" s="18" t="str">
        <f>IF(ISBLANK(N201),"",VLOOKUP(N201,'(Linked) PLr Probability Factor'!$B$23:$C$26,2,FALSE))</f>
        <v/>
      </c>
      <c r="P201" s="25" t="s">
        <v>33</v>
      </c>
      <c r="Q201" s="25">
        <f t="shared" ref="Q201" si="302">SUM(R198:R200)</f>
        <v>0</v>
      </c>
      <c r="R201" s="25">
        <f t="shared" si="297"/>
        <v>0</v>
      </c>
      <c r="S201" s="25"/>
      <c r="T201" s="51"/>
      <c r="U201" s="375"/>
      <c r="V201" s="57"/>
      <c r="W201" s="30" t="str">
        <f>IF(ISBLANK(V201),"",VLOOKUP(V201,'(Linked) Hazard Risk Number HRN'!$D$17:$E$22,2,FALSE))</f>
        <v/>
      </c>
      <c r="X201" s="367"/>
      <c r="Y201" s="375"/>
      <c r="Z201" s="57"/>
      <c r="AA201" s="30" t="str">
        <f>IF(ISBLANK(Z201),"",VLOOKUP(Z201,'(Linked) Hazard Risk Number HRN'!$D$17:$E$22,2,FALSE))</f>
        <v/>
      </c>
      <c r="AB201" s="367"/>
      <c r="AC201" s="375"/>
      <c r="AD201" s="436"/>
      <c r="AE201" s="57"/>
      <c r="AF201" s="30" t="str">
        <f>IF(ISBLANK(AE201),"",VLOOKUP(AE201,'(Linked) Hazard Risk Number HRN'!$D$17:$E$22,2,FALSE))</f>
        <v/>
      </c>
      <c r="AG201" s="367"/>
      <c r="AH201" s="10"/>
      <c r="AI201" s="10"/>
      <c r="AJ201" s="21"/>
    </row>
    <row r="202" spans="2:36" s="2" customFormat="1" ht="28.2" customHeight="1" thickTop="1" thickBot="1">
      <c r="B202" s="377"/>
      <c r="C202" s="376"/>
      <c r="D202" s="376"/>
      <c r="E202" s="382"/>
      <c r="F202" s="382"/>
      <c r="G202" s="371"/>
      <c r="H202" s="371"/>
      <c r="I202" s="371"/>
      <c r="J202" s="371"/>
      <c r="K202" s="135"/>
      <c r="L202" s="18"/>
      <c r="M202" s="368"/>
      <c r="N202" s="56"/>
      <c r="O202" s="18" t="str">
        <f>IF(ISBLANK(N202),"",VLOOKUP(N202,'(Linked) PLr Probability Factor'!$B$29:$C$32,2,FALSE))</f>
        <v/>
      </c>
      <c r="P202" s="134"/>
      <c r="Q202" s="134"/>
      <c r="R202" s="134"/>
      <c r="S202" s="27" t="str">
        <f t="shared" ref="S202" si="303">IF(OR(ISBLANK(N199),ISBLANK(N200),ISBLANK(N201)),"",IF(R198&gt;0,"P2",IF(AND(R198=0,R199&gt;2),"P2",IF(AND(R198=0,R199=2),"P2",IF(AND(R198=0,AND(R199&lt;2,R200&gt;1)),"P1"," ")))))</f>
        <v/>
      </c>
      <c r="T202" s="52"/>
      <c r="U202" s="376"/>
      <c r="V202" s="135"/>
      <c r="W202" s="18"/>
      <c r="X202" s="368"/>
      <c r="Y202" s="376"/>
      <c r="Z202" s="135"/>
      <c r="AA202" s="18"/>
      <c r="AB202" s="368"/>
      <c r="AC202" s="376"/>
      <c r="AD202" s="437"/>
      <c r="AE202" s="135"/>
      <c r="AF202" s="18"/>
      <c r="AG202" s="368"/>
      <c r="AH202" s="10"/>
      <c r="AI202" s="10"/>
      <c r="AJ202" s="7"/>
    </row>
    <row r="203" spans="2:36" s="2" customFormat="1" ht="28.2" customHeight="1" thickTop="1" thickBot="1">
      <c r="B203" s="377">
        <v>40</v>
      </c>
      <c r="C203" s="374"/>
      <c r="D203" s="374"/>
      <c r="E203" s="380"/>
      <c r="F203" s="380"/>
      <c r="G203" s="369"/>
      <c r="H203" s="369"/>
      <c r="I203" s="369"/>
      <c r="J203" s="369"/>
      <c r="K203" s="54"/>
      <c r="L203" s="17" t="str">
        <f>IF(ISBLANK(K203),"",VLOOKUP(K203,'(Linked) Hazard Risk Number HRN'!$B$6:$C$13,2,FALSE))</f>
        <v/>
      </c>
      <c r="M203" s="372" t="str">
        <f>IF(M205="","",IF(M205&gt;500,'(Linked) Hazard Risk Number HRN'!$C$37,IF(M205&gt;50,'(Linked) Hazard Risk Number HRN'!$C$36,IF(M205&gt;25,'(Linked) Hazard Risk Number HRN'!$C$35,IF(M205&gt;5,'(Linked) Hazard Risk Number HRN'!$C$34,IF(M205&gt;0,'(Linked) Hazard Risk Number HRN'!$C$33,""))))))</f>
        <v/>
      </c>
      <c r="N203" s="54"/>
      <c r="O203" s="17" t="str">
        <f>IF(ISBLANK(N203),"",VLOOKUP(N203,'(Linked) PLr Probability Factor'!$B$7:$C$8,2,FALSE))</f>
        <v/>
      </c>
      <c r="P203" s="17" t="s">
        <v>29</v>
      </c>
      <c r="Q203" s="17">
        <f t="shared" ref="Q203" si="304">COUNTIF((O203:O207), "C")</f>
        <v>0</v>
      </c>
      <c r="R203" s="17">
        <f t="shared" ref="R203:R206" si="305">Q203</f>
        <v>0</v>
      </c>
      <c r="S203" s="17" t="str">
        <f t="shared" ref="S203" si="306">IF(ISBLANK(K203),"",IF(L203&lt;2,"S1","S2"))</f>
        <v/>
      </c>
      <c r="T203" s="50"/>
      <c r="U203" s="374"/>
      <c r="V203" s="54"/>
      <c r="W203" s="17" t="str">
        <f>IF(ISBLANK(V203),"",VLOOKUP(V203,'(Linked) Hazard Risk Number HRN'!$B$6:$C$13,2,FALSE))</f>
        <v/>
      </c>
      <c r="X203" s="372" t="str">
        <f>IF(X205="","",IF(X205&gt;500,'(Linked) Hazard Risk Number HRN'!$C$37,IF(X205&gt;50,'(Linked) Hazard Risk Number HRN'!$C$36,IF(X205&gt;25,'(Linked) Hazard Risk Number HRN'!$C$35,IF(X205&gt;5,'(Linked) Hazard Risk Number HRN'!$C$34,IF(X205&gt;0,'(Linked) Hazard Risk Number HRN'!$C$33,""))))))</f>
        <v/>
      </c>
      <c r="Y203" s="374"/>
      <c r="Z203" s="54"/>
      <c r="AA203" s="17" t="str">
        <f>IF(ISBLANK(Z203),"",VLOOKUP(Z203,'(Linked) Hazard Risk Number HRN'!$B$6:$C$13,2,FALSE))</f>
        <v/>
      </c>
      <c r="AB203" s="372" t="str">
        <f>IF(AB205="","",IF(AB205&gt;500,'(Linked) Hazard Risk Number HRN'!$C$37,IF(AB205&gt;50,'(Linked) Hazard Risk Number HRN'!$C$36,IF(AB205&gt;25,'(Linked) Hazard Risk Number HRN'!$C$35,IF(AB205&gt;5,'(Linked) Hazard Risk Number HRN'!$C$34,IF(AB205&gt;0,'(Linked) Hazard Risk Number HRN'!$C$33,""))))))</f>
        <v/>
      </c>
      <c r="AC203" s="374"/>
      <c r="AD203" s="380"/>
      <c r="AE203" s="54"/>
      <c r="AF203" s="17" t="str">
        <f>IF(ISBLANK(AE203),"",VLOOKUP(AE203,'(Linked) Hazard Risk Number HRN'!$B$6:$C$13,2,FALSE))</f>
        <v/>
      </c>
      <c r="AG203" s="372" t="str">
        <f>IF(AG205="","",IF(AG205&gt;500,'(Linked) Hazard Risk Number HRN'!$C$37,IF(AG205&gt;50,'(Linked) Hazard Risk Number HRN'!$C$36,IF(AG205&gt;25,'(Linked) Hazard Risk Number HRN'!$C$35,IF(AG205&gt;5,'(Linked) Hazard Risk Number HRN'!$C$34,IF(AG205&gt;0,'(Linked) Hazard Risk Number HRN'!$C$33,""))))))</f>
        <v/>
      </c>
      <c r="AH203" s="10"/>
      <c r="AI203" s="10"/>
      <c r="AJ203" s="22"/>
    </row>
    <row r="204" spans="2:36" s="2" customFormat="1" ht="28.2" customHeight="1" thickTop="1" thickBot="1">
      <c r="B204" s="377"/>
      <c r="C204" s="375"/>
      <c r="D204" s="375"/>
      <c r="E204" s="381"/>
      <c r="F204" s="381"/>
      <c r="G204" s="370"/>
      <c r="H204" s="370"/>
      <c r="I204" s="370"/>
      <c r="J204" s="370"/>
      <c r="K204" s="55"/>
      <c r="L204" s="18" t="str">
        <f>IF(ISBLANK(K204),"",VLOOKUP(K204,'(Linked) Hazard Risk Number HRN'!$B$16:$C$26,2,FALSE))</f>
        <v/>
      </c>
      <c r="M204" s="373"/>
      <c r="N204" s="55"/>
      <c r="O204" s="18" t="str">
        <f>IF(ISBLANK(N204),"",VLOOKUP(N204,'(Linked) PLr Probability Factor'!$B$12:$C$14,2,FALSE))</f>
        <v/>
      </c>
      <c r="P204" s="18" t="s">
        <v>1</v>
      </c>
      <c r="Q204" s="18">
        <f t="shared" ref="Q204" si="307">COUNTIF((O203:O207), "B")</f>
        <v>0</v>
      </c>
      <c r="R204" s="18">
        <f t="shared" si="305"/>
        <v>0</v>
      </c>
      <c r="S204" s="18" t="str">
        <f t="shared" ref="S204" si="308">IF(ISBLANK(K204),"",IF(L204&lt;5,"F1","F2"))</f>
        <v/>
      </c>
      <c r="T204" s="147"/>
      <c r="U204" s="375"/>
      <c r="V204" s="55"/>
      <c r="W204" s="18" t="str">
        <f>IF(ISBLANK(V204),"",VLOOKUP(V204,'(Linked) Hazard Risk Number HRN'!$B$16:$C$26,2,FALSE))</f>
        <v/>
      </c>
      <c r="X204" s="373"/>
      <c r="Y204" s="375"/>
      <c r="Z204" s="55"/>
      <c r="AA204" s="18" t="str">
        <f>IF(ISBLANK(Z204),"",VLOOKUP(Z204,'(Linked) Hazard Risk Number HRN'!$B$16:$C$26,2,FALSE))</f>
        <v/>
      </c>
      <c r="AB204" s="373"/>
      <c r="AC204" s="375"/>
      <c r="AD204" s="436"/>
      <c r="AE204" s="55"/>
      <c r="AF204" s="18" t="str">
        <f>IF(ISBLANK(AE204),"",VLOOKUP(AE204,'(Linked) Hazard Risk Number HRN'!$B$16:$C$26,2,FALSE))</f>
        <v/>
      </c>
      <c r="AG204" s="373"/>
      <c r="AH204" s="10"/>
      <c r="AI204" s="10"/>
      <c r="AJ204" s="19"/>
    </row>
    <row r="205" spans="2:36" s="2" customFormat="1" ht="28.2" customHeight="1" thickTop="1" thickBot="1">
      <c r="B205" s="377"/>
      <c r="C205" s="375"/>
      <c r="D205" s="375"/>
      <c r="E205" s="381"/>
      <c r="F205" s="381"/>
      <c r="G205" s="370"/>
      <c r="H205" s="370"/>
      <c r="I205" s="370"/>
      <c r="J205" s="370"/>
      <c r="K205" s="56"/>
      <c r="L205" s="18" t="str">
        <f>IF(ISBLANK(K205),"",VLOOKUP(K205,'(Linked) Hazard Risk Number HRN'!$D$6:$E$14,2,FALSE))</f>
        <v/>
      </c>
      <c r="M205" s="366" t="str">
        <f>IF(OR(ISBLANK(K203),ISBLANK(K204),ISBLANK(K205),ISBLANK(K206)),"",L203*L204*L205*L206)</f>
        <v/>
      </c>
      <c r="N205" s="56"/>
      <c r="O205" s="18" t="str">
        <f>IF(ISBLANK(N205),"",VLOOKUP(N205,'(Linked) PLr Probability Factor'!$B$17:$C$20,2,FALSE))</f>
        <v/>
      </c>
      <c r="P205" s="18" t="s">
        <v>3</v>
      </c>
      <c r="Q205" s="18">
        <f t="shared" ref="Q205" si="309">COUNTIF((O203:O207), "A")</f>
        <v>0</v>
      </c>
      <c r="R205" s="18">
        <f t="shared" si="305"/>
        <v>0</v>
      </c>
      <c r="S205" s="18"/>
      <c r="T205" s="146" t="str" cm="1">
        <f t="array" ref="T205">IF(OR(ISBLANK(K203),ISBLANK(K204),ISBLANK(N204),ISBLANK(N205),ISBLANK(N206)),"",INDEX(INDEX('(Linked) PLr Probability Factor'!C$33:$F$44,0,4),MATCH(S203&amp;S204&amp;S207,INDEX('(Linked) PLr Probability Factor'!C$33:$F$44,0,1)&amp;INDEX('(Linked) PLr Probability Factor'!C$33:$F$44,0,2)&amp;INDEX('(Linked) PLr Probability Factor'!C$33:$F$44,0,3),0)))</f>
        <v/>
      </c>
      <c r="U205" s="375"/>
      <c r="V205" s="56"/>
      <c r="W205" s="18" t="str">
        <f>IF(ISBLANK(V205),"",VLOOKUP(V205,'(Linked) Hazard Risk Number HRN'!$D$6:$E$14,2,FALSE))</f>
        <v/>
      </c>
      <c r="X205" s="366" t="str">
        <f>IF(OR(ISBLANK(V203),ISBLANK(V204),ISBLANK(V205),ISBLANK(V206)),"",W203*W204*W205*W206)</f>
        <v/>
      </c>
      <c r="Y205" s="375"/>
      <c r="Z205" s="56"/>
      <c r="AA205" s="18" t="str">
        <f>IF(ISBLANK(Z205),"",VLOOKUP(Z205,'(Linked) Hazard Risk Number HRN'!$D$6:$E$14,2,FALSE))</f>
        <v/>
      </c>
      <c r="AB205" s="366" t="str">
        <f>IF(OR(ISBLANK(Z203),ISBLANK(Z204),ISBLANK(Z205),ISBLANK(Z206)),"",AA203*AA204*AA205*AA206)</f>
        <v/>
      </c>
      <c r="AC205" s="375"/>
      <c r="AD205" s="436"/>
      <c r="AE205" s="56"/>
      <c r="AF205" s="18" t="str">
        <f>IF(ISBLANK(AE205),"",VLOOKUP(AE205,'(Linked) Hazard Risk Number HRN'!$D$6:$E$14,2,FALSE))</f>
        <v/>
      </c>
      <c r="AG205" s="366" t="str">
        <f>IF(OR(ISBLANK(AE203),ISBLANK(AE204),ISBLANK(AE205),ISBLANK(AE206)),"",AF203*AF204*AF205*AF206)</f>
        <v/>
      </c>
      <c r="AH205" s="10"/>
      <c r="AI205" s="10"/>
      <c r="AJ205" s="20"/>
    </row>
    <row r="206" spans="2:36" s="2" customFormat="1" ht="28.2" customHeight="1" thickTop="1" thickBot="1">
      <c r="B206" s="377"/>
      <c r="C206" s="375"/>
      <c r="D206" s="375"/>
      <c r="E206" s="381"/>
      <c r="F206" s="381"/>
      <c r="G206" s="370"/>
      <c r="H206" s="370"/>
      <c r="I206" s="370"/>
      <c r="J206" s="370"/>
      <c r="K206" s="57"/>
      <c r="L206" s="30" t="str">
        <f>IF(ISBLANK(K206),"",VLOOKUP(K206,'(Linked) Hazard Risk Number HRN'!$D$17:$E$22,2,FALSE))</f>
        <v/>
      </c>
      <c r="M206" s="367"/>
      <c r="N206" s="56"/>
      <c r="O206" s="18" t="str">
        <f>IF(ISBLANK(N206),"",VLOOKUP(N206,'(Linked) PLr Probability Factor'!$B$23:$C$26,2,FALSE))</f>
        <v/>
      </c>
      <c r="P206" s="25" t="s">
        <v>33</v>
      </c>
      <c r="Q206" s="25">
        <f t="shared" ref="Q206" si="310">SUM(R203:R205)</f>
        <v>0</v>
      </c>
      <c r="R206" s="25">
        <f t="shared" si="305"/>
        <v>0</v>
      </c>
      <c r="S206" s="25"/>
      <c r="T206" s="51"/>
      <c r="U206" s="375"/>
      <c r="V206" s="57"/>
      <c r="W206" s="30" t="str">
        <f>IF(ISBLANK(V206),"",VLOOKUP(V206,'(Linked) Hazard Risk Number HRN'!$D$17:$E$22,2,FALSE))</f>
        <v/>
      </c>
      <c r="X206" s="367"/>
      <c r="Y206" s="375"/>
      <c r="Z206" s="57"/>
      <c r="AA206" s="30" t="str">
        <f>IF(ISBLANK(Z206),"",VLOOKUP(Z206,'(Linked) Hazard Risk Number HRN'!$D$17:$E$22,2,FALSE))</f>
        <v/>
      </c>
      <c r="AB206" s="367"/>
      <c r="AC206" s="375"/>
      <c r="AD206" s="436"/>
      <c r="AE206" s="57"/>
      <c r="AF206" s="30" t="str">
        <f>IF(ISBLANK(AE206),"",VLOOKUP(AE206,'(Linked) Hazard Risk Number HRN'!$D$17:$E$22,2,FALSE))</f>
        <v/>
      </c>
      <c r="AG206" s="367"/>
      <c r="AH206" s="10"/>
      <c r="AI206" s="10"/>
      <c r="AJ206" s="21"/>
    </row>
    <row r="207" spans="2:36" s="2" customFormat="1" ht="28.2" customHeight="1" thickTop="1" thickBot="1">
      <c r="B207" s="377"/>
      <c r="C207" s="376"/>
      <c r="D207" s="376"/>
      <c r="E207" s="382"/>
      <c r="F207" s="382"/>
      <c r="G207" s="371"/>
      <c r="H207" s="371"/>
      <c r="I207" s="371"/>
      <c r="J207" s="371"/>
      <c r="K207" s="135"/>
      <c r="L207" s="18"/>
      <c r="M207" s="368"/>
      <c r="N207" s="56"/>
      <c r="O207" s="18" t="str">
        <f>IF(ISBLANK(N207),"",VLOOKUP(N207,'(Linked) PLr Probability Factor'!$B$29:$C$32,2,FALSE))</f>
        <v/>
      </c>
      <c r="P207" s="134"/>
      <c r="Q207" s="134"/>
      <c r="R207" s="134"/>
      <c r="S207" s="27" t="str">
        <f t="shared" ref="S207" si="311">IF(OR(ISBLANK(N204),ISBLANK(N205),ISBLANK(N206)),"",IF(R203&gt;0,"P2",IF(AND(R203=0,R204&gt;2),"P2",IF(AND(R203=0,R204=2),"P2",IF(AND(R203=0,AND(R204&lt;2,R205&gt;1)),"P1"," ")))))</f>
        <v/>
      </c>
      <c r="T207" s="52"/>
      <c r="U207" s="376"/>
      <c r="V207" s="135"/>
      <c r="W207" s="18"/>
      <c r="X207" s="368"/>
      <c r="Y207" s="376"/>
      <c r="Z207" s="135"/>
      <c r="AA207" s="18"/>
      <c r="AB207" s="368"/>
      <c r="AC207" s="376"/>
      <c r="AD207" s="437"/>
      <c r="AE207" s="135"/>
      <c r="AF207" s="18"/>
      <c r="AG207" s="368"/>
      <c r="AH207" s="10"/>
      <c r="AI207" s="10"/>
      <c r="AJ207" s="7"/>
    </row>
    <row r="208" spans="2:36" ht="28.2" customHeight="1" thickTop="1" thickBot="1">
      <c r="B208" s="377">
        <v>41</v>
      </c>
      <c r="C208" s="374"/>
      <c r="D208" s="374"/>
      <c r="E208" s="380"/>
      <c r="F208" s="380"/>
      <c r="G208" s="369"/>
      <c r="H208" s="369"/>
      <c r="I208" s="369"/>
      <c r="J208" s="369"/>
      <c r="K208" s="54"/>
      <c r="L208" s="17" t="str">
        <f>IF(ISBLANK(K208),"",VLOOKUP(K208,'(Linked) Hazard Risk Number HRN'!$B$6:$C$13,2,FALSE))</f>
        <v/>
      </c>
      <c r="M208" s="372" t="str">
        <f>IF(M210="","",IF(M210&gt;500,'(Linked) Hazard Risk Number HRN'!$C$37,IF(M210&gt;50,'(Linked) Hazard Risk Number HRN'!$C$36,IF(M210&gt;25,'(Linked) Hazard Risk Number HRN'!$C$35,IF(M210&gt;5,'(Linked) Hazard Risk Number HRN'!$C$34,IF(M210&gt;0,'(Linked) Hazard Risk Number HRN'!$C$33,""))))))</f>
        <v/>
      </c>
      <c r="N208" s="54"/>
      <c r="O208" s="17" t="str">
        <f>IF(ISBLANK(N208),"",VLOOKUP(N208,'(Linked) PLr Probability Factor'!$B$7:$C$8,2,FALSE))</f>
        <v/>
      </c>
      <c r="P208" s="17" t="s">
        <v>29</v>
      </c>
      <c r="Q208" s="17">
        <f t="shared" ref="Q208" si="312">COUNTIF((O208:O212), "C")</f>
        <v>0</v>
      </c>
      <c r="R208" s="17">
        <f t="shared" ref="R208:R211" si="313">Q208</f>
        <v>0</v>
      </c>
      <c r="S208" s="17" t="str">
        <f t="shared" ref="S208" si="314">IF(ISBLANK(K208),"",IF(L208&lt;2,"S1","S2"))</f>
        <v/>
      </c>
      <c r="T208" s="50"/>
      <c r="U208" s="374"/>
      <c r="V208" s="54"/>
      <c r="W208" s="17" t="str">
        <f>IF(ISBLANK(V208),"",VLOOKUP(V208,'(Linked) Hazard Risk Number HRN'!$B$6:$C$13,2,FALSE))</f>
        <v/>
      </c>
      <c r="X208" s="372" t="str">
        <f>IF(X210="","",IF(X210&gt;500,'(Linked) Hazard Risk Number HRN'!$C$37,IF(X210&gt;50,'(Linked) Hazard Risk Number HRN'!$C$36,IF(X210&gt;25,'(Linked) Hazard Risk Number HRN'!$C$35,IF(X210&gt;5,'(Linked) Hazard Risk Number HRN'!$C$34,IF(X210&gt;0,'(Linked) Hazard Risk Number HRN'!$C$33,""))))))</f>
        <v/>
      </c>
      <c r="Y208" s="374"/>
      <c r="Z208" s="54"/>
      <c r="AA208" s="17" t="str">
        <f>IF(ISBLANK(Z208),"",VLOOKUP(Z208,'(Linked) Hazard Risk Number HRN'!$B$6:$C$13,2,FALSE))</f>
        <v/>
      </c>
      <c r="AB208" s="372" t="str">
        <f>IF(AB210="","",IF(AB210&gt;500,'(Linked) Hazard Risk Number HRN'!$C$37,IF(AB210&gt;50,'(Linked) Hazard Risk Number HRN'!$C$36,IF(AB210&gt;25,'(Linked) Hazard Risk Number HRN'!$C$35,IF(AB210&gt;5,'(Linked) Hazard Risk Number HRN'!$C$34,IF(AB210&gt;0,'(Linked) Hazard Risk Number HRN'!$C$33,""))))))</f>
        <v/>
      </c>
      <c r="AC208" s="374"/>
      <c r="AD208" s="380"/>
      <c r="AE208" s="54"/>
      <c r="AF208" s="17" t="str">
        <f>IF(ISBLANK(AE208),"",VLOOKUP(AE208,'(Linked) Hazard Risk Number HRN'!$B$6:$C$13,2,FALSE))</f>
        <v/>
      </c>
      <c r="AG208" s="372" t="str">
        <f>IF(AG210="","",IF(AG210&gt;500,'(Linked) Hazard Risk Number HRN'!$C$37,IF(AG210&gt;50,'(Linked) Hazard Risk Number HRN'!$C$36,IF(AG210&gt;25,'(Linked) Hazard Risk Number HRN'!$C$35,IF(AG210&gt;5,'(Linked) Hazard Risk Number HRN'!$C$34,IF(AG210&gt;0,'(Linked) Hazard Risk Number HRN'!$C$33,""))))))</f>
        <v/>
      </c>
    </row>
    <row r="209" spans="2:33" ht="28.2" customHeight="1" thickTop="1" thickBot="1">
      <c r="B209" s="377"/>
      <c r="C209" s="375"/>
      <c r="D209" s="375"/>
      <c r="E209" s="381"/>
      <c r="F209" s="381"/>
      <c r="G209" s="370"/>
      <c r="H209" s="370"/>
      <c r="I209" s="370"/>
      <c r="J209" s="370"/>
      <c r="K209" s="55"/>
      <c r="L209" s="18" t="str">
        <f>IF(ISBLANK(K209),"",VLOOKUP(K209,'(Linked) Hazard Risk Number HRN'!$B$16:$C$26,2,FALSE))</f>
        <v/>
      </c>
      <c r="M209" s="373"/>
      <c r="N209" s="55"/>
      <c r="O209" s="18" t="str">
        <f>IF(ISBLANK(N209),"",VLOOKUP(N209,'(Linked) PLr Probability Factor'!$B$12:$C$14,2,FALSE))</f>
        <v/>
      </c>
      <c r="P209" s="18" t="s">
        <v>1</v>
      </c>
      <c r="Q209" s="18">
        <f t="shared" ref="Q209" si="315">COUNTIF((O208:O212), "B")</f>
        <v>0</v>
      </c>
      <c r="R209" s="18">
        <f t="shared" si="313"/>
        <v>0</v>
      </c>
      <c r="S209" s="18" t="str">
        <f t="shared" ref="S209" si="316">IF(ISBLANK(K209),"",IF(L209&lt;5,"F1","F2"))</f>
        <v/>
      </c>
      <c r="T209" s="147"/>
      <c r="U209" s="375"/>
      <c r="V209" s="55"/>
      <c r="W209" s="18" t="str">
        <f>IF(ISBLANK(V209),"",VLOOKUP(V209,'(Linked) Hazard Risk Number HRN'!$B$16:$C$26,2,FALSE))</f>
        <v/>
      </c>
      <c r="X209" s="373"/>
      <c r="Y209" s="375"/>
      <c r="Z209" s="55"/>
      <c r="AA209" s="18" t="str">
        <f>IF(ISBLANK(Z209),"",VLOOKUP(Z209,'(Linked) Hazard Risk Number HRN'!$B$16:$C$26,2,FALSE))</f>
        <v/>
      </c>
      <c r="AB209" s="373"/>
      <c r="AC209" s="375"/>
      <c r="AD209" s="436"/>
      <c r="AE209" s="55"/>
      <c r="AF209" s="18" t="str">
        <f>IF(ISBLANK(AE209),"",VLOOKUP(AE209,'(Linked) Hazard Risk Number HRN'!$B$16:$C$26,2,FALSE))</f>
        <v/>
      </c>
      <c r="AG209" s="373"/>
    </row>
    <row r="210" spans="2:33" ht="28.2" customHeight="1" thickTop="1" thickBot="1">
      <c r="B210" s="377"/>
      <c r="C210" s="375"/>
      <c r="D210" s="375"/>
      <c r="E210" s="381"/>
      <c r="F210" s="381"/>
      <c r="G210" s="370"/>
      <c r="H210" s="370"/>
      <c r="I210" s="370"/>
      <c r="J210" s="370"/>
      <c r="K210" s="56"/>
      <c r="L210" s="18" t="str">
        <f>IF(ISBLANK(K210),"",VLOOKUP(K210,'(Linked) Hazard Risk Number HRN'!$D$6:$E$14,2,FALSE))</f>
        <v/>
      </c>
      <c r="M210" s="366" t="str">
        <f>IF(OR(ISBLANK(K208),ISBLANK(K209),ISBLANK(K210),ISBLANK(K211)),"",L208*L209*L210*L211)</f>
        <v/>
      </c>
      <c r="N210" s="56"/>
      <c r="O210" s="18" t="str">
        <f>IF(ISBLANK(N210),"",VLOOKUP(N210,'(Linked) PLr Probability Factor'!$B$17:$C$20,2,FALSE))</f>
        <v/>
      </c>
      <c r="P210" s="18" t="s">
        <v>3</v>
      </c>
      <c r="Q210" s="18">
        <f t="shared" ref="Q210" si="317">COUNTIF((O208:O212), "A")</f>
        <v>0</v>
      </c>
      <c r="R210" s="18">
        <f t="shared" si="313"/>
        <v>0</v>
      </c>
      <c r="S210" s="18"/>
      <c r="T210" s="146" t="str" cm="1">
        <f t="array" ref="T210">IF(OR(ISBLANK(K208),ISBLANK(K209),ISBLANK(N209),ISBLANK(N210),ISBLANK(N211)),"",INDEX(INDEX('(Linked) PLr Probability Factor'!C$33:$F$44,0,4),MATCH(S208&amp;S209&amp;S212,INDEX('(Linked) PLr Probability Factor'!C$33:$F$44,0,1)&amp;INDEX('(Linked) PLr Probability Factor'!C$33:$F$44,0,2)&amp;INDEX('(Linked) PLr Probability Factor'!C$33:$F$44,0,3),0)))</f>
        <v/>
      </c>
      <c r="U210" s="375"/>
      <c r="V210" s="56"/>
      <c r="W210" s="18" t="str">
        <f>IF(ISBLANK(V210),"",VLOOKUP(V210,'(Linked) Hazard Risk Number HRN'!$D$6:$E$14,2,FALSE))</f>
        <v/>
      </c>
      <c r="X210" s="366" t="str">
        <f>IF(OR(ISBLANK(V208),ISBLANK(V209),ISBLANK(V210),ISBLANK(V211)),"",W208*W209*W210*W211)</f>
        <v/>
      </c>
      <c r="Y210" s="375"/>
      <c r="Z210" s="56"/>
      <c r="AA210" s="18" t="str">
        <f>IF(ISBLANK(Z210),"",VLOOKUP(Z210,'(Linked) Hazard Risk Number HRN'!$D$6:$E$14,2,FALSE))</f>
        <v/>
      </c>
      <c r="AB210" s="366" t="str">
        <f>IF(OR(ISBLANK(Z208),ISBLANK(Z209),ISBLANK(Z210),ISBLANK(Z211)),"",AA208*AA209*AA210*AA211)</f>
        <v/>
      </c>
      <c r="AC210" s="375"/>
      <c r="AD210" s="436"/>
      <c r="AE210" s="56"/>
      <c r="AF210" s="18" t="str">
        <f>IF(ISBLANK(AE210),"",VLOOKUP(AE210,'(Linked) Hazard Risk Number HRN'!$D$6:$E$14,2,FALSE))</f>
        <v/>
      </c>
      <c r="AG210" s="366" t="str">
        <f>IF(OR(ISBLANK(AE208),ISBLANK(AE209),ISBLANK(AE210),ISBLANK(AE211)),"",AF208*AF209*AF210*AF211)</f>
        <v/>
      </c>
    </row>
    <row r="211" spans="2:33" ht="28.2" customHeight="1" thickTop="1" thickBot="1">
      <c r="B211" s="377"/>
      <c r="C211" s="375"/>
      <c r="D211" s="375"/>
      <c r="E211" s="381"/>
      <c r="F211" s="381"/>
      <c r="G211" s="370"/>
      <c r="H211" s="370"/>
      <c r="I211" s="370"/>
      <c r="J211" s="370"/>
      <c r="K211" s="57"/>
      <c r="L211" s="30" t="str">
        <f>IF(ISBLANK(K211),"",VLOOKUP(K211,'(Linked) Hazard Risk Number HRN'!$D$17:$E$22,2,FALSE))</f>
        <v/>
      </c>
      <c r="M211" s="367"/>
      <c r="N211" s="56"/>
      <c r="O211" s="18" t="str">
        <f>IF(ISBLANK(N211),"",VLOOKUP(N211,'(Linked) PLr Probability Factor'!$B$23:$C$26,2,FALSE))</f>
        <v/>
      </c>
      <c r="P211" s="25" t="s">
        <v>33</v>
      </c>
      <c r="Q211" s="25">
        <f t="shared" ref="Q211" si="318">SUM(R208:R210)</f>
        <v>0</v>
      </c>
      <c r="R211" s="25">
        <f t="shared" si="313"/>
        <v>0</v>
      </c>
      <c r="S211" s="25"/>
      <c r="T211" s="51"/>
      <c r="U211" s="375"/>
      <c r="V211" s="57"/>
      <c r="W211" s="30" t="str">
        <f>IF(ISBLANK(V211),"",VLOOKUP(V211,'(Linked) Hazard Risk Number HRN'!$D$17:$E$22,2,FALSE))</f>
        <v/>
      </c>
      <c r="X211" s="367"/>
      <c r="Y211" s="375"/>
      <c r="Z211" s="57"/>
      <c r="AA211" s="30" t="str">
        <f>IF(ISBLANK(Z211),"",VLOOKUP(Z211,'(Linked) Hazard Risk Number HRN'!$D$17:$E$22,2,FALSE))</f>
        <v/>
      </c>
      <c r="AB211" s="367"/>
      <c r="AC211" s="375"/>
      <c r="AD211" s="436"/>
      <c r="AE211" s="57"/>
      <c r="AF211" s="30" t="str">
        <f>IF(ISBLANK(AE211),"",VLOOKUP(AE211,'(Linked) Hazard Risk Number HRN'!$D$17:$E$22,2,FALSE))</f>
        <v/>
      </c>
      <c r="AG211" s="367"/>
    </row>
    <row r="212" spans="2:33" ht="28.2" customHeight="1" thickTop="1" thickBot="1">
      <c r="B212" s="377"/>
      <c r="C212" s="376"/>
      <c r="D212" s="376"/>
      <c r="E212" s="382"/>
      <c r="F212" s="382"/>
      <c r="G212" s="371"/>
      <c r="H212" s="371"/>
      <c r="I212" s="371"/>
      <c r="J212" s="371"/>
      <c r="K212" s="135"/>
      <c r="L212" s="18"/>
      <c r="M212" s="368"/>
      <c r="N212" s="56"/>
      <c r="O212" s="18" t="str">
        <f>IF(ISBLANK(N212),"",VLOOKUP(N212,'(Linked) PLr Probability Factor'!$B$29:$C$32,2,FALSE))</f>
        <v/>
      </c>
      <c r="P212" s="134"/>
      <c r="Q212" s="134"/>
      <c r="R212" s="134"/>
      <c r="S212" s="27" t="str">
        <f t="shared" ref="S212" si="319">IF(OR(ISBLANK(N209),ISBLANK(N210),ISBLANK(N211)),"",IF(R208&gt;0,"P2",IF(AND(R208=0,R209&gt;2),"P2",IF(AND(R208=0,R209=2),"P2",IF(AND(R208=0,AND(R209&lt;2,R210&gt;1)),"P1"," ")))))</f>
        <v/>
      </c>
      <c r="T212" s="52"/>
      <c r="U212" s="376"/>
      <c r="V212" s="135"/>
      <c r="W212" s="18"/>
      <c r="X212" s="368"/>
      <c r="Y212" s="376"/>
      <c r="Z212" s="135"/>
      <c r="AA212" s="18"/>
      <c r="AB212" s="368"/>
      <c r="AC212" s="376"/>
      <c r="AD212" s="437"/>
      <c r="AE212" s="135"/>
      <c r="AF212" s="18"/>
      <c r="AG212" s="368"/>
    </row>
    <row r="213" spans="2:33" ht="28.2" customHeight="1" thickTop="1" thickBot="1">
      <c r="B213" s="377">
        <v>42</v>
      </c>
      <c r="C213" s="374"/>
      <c r="D213" s="374"/>
      <c r="E213" s="380"/>
      <c r="F213" s="380"/>
      <c r="G213" s="369"/>
      <c r="H213" s="369"/>
      <c r="I213" s="369"/>
      <c r="J213" s="369"/>
      <c r="K213" s="54"/>
      <c r="L213" s="17" t="str">
        <f>IF(ISBLANK(K213),"",VLOOKUP(K213,'(Linked) Hazard Risk Number HRN'!$B$6:$C$13,2,FALSE))</f>
        <v/>
      </c>
      <c r="M213" s="372" t="str">
        <f>IF(M215="","",IF(M215&gt;500,'(Linked) Hazard Risk Number HRN'!$C$37,IF(M215&gt;50,'(Linked) Hazard Risk Number HRN'!$C$36,IF(M215&gt;25,'(Linked) Hazard Risk Number HRN'!$C$35,IF(M215&gt;5,'(Linked) Hazard Risk Number HRN'!$C$34,IF(M215&gt;0,'(Linked) Hazard Risk Number HRN'!$C$33,""))))))</f>
        <v/>
      </c>
      <c r="N213" s="54"/>
      <c r="O213" s="17" t="str">
        <f>IF(ISBLANK(N213),"",VLOOKUP(N213,'(Linked) PLr Probability Factor'!$B$7:$C$8,2,FALSE))</f>
        <v/>
      </c>
      <c r="P213" s="17" t="s">
        <v>29</v>
      </c>
      <c r="Q213" s="17">
        <f t="shared" ref="Q213" si="320">COUNTIF((O213:O217), "C")</f>
        <v>0</v>
      </c>
      <c r="R213" s="17">
        <f t="shared" ref="R213:R216" si="321">Q213</f>
        <v>0</v>
      </c>
      <c r="S213" s="17" t="str">
        <f t="shared" ref="S213" si="322">IF(ISBLANK(K213),"",IF(L213&lt;2,"S1","S2"))</f>
        <v/>
      </c>
      <c r="T213" s="50"/>
      <c r="U213" s="374"/>
      <c r="V213" s="54"/>
      <c r="W213" s="17" t="str">
        <f>IF(ISBLANK(V213),"",VLOOKUP(V213,'(Linked) Hazard Risk Number HRN'!$B$6:$C$13,2,FALSE))</f>
        <v/>
      </c>
      <c r="X213" s="372" t="str">
        <f>IF(X215="","",IF(X215&gt;500,'(Linked) Hazard Risk Number HRN'!$C$37,IF(X215&gt;50,'(Linked) Hazard Risk Number HRN'!$C$36,IF(X215&gt;25,'(Linked) Hazard Risk Number HRN'!$C$35,IF(X215&gt;5,'(Linked) Hazard Risk Number HRN'!$C$34,IF(X215&gt;0,'(Linked) Hazard Risk Number HRN'!$C$33,""))))))</f>
        <v/>
      </c>
      <c r="Y213" s="374"/>
      <c r="Z213" s="54"/>
      <c r="AA213" s="17" t="str">
        <f>IF(ISBLANK(Z213),"",VLOOKUP(Z213,'(Linked) Hazard Risk Number HRN'!$B$6:$C$13,2,FALSE))</f>
        <v/>
      </c>
      <c r="AB213" s="372" t="str">
        <f>IF(AB215="","",IF(AB215&gt;500,'(Linked) Hazard Risk Number HRN'!$C$37,IF(AB215&gt;50,'(Linked) Hazard Risk Number HRN'!$C$36,IF(AB215&gt;25,'(Linked) Hazard Risk Number HRN'!$C$35,IF(AB215&gt;5,'(Linked) Hazard Risk Number HRN'!$C$34,IF(AB215&gt;0,'(Linked) Hazard Risk Number HRN'!$C$33,""))))))</f>
        <v/>
      </c>
      <c r="AC213" s="374"/>
      <c r="AD213" s="380"/>
      <c r="AE213" s="54"/>
      <c r="AF213" s="17" t="str">
        <f>IF(ISBLANK(AE213),"",VLOOKUP(AE213,'(Linked) Hazard Risk Number HRN'!$B$6:$C$13,2,FALSE))</f>
        <v/>
      </c>
      <c r="AG213" s="372" t="str">
        <f>IF(AG215="","",IF(AG215&gt;500,'(Linked) Hazard Risk Number HRN'!$C$37,IF(AG215&gt;50,'(Linked) Hazard Risk Number HRN'!$C$36,IF(AG215&gt;25,'(Linked) Hazard Risk Number HRN'!$C$35,IF(AG215&gt;5,'(Linked) Hazard Risk Number HRN'!$C$34,IF(AG215&gt;0,'(Linked) Hazard Risk Number HRN'!$C$33,""))))))</f>
        <v/>
      </c>
    </row>
    <row r="214" spans="2:33" ht="28.2" customHeight="1" thickTop="1" thickBot="1">
      <c r="B214" s="377"/>
      <c r="C214" s="375"/>
      <c r="D214" s="375"/>
      <c r="E214" s="381"/>
      <c r="F214" s="381"/>
      <c r="G214" s="370"/>
      <c r="H214" s="370"/>
      <c r="I214" s="370"/>
      <c r="J214" s="370"/>
      <c r="K214" s="55"/>
      <c r="L214" s="18" t="str">
        <f>IF(ISBLANK(K214),"",VLOOKUP(K214,'(Linked) Hazard Risk Number HRN'!$B$16:$C$26,2,FALSE))</f>
        <v/>
      </c>
      <c r="M214" s="373"/>
      <c r="N214" s="55"/>
      <c r="O214" s="18" t="str">
        <f>IF(ISBLANK(N214),"",VLOOKUP(N214,'(Linked) PLr Probability Factor'!$B$12:$C$14,2,FALSE))</f>
        <v/>
      </c>
      <c r="P214" s="18" t="s">
        <v>1</v>
      </c>
      <c r="Q214" s="18">
        <f t="shared" ref="Q214" si="323">COUNTIF((O213:O217), "B")</f>
        <v>0</v>
      </c>
      <c r="R214" s="18">
        <f t="shared" si="321"/>
        <v>0</v>
      </c>
      <c r="S214" s="18" t="str">
        <f t="shared" ref="S214" si="324">IF(ISBLANK(K214),"",IF(L214&lt;5,"F1","F2"))</f>
        <v/>
      </c>
      <c r="T214" s="147"/>
      <c r="U214" s="375"/>
      <c r="V214" s="55"/>
      <c r="W214" s="18" t="str">
        <f>IF(ISBLANK(V214),"",VLOOKUP(V214,'(Linked) Hazard Risk Number HRN'!$B$16:$C$26,2,FALSE))</f>
        <v/>
      </c>
      <c r="X214" s="373"/>
      <c r="Y214" s="375"/>
      <c r="Z214" s="55"/>
      <c r="AA214" s="18" t="str">
        <f>IF(ISBLANK(Z214),"",VLOOKUP(Z214,'(Linked) Hazard Risk Number HRN'!$B$16:$C$26,2,FALSE))</f>
        <v/>
      </c>
      <c r="AB214" s="373"/>
      <c r="AC214" s="375"/>
      <c r="AD214" s="436"/>
      <c r="AE214" s="55"/>
      <c r="AF214" s="18" t="str">
        <f>IF(ISBLANK(AE214),"",VLOOKUP(AE214,'(Linked) Hazard Risk Number HRN'!$B$16:$C$26,2,FALSE))</f>
        <v/>
      </c>
      <c r="AG214" s="373"/>
    </row>
    <row r="215" spans="2:33" ht="28.2" customHeight="1" thickTop="1" thickBot="1">
      <c r="B215" s="377"/>
      <c r="C215" s="375"/>
      <c r="D215" s="375"/>
      <c r="E215" s="381"/>
      <c r="F215" s="381"/>
      <c r="G215" s="370"/>
      <c r="H215" s="370"/>
      <c r="I215" s="370"/>
      <c r="J215" s="370"/>
      <c r="K215" s="56"/>
      <c r="L215" s="18" t="str">
        <f>IF(ISBLANK(K215),"",VLOOKUP(K215,'(Linked) Hazard Risk Number HRN'!$D$6:$E$14,2,FALSE))</f>
        <v/>
      </c>
      <c r="M215" s="366" t="str">
        <f>IF(OR(ISBLANK(K213),ISBLANK(K214),ISBLANK(K215),ISBLANK(K216)),"",L213*L214*L215*L216)</f>
        <v/>
      </c>
      <c r="N215" s="56"/>
      <c r="O215" s="18" t="str">
        <f>IF(ISBLANK(N215),"",VLOOKUP(N215,'(Linked) PLr Probability Factor'!$B$17:$C$20,2,FALSE))</f>
        <v/>
      </c>
      <c r="P215" s="18" t="s">
        <v>3</v>
      </c>
      <c r="Q215" s="18">
        <f t="shared" ref="Q215" si="325">COUNTIF((O213:O217), "A")</f>
        <v>0</v>
      </c>
      <c r="R215" s="18">
        <f t="shared" si="321"/>
        <v>0</v>
      </c>
      <c r="S215" s="18"/>
      <c r="T215" s="146" t="str" cm="1">
        <f t="array" ref="T215">IF(OR(ISBLANK(K213),ISBLANK(K214),ISBLANK(N214),ISBLANK(N215),ISBLANK(N216)),"",INDEX(INDEX('(Linked) PLr Probability Factor'!C$33:$F$44,0,4),MATCH(S213&amp;S214&amp;S217,INDEX('(Linked) PLr Probability Factor'!C$33:$F$44,0,1)&amp;INDEX('(Linked) PLr Probability Factor'!C$33:$F$44,0,2)&amp;INDEX('(Linked) PLr Probability Factor'!C$33:$F$44,0,3),0)))</f>
        <v/>
      </c>
      <c r="U215" s="375"/>
      <c r="V215" s="56"/>
      <c r="W215" s="18" t="str">
        <f>IF(ISBLANK(V215),"",VLOOKUP(V215,'(Linked) Hazard Risk Number HRN'!$D$6:$E$14,2,FALSE))</f>
        <v/>
      </c>
      <c r="X215" s="366" t="str">
        <f>IF(OR(ISBLANK(V213),ISBLANK(V214),ISBLANK(V215),ISBLANK(V216)),"",W213*W214*W215*W216)</f>
        <v/>
      </c>
      <c r="Y215" s="375"/>
      <c r="Z215" s="56"/>
      <c r="AA215" s="18" t="str">
        <f>IF(ISBLANK(Z215),"",VLOOKUP(Z215,'(Linked) Hazard Risk Number HRN'!$D$6:$E$14,2,FALSE))</f>
        <v/>
      </c>
      <c r="AB215" s="366" t="str">
        <f>IF(OR(ISBLANK(Z213),ISBLANK(Z214),ISBLANK(Z215),ISBLANK(Z216)),"",AA213*AA214*AA215*AA216)</f>
        <v/>
      </c>
      <c r="AC215" s="375"/>
      <c r="AD215" s="436"/>
      <c r="AE215" s="56"/>
      <c r="AF215" s="18" t="str">
        <f>IF(ISBLANK(AE215),"",VLOOKUP(AE215,'(Linked) Hazard Risk Number HRN'!$D$6:$E$14,2,FALSE))</f>
        <v/>
      </c>
      <c r="AG215" s="366" t="str">
        <f>IF(OR(ISBLANK(AE213),ISBLANK(AE214),ISBLANK(AE215),ISBLANK(AE216)),"",AF213*AF214*AF215*AF216)</f>
        <v/>
      </c>
    </row>
    <row r="216" spans="2:33" ht="28.2" customHeight="1" thickTop="1" thickBot="1">
      <c r="B216" s="377"/>
      <c r="C216" s="375"/>
      <c r="D216" s="375"/>
      <c r="E216" s="381"/>
      <c r="F216" s="381"/>
      <c r="G216" s="370"/>
      <c r="H216" s="370"/>
      <c r="I216" s="370"/>
      <c r="J216" s="370"/>
      <c r="K216" s="57"/>
      <c r="L216" s="30" t="str">
        <f>IF(ISBLANK(K216),"",VLOOKUP(K216,'(Linked) Hazard Risk Number HRN'!$D$17:$E$22,2,FALSE))</f>
        <v/>
      </c>
      <c r="M216" s="367"/>
      <c r="N216" s="56"/>
      <c r="O216" s="18" t="str">
        <f>IF(ISBLANK(N216),"",VLOOKUP(N216,'(Linked) PLr Probability Factor'!$B$23:$C$26,2,FALSE))</f>
        <v/>
      </c>
      <c r="P216" s="25" t="s">
        <v>33</v>
      </c>
      <c r="Q216" s="25">
        <f t="shared" ref="Q216" si="326">SUM(R213:R215)</f>
        <v>0</v>
      </c>
      <c r="R216" s="25">
        <f t="shared" si="321"/>
        <v>0</v>
      </c>
      <c r="S216" s="25"/>
      <c r="T216" s="51"/>
      <c r="U216" s="375"/>
      <c r="V216" s="57"/>
      <c r="W216" s="30" t="str">
        <f>IF(ISBLANK(V216),"",VLOOKUP(V216,'(Linked) Hazard Risk Number HRN'!$D$17:$E$22,2,FALSE))</f>
        <v/>
      </c>
      <c r="X216" s="367"/>
      <c r="Y216" s="375"/>
      <c r="Z216" s="57"/>
      <c r="AA216" s="30" t="str">
        <f>IF(ISBLANK(Z216),"",VLOOKUP(Z216,'(Linked) Hazard Risk Number HRN'!$D$17:$E$22,2,FALSE))</f>
        <v/>
      </c>
      <c r="AB216" s="367"/>
      <c r="AC216" s="375"/>
      <c r="AD216" s="436"/>
      <c r="AE216" s="57"/>
      <c r="AF216" s="30" t="str">
        <f>IF(ISBLANK(AE216),"",VLOOKUP(AE216,'(Linked) Hazard Risk Number HRN'!$D$17:$E$22,2,FALSE))</f>
        <v/>
      </c>
      <c r="AG216" s="367"/>
    </row>
    <row r="217" spans="2:33" ht="28.2" customHeight="1" thickTop="1" thickBot="1">
      <c r="B217" s="377"/>
      <c r="C217" s="376"/>
      <c r="D217" s="376"/>
      <c r="E217" s="382"/>
      <c r="F217" s="382"/>
      <c r="G217" s="371"/>
      <c r="H217" s="371"/>
      <c r="I217" s="371"/>
      <c r="J217" s="371"/>
      <c r="K217" s="135"/>
      <c r="L217" s="18"/>
      <c r="M217" s="368"/>
      <c r="N217" s="56"/>
      <c r="O217" s="18" t="str">
        <f>IF(ISBLANK(N217),"",VLOOKUP(N217,'(Linked) PLr Probability Factor'!$B$29:$C$32,2,FALSE))</f>
        <v/>
      </c>
      <c r="P217" s="134"/>
      <c r="Q217" s="134"/>
      <c r="R217" s="134"/>
      <c r="S217" s="27" t="str">
        <f t="shared" ref="S217" si="327">IF(OR(ISBLANK(N214),ISBLANK(N215),ISBLANK(N216)),"",IF(R213&gt;0,"P2",IF(AND(R213=0,R214&gt;2),"P2",IF(AND(R213=0,R214=2),"P2",IF(AND(R213=0,AND(R214&lt;2,R215&gt;1)),"P1"," ")))))</f>
        <v/>
      </c>
      <c r="T217" s="52"/>
      <c r="U217" s="376"/>
      <c r="V217" s="135"/>
      <c r="W217" s="18"/>
      <c r="X217" s="368"/>
      <c r="Y217" s="376"/>
      <c r="Z217" s="135"/>
      <c r="AA217" s="18"/>
      <c r="AB217" s="368"/>
      <c r="AC217" s="376"/>
      <c r="AD217" s="437"/>
      <c r="AE217" s="135"/>
      <c r="AF217" s="18"/>
      <c r="AG217" s="368"/>
    </row>
    <row r="218" spans="2:33" ht="28.2" customHeight="1" thickTop="1" thickBot="1">
      <c r="B218" s="377">
        <v>43</v>
      </c>
      <c r="C218" s="374"/>
      <c r="D218" s="374"/>
      <c r="E218" s="380"/>
      <c r="F218" s="380"/>
      <c r="G218" s="369"/>
      <c r="H218" s="369"/>
      <c r="I218" s="369"/>
      <c r="J218" s="369"/>
      <c r="K218" s="54"/>
      <c r="L218" s="17" t="str">
        <f>IF(ISBLANK(K218),"",VLOOKUP(K218,'(Linked) Hazard Risk Number HRN'!$B$6:$C$13,2,FALSE))</f>
        <v/>
      </c>
      <c r="M218" s="372" t="str">
        <f>IF(M220="","",IF(M220&gt;500,'(Linked) Hazard Risk Number HRN'!$C$37,IF(M220&gt;50,'(Linked) Hazard Risk Number HRN'!$C$36,IF(M220&gt;25,'(Linked) Hazard Risk Number HRN'!$C$35,IF(M220&gt;5,'(Linked) Hazard Risk Number HRN'!$C$34,IF(M220&gt;0,'(Linked) Hazard Risk Number HRN'!$C$33,""))))))</f>
        <v/>
      </c>
      <c r="N218" s="54"/>
      <c r="O218" s="17" t="str">
        <f>IF(ISBLANK(N218),"",VLOOKUP(N218,'(Linked) PLr Probability Factor'!$B$7:$C$8,2,FALSE))</f>
        <v/>
      </c>
      <c r="P218" s="17" t="s">
        <v>29</v>
      </c>
      <c r="Q218" s="17">
        <f t="shared" ref="Q218" si="328">COUNTIF((O218:O222), "C")</f>
        <v>0</v>
      </c>
      <c r="R218" s="17">
        <f t="shared" ref="R218:R221" si="329">Q218</f>
        <v>0</v>
      </c>
      <c r="S218" s="17" t="str">
        <f t="shared" ref="S218" si="330">IF(ISBLANK(K218),"",IF(L218&lt;2,"S1","S2"))</f>
        <v/>
      </c>
      <c r="T218" s="50"/>
      <c r="U218" s="374"/>
      <c r="V218" s="54"/>
      <c r="W218" s="17" t="str">
        <f>IF(ISBLANK(V218),"",VLOOKUP(V218,'(Linked) Hazard Risk Number HRN'!$B$6:$C$13,2,FALSE))</f>
        <v/>
      </c>
      <c r="X218" s="372" t="str">
        <f>IF(X220="","",IF(X220&gt;500,'(Linked) Hazard Risk Number HRN'!$C$37,IF(X220&gt;50,'(Linked) Hazard Risk Number HRN'!$C$36,IF(X220&gt;25,'(Linked) Hazard Risk Number HRN'!$C$35,IF(X220&gt;5,'(Linked) Hazard Risk Number HRN'!$C$34,IF(X220&gt;0,'(Linked) Hazard Risk Number HRN'!$C$33,""))))))</f>
        <v/>
      </c>
      <c r="Y218" s="374"/>
      <c r="Z218" s="54"/>
      <c r="AA218" s="17" t="str">
        <f>IF(ISBLANK(Z218),"",VLOOKUP(Z218,'(Linked) Hazard Risk Number HRN'!$B$6:$C$13,2,FALSE))</f>
        <v/>
      </c>
      <c r="AB218" s="372" t="str">
        <f>IF(AB220="","",IF(AB220&gt;500,'(Linked) Hazard Risk Number HRN'!$C$37,IF(AB220&gt;50,'(Linked) Hazard Risk Number HRN'!$C$36,IF(AB220&gt;25,'(Linked) Hazard Risk Number HRN'!$C$35,IF(AB220&gt;5,'(Linked) Hazard Risk Number HRN'!$C$34,IF(AB220&gt;0,'(Linked) Hazard Risk Number HRN'!$C$33,""))))))</f>
        <v/>
      </c>
      <c r="AC218" s="374"/>
      <c r="AD218" s="380"/>
      <c r="AE218" s="54"/>
      <c r="AF218" s="17" t="str">
        <f>IF(ISBLANK(AE218),"",VLOOKUP(AE218,'(Linked) Hazard Risk Number HRN'!$B$6:$C$13,2,FALSE))</f>
        <v/>
      </c>
      <c r="AG218" s="372" t="str">
        <f>IF(AG220="","",IF(AG220&gt;500,'(Linked) Hazard Risk Number HRN'!$C$37,IF(AG220&gt;50,'(Linked) Hazard Risk Number HRN'!$C$36,IF(AG220&gt;25,'(Linked) Hazard Risk Number HRN'!$C$35,IF(AG220&gt;5,'(Linked) Hazard Risk Number HRN'!$C$34,IF(AG220&gt;0,'(Linked) Hazard Risk Number HRN'!$C$33,""))))))</f>
        <v/>
      </c>
    </row>
    <row r="219" spans="2:33" ht="28.2" customHeight="1" thickTop="1" thickBot="1">
      <c r="B219" s="377"/>
      <c r="C219" s="375"/>
      <c r="D219" s="375"/>
      <c r="E219" s="381"/>
      <c r="F219" s="381"/>
      <c r="G219" s="370"/>
      <c r="H219" s="370"/>
      <c r="I219" s="370"/>
      <c r="J219" s="370"/>
      <c r="K219" s="55"/>
      <c r="L219" s="18" t="str">
        <f>IF(ISBLANK(K219),"",VLOOKUP(K219,'(Linked) Hazard Risk Number HRN'!$B$16:$C$26,2,FALSE))</f>
        <v/>
      </c>
      <c r="M219" s="373"/>
      <c r="N219" s="55"/>
      <c r="O219" s="18" t="str">
        <f>IF(ISBLANK(N219),"",VLOOKUP(N219,'(Linked) PLr Probability Factor'!$B$12:$C$14,2,FALSE))</f>
        <v/>
      </c>
      <c r="P219" s="18" t="s">
        <v>1</v>
      </c>
      <c r="Q219" s="18">
        <f t="shared" ref="Q219" si="331">COUNTIF((O218:O222), "B")</f>
        <v>0</v>
      </c>
      <c r="R219" s="18">
        <f t="shared" si="329"/>
        <v>0</v>
      </c>
      <c r="S219" s="18" t="str">
        <f t="shared" ref="S219" si="332">IF(ISBLANK(K219),"",IF(L219&lt;5,"F1","F2"))</f>
        <v/>
      </c>
      <c r="T219" s="147"/>
      <c r="U219" s="375"/>
      <c r="V219" s="55"/>
      <c r="W219" s="18" t="str">
        <f>IF(ISBLANK(V219),"",VLOOKUP(V219,'(Linked) Hazard Risk Number HRN'!$B$16:$C$26,2,FALSE))</f>
        <v/>
      </c>
      <c r="X219" s="373"/>
      <c r="Y219" s="375"/>
      <c r="Z219" s="55"/>
      <c r="AA219" s="18" t="str">
        <f>IF(ISBLANK(Z219),"",VLOOKUP(Z219,'(Linked) Hazard Risk Number HRN'!$B$16:$C$26,2,FALSE))</f>
        <v/>
      </c>
      <c r="AB219" s="373"/>
      <c r="AC219" s="375"/>
      <c r="AD219" s="436"/>
      <c r="AE219" s="55"/>
      <c r="AF219" s="18" t="str">
        <f>IF(ISBLANK(AE219),"",VLOOKUP(AE219,'(Linked) Hazard Risk Number HRN'!$B$16:$C$26,2,FALSE))</f>
        <v/>
      </c>
      <c r="AG219" s="373"/>
    </row>
    <row r="220" spans="2:33" ht="28.2" customHeight="1" thickTop="1" thickBot="1">
      <c r="B220" s="377"/>
      <c r="C220" s="375"/>
      <c r="D220" s="375"/>
      <c r="E220" s="381"/>
      <c r="F220" s="381"/>
      <c r="G220" s="370"/>
      <c r="H220" s="370"/>
      <c r="I220" s="370"/>
      <c r="J220" s="370"/>
      <c r="K220" s="56"/>
      <c r="L220" s="18" t="str">
        <f>IF(ISBLANK(K220),"",VLOOKUP(K220,'(Linked) Hazard Risk Number HRN'!$D$6:$E$14,2,FALSE))</f>
        <v/>
      </c>
      <c r="M220" s="366" t="str">
        <f>IF(OR(ISBLANK(K218),ISBLANK(K219),ISBLANK(K220),ISBLANK(K221)),"",L218*L219*L220*L221)</f>
        <v/>
      </c>
      <c r="N220" s="56"/>
      <c r="O220" s="18" t="str">
        <f>IF(ISBLANK(N220),"",VLOOKUP(N220,'(Linked) PLr Probability Factor'!$B$17:$C$20,2,FALSE))</f>
        <v/>
      </c>
      <c r="P220" s="18" t="s">
        <v>3</v>
      </c>
      <c r="Q220" s="18">
        <f t="shared" ref="Q220" si="333">COUNTIF((O218:O222), "A")</f>
        <v>0</v>
      </c>
      <c r="R220" s="18">
        <f t="shared" si="329"/>
        <v>0</v>
      </c>
      <c r="S220" s="18"/>
      <c r="T220" s="146" t="str" cm="1">
        <f t="array" ref="T220">IF(OR(ISBLANK(K218),ISBLANK(K219),ISBLANK(N219),ISBLANK(N220),ISBLANK(N221)),"",INDEX(INDEX('(Linked) PLr Probability Factor'!C$33:$F$44,0,4),MATCH(S218&amp;S219&amp;S222,INDEX('(Linked) PLr Probability Factor'!C$33:$F$44,0,1)&amp;INDEX('(Linked) PLr Probability Factor'!C$33:$F$44,0,2)&amp;INDEX('(Linked) PLr Probability Factor'!C$33:$F$44,0,3),0)))</f>
        <v/>
      </c>
      <c r="U220" s="375"/>
      <c r="V220" s="56"/>
      <c r="W220" s="18" t="str">
        <f>IF(ISBLANK(V220),"",VLOOKUP(V220,'(Linked) Hazard Risk Number HRN'!$D$6:$E$14,2,FALSE))</f>
        <v/>
      </c>
      <c r="X220" s="366" t="str">
        <f>IF(OR(ISBLANK(V218),ISBLANK(V219),ISBLANK(V220),ISBLANK(V221)),"",W218*W219*W220*W221)</f>
        <v/>
      </c>
      <c r="Y220" s="375"/>
      <c r="Z220" s="56"/>
      <c r="AA220" s="18" t="str">
        <f>IF(ISBLANK(Z220),"",VLOOKUP(Z220,'(Linked) Hazard Risk Number HRN'!$D$6:$E$14,2,FALSE))</f>
        <v/>
      </c>
      <c r="AB220" s="366" t="str">
        <f>IF(OR(ISBLANK(Z218),ISBLANK(Z219),ISBLANK(Z220),ISBLANK(Z221)),"",AA218*AA219*AA220*AA221)</f>
        <v/>
      </c>
      <c r="AC220" s="375"/>
      <c r="AD220" s="436"/>
      <c r="AE220" s="56"/>
      <c r="AF220" s="18" t="str">
        <f>IF(ISBLANK(AE220),"",VLOOKUP(AE220,'(Linked) Hazard Risk Number HRN'!$D$6:$E$14,2,FALSE))</f>
        <v/>
      </c>
      <c r="AG220" s="366" t="str">
        <f>IF(OR(ISBLANK(AE218),ISBLANK(AE219),ISBLANK(AE220),ISBLANK(AE221)),"",AF218*AF219*AF220*AF221)</f>
        <v/>
      </c>
    </row>
    <row r="221" spans="2:33" ht="28.2" customHeight="1" thickTop="1" thickBot="1">
      <c r="B221" s="377"/>
      <c r="C221" s="375"/>
      <c r="D221" s="375"/>
      <c r="E221" s="381"/>
      <c r="F221" s="381"/>
      <c r="G221" s="370"/>
      <c r="H221" s="370"/>
      <c r="I221" s="370"/>
      <c r="J221" s="370"/>
      <c r="K221" s="57"/>
      <c r="L221" s="30" t="str">
        <f>IF(ISBLANK(K221),"",VLOOKUP(K221,'(Linked) Hazard Risk Number HRN'!$D$17:$E$22,2,FALSE))</f>
        <v/>
      </c>
      <c r="M221" s="367"/>
      <c r="N221" s="56"/>
      <c r="O221" s="18" t="str">
        <f>IF(ISBLANK(N221),"",VLOOKUP(N221,'(Linked) PLr Probability Factor'!$B$23:$C$26,2,FALSE))</f>
        <v/>
      </c>
      <c r="P221" s="25" t="s">
        <v>33</v>
      </c>
      <c r="Q221" s="25">
        <f t="shared" ref="Q221" si="334">SUM(R218:R220)</f>
        <v>0</v>
      </c>
      <c r="R221" s="25">
        <f t="shared" si="329"/>
        <v>0</v>
      </c>
      <c r="S221" s="25"/>
      <c r="T221" s="51"/>
      <c r="U221" s="375"/>
      <c r="V221" s="57"/>
      <c r="W221" s="30" t="str">
        <f>IF(ISBLANK(V221),"",VLOOKUP(V221,'(Linked) Hazard Risk Number HRN'!$D$17:$E$22,2,FALSE))</f>
        <v/>
      </c>
      <c r="X221" s="367"/>
      <c r="Y221" s="375"/>
      <c r="Z221" s="57"/>
      <c r="AA221" s="30" t="str">
        <f>IF(ISBLANK(Z221),"",VLOOKUP(Z221,'(Linked) Hazard Risk Number HRN'!$D$17:$E$22,2,FALSE))</f>
        <v/>
      </c>
      <c r="AB221" s="367"/>
      <c r="AC221" s="375"/>
      <c r="AD221" s="436"/>
      <c r="AE221" s="57"/>
      <c r="AF221" s="30" t="str">
        <f>IF(ISBLANK(AE221),"",VLOOKUP(AE221,'(Linked) Hazard Risk Number HRN'!$D$17:$E$22,2,FALSE))</f>
        <v/>
      </c>
      <c r="AG221" s="367"/>
    </row>
    <row r="222" spans="2:33" ht="28.2" customHeight="1" thickTop="1" thickBot="1">
      <c r="B222" s="377"/>
      <c r="C222" s="376"/>
      <c r="D222" s="376"/>
      <c r="E222" s="382"/>
      <c r="F222" s="382"/>
      <c r="G222" s="371"/>
      <c r="H222" s="371"/>
      <c r="I222" s="371"/>
      <c r="J222" s="371"/>
      <c r="K222" s="135"/>
      <c r="L222" s="18"/>
      <c r="M222" s="368"/>
      <c r="N222" s="56"/>
      <c r="O222" s="18" t="str">
        <f>IF(ISBLANK(N222),"",VLOOKUP(N222,'(Linked) PLr Probability Factor'!$B$29:$C$32,2,FALSE))</f>
        <v/>
      </c>
      <c r="P222" s="134"/>
      <c r="Q222" s="134"/>
      <c r="R222" s="134"/>
      <c r="S222" s="27" t="str">
        <f t="shared" ref="S222" si="335">IF(OR(ISBLANK(N219),ISBLANK(N220),ISBLANK(N221)),"",IF(R218&gt;0,"P2",IF(AND(R218=0,R219&gt;2),"P2",IF(AND(R218=0,R219=2),"P2",IF(AND(R218=0,AND(R219&lt;2,R220&gt;1)),"P1"," ")))))</f>
        <v/>
      </c>
      <c r="T222" s="52"/>
      <c r="U222" s="376"/>
      <c r="V222" s="135"/>
      <c r="W222" s="18"/>
      <c r="X222" s="368"/>
      <c r="Y222" s="376"/>
      <c r="Z222" s="135"/>
      <c r="AA222" s="18"/>
      <c r="AB222" s="368"/>
      <c r="AC222" s="376"/>
      <c r="AD222" s="437"/>
      <c r="AE222" s="135"/>
      <c r="AF222" s="18"/>
      <c r="AG222" s="368"/>
    </row>
    <row r="223" spans="2:33" ht="28.2" customHeight="1" thickTop="1" thickBot="1">
      <c r="B223" s="377">
        <v>44</v>
      </c>
      <c r="C223" s="374"/>
      <c r="D223" s="374"/>
      <c r="E223" s="380"/>
      <c r="F223" s="380"/>
      <c r="G223" s="369"/>
      <c r="H223" s="369"/>
      <c r="I223" s="369"/>
      <c r="J223" s="369"/>
      <c r="K223" s="54"/>
      <c r="L223" s="17" t="str">
        <f>IF(ISBLANK(K223),"",VLOOKUP(K223,'(Linked) Hazard Risk Number HRN'!$B$6:$C$13,2,FALSE))</f>
        <v/>
      </c>
      <c r="M223" s="372" t="str">
        <f>IF(M225="","",IF(M225&gt;500,'(Linked) Hazard Risk Number HRN'!$C$37,IF(M225&gt;50,'(Linked) Hazard Risk Number HRN'!$C$36,IF(M225&gt;25,'(Linked) Hazard Risk Number HRN'!$C$35,IF(M225&gt;5,'(Linked) Hazard Risk Number HRN'!$C$34,IF(M225&gt;0,'(Linked) Hazard Risk Number HRN'!$C$33,""))))))</f>
        <v/>
      </c>
      <c r="N223" s="54"/>
      <c r="O223" s="17" t="str">
        <f>IF(ISBLANK(N223),"",VLOOKUP(N223,'(Linked) PLr Probability Factor'!$B$7:$C$8,2,FALSE))</f>
        <v/>
      </c>
      <c r="P223" s="17" t="s">
        <v>29</v>
      </c>
      <c r="Q223" s="17">
        <f t="shared" ref="Q223" si="336">COUNTIF((O223:O227), "C")</f>
        <v>0</v>
      </c>
      <c r="R223" s="17">
        <f t="shared" ref="R223:R226" si="337">Q223</f>
        <v>0</v>
      </c>
      <c r="S223" s="17" t="str">
        <f t="shared" ref="S223" si="338">IF(ISBLANK(K223),"",IF(L223&lt;2,"S1","S2"))</f>
        <v/>
      </c>
      <c r="T223" s="50"/>
      <c r="U223" s="374"/>
      <c r="V223" s="54"/>
      <c r="W223" s="17" t="str">
        <f>IF(ISBLANK(V223),"",VLOOKUP(V223,'(Linked) Hazard Risk Number HRN'!$B$6:$C$13,2,FALSE))</f>
        <v/>
      </c>
      <c r="X223" s="372" t="str">
        <f>IF(X225="","",IF(X225&gt;500,'(Linked) Hazard Risk Number HRN'!$C$37,IF(X225&gt;50,'(Linked) Hazard Risk Number HRN'!$C$36,IF(X225&gt;25,'(Linked) Hazard Risk Number HRN'!$C$35,IF(X225&gt;5,'(Linked) Hazard Risk Number HRN'!$C$34,IF(X225&gt;0,'(Linked) Hazard Risk Number HRN'!$C$33,""))))))</f>
        <v/>
      </c>
      <c r="Y223" s="374"/>
      <c r="Z223" s="54"/>
      <c r="AA223" s="17" t="str">
        <f>IF(ISBLANK(Z223),"",VLOOKUP(Z223,'(Linked) Hazard Risk Number HRN'!$B$6:$C$13,2,FALSE))</f>
        <v/>
      </c>
      <c r="AB223" s="372" t="str">
        <f>IF(AB225="","",IF(AB225&gt;500,'(Linked) Hazard Risk Number HRN'!$C$37,IF(AB225&gt;50,'(Linked) Hazard Risk Number HRN'!$C$36,IF(AB225&gt;25,'(Linked) Hazard Risk Number HRN'!$C$35,IF(AB225&gt;5,'(Linked) Hazard Risk Number HRN'!$C$34,IF(AB225&gt;0,'(Linked) Hazard Risk Number HRN'!$C$33,""))))))</f>
        <v/>
      </c>
      <c r="AC223" s="374"/>
      <c r="AD223" s="380"/>
      <c r="AE223" s="54"/>
      <c r="AF223" s="17" t="str">
        <f>IF(ISBLANK(AE223),"",VLOOKUP(AE223,'(Linked) Hazard Risk Number HRN'!$B$6:$C$13,2,FALSE))</f>
        <v/>
      </c>
      <c r="AG223" s="372" t="str">
        <f>IF(AG225="","",IF(AG225&gt;500,'(Linked) Hazard Risk Number HRN'!$C$37,IF(AG225&gt;50,'(Linked) Hazard Risk Number HRN'!$C$36,IF(AG225&gt;25,'(Linked) Hazard Risk Number HRN'!$C$35,IF(AG225&gt;5,'(Linked) Hazard Risk Number HRN'!$C$34,IF(AG225&gt;0,'(Linked) Hazard Risk Number HRN'!$C$33,""))))))</f>
        <v/>
      </c>
    </row>
    <row r="224" spans="2:33" ht="28.2" customHeight="1" thickTop="1" thickBot="1">
      <c r="B224" s="377"/>
      <c r="C224" s="375"/>
      <c r="D224" s="375"/>
      <c r="E224" s="381"/>
      <c r="F224" s="381"/>
      <c r="G224" s="370"/>
      <c r="H224" s="370"/>
      <c r="I224" s="370"/>
      <c r="J224" s="370"/>
      <c r="K224" s="55"/>
      <c r="L224" s="18" t="str">
        <f>IF(ISBLANK(K224),"",VLOOKUP(K224,'(Linked) Hazard Risk Number HRN'!$B$16:$C$26,2,FALSE))</f>
        <v/>
      </c>
      <c r="M224" s="373"/>
      <c r="N224" s="55"/>
      <c r="O224" s="18" t="str">
        <f>IF(ISBLANK(N224),"",VLOOKUP(N224,'(Linked) PLr Probability Factor'!$B$12:$C$14,2,FALSE))</f>
        <v/>
      </c>
      <c r="P224" s="18" t="s">
        <v>1</v>
      </c>
      <c r="Q224" s="18">
        <f t="shared" ref="Q224" si="339">COUNTIF((O223:O227), "B")</f>
        <v>0</v>
      </c>
      <c r="R224" s="18">
        <f t="shared" si="337"/>
        <v>0</v>
      </c>
      <c r="S224" s="18" t="str">
        <f t="shared" ref="S224" si="340">IF(ISBLANK(K224),"",IF(L224&lt;5,"F1","F2"))</f>
        <v/>
      </c>
      <c r="T224" s="147"/>
      <c r="U224" s="375"/>
      <c r="V224" s="55"/>
      <c r="W224" s="18" t="str">
        <f>IF(ISBLANK(V224),"",VLOOKUP(V224,'(Linked) Hazard Risk Number HRN'!$B$16:$C$26,2,FALSE))</f>
        <v/>
      </c>
      <c r="X224" s="373"/>
      <c r="Y224" s="375"/>
      <c r="Z224" s="55"/>
      <c r="AA224" s="18" t="str">
        <f>IF(ISBLANK(Z224),"",VLOOKUP(Z224,'(Linked) Hazard Risk Number HRN'!$B$16:$C$26,2,FALSE))</f>
        <v/>
      </c>
      <c r="AB224" s="373"/>
      <c r="AC224" s="375"/>
      <c r="AD224" s="436"/>
      <c r="AE224" s="55"/>
      <c r="AF224" s="18" t="str">
        <f>IF(ISBLANK(AE224),"",VLOOKUP(AE224,'(Linked) Hazard Risk Number HRN'!$B$16:$C$26,2,FALSE))</f>
        <v/>
      </c>
      <c r="AG224" s="373"/>
    </row>
    <row r="225" spans="2:33" ht="28.2" customHeight="1" thickTop="1" thickBot="1">
      <c r="B225" s="377"/>
      <c r="C225" s="375"/>
      <c r="D225" s="375"/>
      <c r="E225" s="381"/>
      <c r="F225" s="381"/>
      <c r="G225" s="370"/>
      <c r="H225" s="370"/>
      <c r="I225" s="370"/>
      <c r="J225" s="370"/>
      <c r="K225" s="56"/>
      <c r="L225" s="18" t="str">
        <f>IF(ISBLANK(K225),"",VLOOKUP(K225,'(Linked) Hazard Risk Number HRN'!$D$6:$E$14,2,FALSE))</f>
        <v/>
      </c>
      <c r="M225" s="366" t="str">
        <f>IF(OR(ISBLANK(K223),ISBLANK(K224),ISBLANK(K225),ISBLANK(K226)),"",L223*L224*L225*L226)</f>
        <v/>
      </c>
      <c r="N225" s="56"/>
      <c r="O225" s="18" t="str">
        <f>IF(ISBLANK(N225),"",VLOOKUP(N225,'(Linked) PLr Probability Factor'!$B$17:$C$20,2,FALSE))</f>
        <v/>
      </c>
      <c r="P225" s="18" t="s">
        <v>3</v>
      </c>
      <c r="Q225" s="18">
        <f t="shared" ref="Q225" si="341">COUNTIF((O223:O227), "A")</f>
        <v>0</v>
      </c>
      <c r="R225" s="18">
        <f t="shared" si="337"/>
        <v>0</v>
      </c>
      <c r="S225" s="18"/>
      <c r="T225" s="146" t="str" cm="1">
        <f t="array" ref="T225">IF(OR(ISBLANK(K223),ISBLANK(K224),ISBLANK(N224),ISBLANK(N225),ISBLANK(N226)),"",INDEX(INDEX('(Linked) PLr Probability Factor'!C$33:$F$44,0,4),MATCH(S223&amp;S224&amp;S227,INDEX('(Linked) PLr Probability Factor'!C$33:$F$44,0,1)&amp;INDEX('(Linked) PLr Probability Factor'!C$33:$F$44,0,2)&amp;INDEX('(Linked) PLr Probability Factor'!C$33:$F$44,0,3),0)))</f>
        <v/>
      </c>
      <c r="U225" s="375"/>
      <c r="V225" s="56"/>
      <c r="W225" s="18" t="str">
        <f>IF(ISBLANK(V225),"",VLOOKUP(V225,'(Linked) Hazard Risk Number HRN'!$D$6:$E$14,2,FALSE))</f>
        <v/>
      </c>
      <c r="X225" s="366" t="str">
        <f>IF(OR(ISBLANK(V223),ISBLANK(V224),ISBLANK(V225),ISBLANK(V226)),"",W223*W224*W225*W226)</f>
        <v/>
      </c>
      <c r="Y225" s="375"/>
      <c r="Z225" s="56"/>
      <c r="AA225" s="18" t="str">
        <f>IF(ISBLANK(Z225),"",VLOOKUP(Z225,'(Linked) Hazard Risk Number HRN'!$D$6:$E$14,2,FALSE))</f>
        <v/>
      </c>
      <c r="AB225" s="366" t="str">
        <f>IF(OR(ISBLANK(Z223),ISBLANK(Z224),ISBLANK(Z225),ISBLANK(Z226)),"",AA223*AA224*AA225*AA226)</f>
        <v/>
      </c>
      <c r="AC225" s="375"/>
      <c r="AD225" s="436"/>
      <c r="AE225" s="56"/>
      <c r="AF225" s="18" t="str">
        <f>IF(ISBLANK(AE225),"",VLOOKUP(AE225,'(Linked) Hazard Risk Number HRN'!$D$6:$E$14,2,FALSE))</f>
        <v/>
      </c>
      <c r="AG225" s="366" t="str">
        <f>IF(OR(ISBLANK(AE223),ISBLANK(AE224),ISBLANK(AE225),ISBLANK(AE226)),"",AF223*AF224*AF225*AF226)</f>
        <v/>
      </c>
    </row>
    <row r="226" spans="2:33" ht="28.2" customHeight="1" thickTop="1" thickBot="1">
      <c r="B226" s="377"/>
      <c r="C226" s="375"/>
      <c r="D226" s="375"/>
      <c r="E226" s="381"/>
      <c r="F226" s="381"/>
      <c r="G226" s="370"/>
      <c r="H226" s="370"/>
      <c r="I226" s="370"/>
      <c r="J226" s="370"/>
      <c r="K226" s="57"/>
      <c r="L226" s="30" t="str">
        <f>IF(ISBLANK(K226),"",VLOOKUP(K226,'(Linked) Hazard Risk Number HRN'!$D$17:$E$22,2,FALSE))</f>
        <v/>
      </c>
      <c r="M226" s="367"/>
      <c r="N226" s="56"/>
      <c r="O226" s="18" t="str">
        <f>IF(ISBLANK(N226),"",VLOOKUP(N226,'(Linked) PLr Probability Factor'!$B$23:$C$26,2,FALSE))</f>
        <v/>
      </c>
      <c r="P226" s="25" t="s">
        <v>33</v>
      </c>
      <c r="Q226" s="25">
        <f t="shared" ref="Q226" si="342">SUM(R223:R225)</f>
        <v>0</v>
      </c>
      <c r="R226" s="25">
        <f t="shared" si="337"/>
        <v>0</v>
      </c>
      <c r="S226" s="25"/>
      <c r="T226" s="51"/>
      <c r="U226" s="375"/>
      <c r="V226" s="57"/>
      <c r="W226" s="30" t="str">
        <f>IF(ISBLANK(V226),"",VLOOKUP(V226,'(Linked) Hazard Risk Number HRN'!$D$17:$E$22,2,FALSE))</f>
        <v/>
      </c>
      <c r="X226" s="367"/>
      <c r="Y226" s="375"/>
      <c r="Z226" s="57"/>
      <c r="AA226" s="30" t="str">
        <f>IF(ISBLANK(Z226),"",VLOOKUP(Z226,'(Linked) Hazard Risk Number HRN'!$D$17:$E$22,2,FALSE))</f>
        <v/>
      </c>
      <c r="AB226" s="367"/>
      <c r="AC226" s="375"/>
      <c r="AD226" s="436"/>
      <c r="AE226" s="57"/>
      <c r="AF226" s="30" t="str">
        <f>IF(ISBLANK(AE226),"",VLOOKUP(AE226,'(Linked) Hazard Risk Number HRN'!$D$17:$E$22,2,FALSE))</f>
        <v/>
      </c>
      <c r="AG226" s="367"/>
    </row>
    <row r="227" spans="2:33" ht="28.2" customHeight="1" thickTop="1" thickBot="1">
      <c r="B227" s="377"/>
      <c r="C227" s="376"/>
      <c r="D227" s="376"/>
      <c r="E227" s="382"/>
      <c r="F227" s="382"/>
      <c r="G227" s="371"/>
      <c r="H227" s="371"/>
      <c r="I227" s="371"/>
      <c r="J227" s="371"/>
      <c r="K227" s="135"/>
      <c r="L227" s="18"/>
      <c r="M227" s="368"/>
      <c r="N227" s="56"/>
      <c r="O227" s="18" t="str">
        <f>IF(ISBLANK(N227),"",VLOOKUP(N227,'(Linked) PLr Probability Factor'!$B$29:$C$32,2,FALSE))</f>
        <v/>
      </c>
      <c r="P227" s="134"/>
      <c r="Q227" s="134"/>
      <c r="R227" s="134"/>
      <c r="S227" s="27" t="str">
        <f t="shared" ref="S227" si="343">IF(OR(ISBLANK(N224),ISBLANK(N225),ISBLANK(N226)),"",IF(R223&gt;0,"P2",IF(AND(R223=0,R224&gt;2),"P2",IF(AND(R223=0,R224=2),"P2",IF(AND(R223=0,AND(R224&lt;2,R225&gt;1)),"P1"," ")))))</f>
        <v/>
      </c>
      <c r="T227" s="52"/>
      <c r="U227" s="376"/>
      <c r="V227" s="135"/>
      <c r="W227" s="18"/>
      <c r="X227" s="368"/>
      <c r="Y227" s="376"/>
      <c r="Z227" s="135"/>
      <c r="AA227" s="18"/>
      <c r="AB227" s="368"/>
      <c r="AC227" s="376"/>
      <c r="AD227" s="437"/>
      <c r="AE227" s="135"/>
      <c r="AF227" s="18"/>
      <c r="AG227" s="368"/>
    </row>
    <row r="228" spans="2:33" ht="28.2" customHeight="1" thickTop="1" thickBot="1">
      <c r="B228" s="377">
        <v>45</v>
      </c>
      <c r="C228" s="374"/>
      <c r="D228" s="374"/>
      <c r="E228" s="380"/>
      <c r="F228" s="380"/>
      <c r="G228" s="369"/>
      <c r="H228" s="369"/>
      <c r="I228" s="369"/>
      <c r="J228" s="369"/>
      <c r="K228" s="54"/>
      <c r="L228" s="17" t="str">
        <f>IF(ISBLANK(K228),"",VLOOKUP(K228,'(Linked) Hazard Risk Number HRN'!$B$6:$C$13,2,FALSE))</f>
        <v/>
      </c>
      <c r="M228" s="372" t="str">
        <f>IF(M230="","",IF(M230&gt;500,'(Linked) Hazard Risk Number HRN'!$C$37,IF(M230&gt;50,'(Linked) Hazard Risk Number HRN'!$C$36,IF(M230&gt;25,'(Linked) Hazard Risk Number HRN'!$C$35,IF(M230&gt;5,'(Linked) Hazard Risk Number HRN'!$C$34,IF(M230&gt;0,'(Linked) Hazard Risk Number HRN'!$C$33,""))))))</f>
        <v/>
      </c>
      <c r="N228" s="54"/>
      <c r="O228" s="17" t="str">
        <f>IF(ISBLANK(N228),"",VLOOKUP(N228,'(Linked) PLr Probability Factor'!$B$7:$C$8,2,FALSE))</f>
        <v/>
      </c>
      <c r="P228" s="17" t="s">
        <v>29</v>
      </c>
      <c r="Q228" s="17">
        <f t="shared" ref="Q228" si="344">COUNTIF((O228:O232), "C")</f>
        <v>0</v>
      </c>
      <c r="R228" s="17">
        <f t="shared" ref="R228:R231" si="345">Q228</f>
        <v>0</v>
      </c>
      <c r="S228" s="17" t="str">
        <f t="shared" ref="S228" si="346">IF(ISBLANK(K228),"",IF(L228&lt;2,"S1","S2"))</f>
        <v/>
      </c>
      <c r="T228" s="50"/>
      <c r="U228" s="374"/>
      <c r="V228" s="54"/>
      <c r="W228" s="17" t="str">
        <f>IF(ISBLANK(V228),"",VLOOKUP(V228,'(Linked) Hazard Risk Number HRN'!$B$6:$C$13,2,FALSE))</f>
        <v/>
      </c>
      <c r="X228" s="372" t="str">
        <f>IF(X230="","",IF(X230&gt;500,'(Linked) Hazard Risk Number HRN'!$C$37,IF(X230&gt;50,'(Linked) Hazard Risk Number HRN'!$C$36,IF(X230&gt;25,'(Linked) Hazard Risk Number HRN'!$C$35,IF(X230&gt;5,'(Linked) Hazard Risk Number HRN'!$C$34,IF(X230&gt;0,'(Linked) Hazard Risk Number HRN'!$C$33,""))))))</f>
        <v/>
      </c>
      <c r="Y228" s="374"/>
      <c r="Z228" s="54"/>
      <c r="AA228" s="17" t="str">
        <f>IF(ISBLANK(Z228),"",VLOOKUP(Z228,'(Linked) Hazard Risk Number HRN'!$B$6:$C$13,2,FALSE))</f>
        <v/>
      </c>
      <c r="AB228" s="372" t="str">
        <f>IF(AB230="","",IF(AB230&gt;500,'(Linked) Hazard Risk Number HRN'!$C$37,IF(AB230&gt;50,'(Linked) Hazard Risk Number HRN'!$C$36,IF(AB230&gt;25,'(Linked) Hazard Risk Number HRN'!$C$35,IF(AB230&gt;5,'(Linked) Hazard Risk Number HRN'!$C$34,IF(AB230&gt;0,'(Linked) Hazard Risk Number HRN'!$C$33,""))))))</f>
        <v/>
      </c>
      <c r="AC228" s="374"/>
      <c r="AD228" s="380"/>
      <c r="AE228" s="54"/>
      <c r="AF228" s="17" t="str">
        <f>IF(ISBLANK(AE228),"",VLOOKUP(AE228,'(Linked) Hazard Risk Number HRN'!$B$6:$C$13,2,FALSE))</f>
        <v/>
      </c>
      <c r="AG228" s="372" t="str">
        <f>IF(AG230="","",IF(AG230&gt;500,'(Linked) Hazard Risk Number HRN'!$C$37,IF(AG230&gt;50,'(Linked) Hazard Risk Number HRN'!$C$36,IF(AG230&gt;25,'(Linked) Hazard Risk Number HRN'!$C$35,IF(AG230&gt;5,'(Linked) Hazard Risk Number HRN'!$C$34,IF(AG230&gt;0,'(Linked) Hazard Risk Number HRN'!$C$33,""))))))</f>
        <v/>
      </c>
    </row>
    <row r="229" spans="2:33" ht="28.2" customHeight="1" thickTop="1" thickBot="1">
      <c r="B229" s="377"/>
      <c r="C229" s="375"/>
      <c r="D229" s="375"/>
      <c r="E229" s="381"/>
      <c r="F229" s="381"/>
      <c r="G229" s="370"/>
      <c r="H229" s="370"/>
      <c r="I229" s="370"/>
      <c r="J229" s="370"/>
      <c r="K229" s="55"/>
      <c r="L229" s="18" t="str">
        <f>IF(ISBLANK(K229),"",VLOOKUP(K229,'(Linked) Hazard Risk Number HRN'!$B$16:$C$26,2,FALSE))</f>
        <v/>
      </c>
      <c r="M229" s="373"/>
      <c r="N229" s="55"/>
      <c r="O229" s="18" t="str">
        <f>IF(ISBLANK(N229),"",VLOOKUP(N229,'(Linked) PLr Probability Factor'!$B$12:$C$14,2,FALSE))</f>
        <v/>
      </c>
      <c r="P229" s="18" t="s">
        <v>1</v>
      </c>
      <c r="Q229" s="18">
        <f t="shared" ref="Q229" si="347">COUNTIF((O228:O232), "B")</f>
        <v>0</v>
      </c>
      <c r="R229" s="18">
        <f t="shared" si="345"/>
        <v>0</v>
      </c>
      <c r="S229" s="18" t="str">
        <f t="shared" ref="S229" si="348">IF(ISBLANK(K229),"",IF(L229&lt;5,"F1","F2"))</f>
        <v/>
      </c>
      <c r="T229" s="147"/>
      <c r="U229" s="375"/>
      <c r="V229" s="55"/>
      <c r="W229" s="18" t="str">
        <f>IF(ISBLANK(V229),"",VLOOKUP(V229,'(Linked) Hazard Risk Number HRN'!$B$16:$C$26,2,FALSE))</f>
        <v/>
      </c>
      <c r="X229" s="373"/>
      <c r="Y229" s="375"/>
      <c r="Z229" s="55"/>
      <c r="AA229" s="18" t="str">
        <f>IF(ISBLANK(Z229),"",VLOOKUP(Z229,'(Linked) Hazard Risk Number HRN'!$B$16:$C$26,2,FALSE))</f>
        <v/>
      </c>
      <c r="AB229" s="373"/>
      <c r="AC229" s="375"/>
      <c r="AD229" s="436"/>
      <c r="AE229" s="55"/>
      <c r="AF229" s="18" t="str">
        <f>IF(ISBLANK(AE229),"",VLOOKUP(AE229,'(Linked) Hazard Risk Number HRN'!$B$16:$C$26,2,FALSE))</f>
        <v/>
      </c>
      <c r="AG229" s="373"/>
    </row>
    <row r="230" spans="2:33" ht="28.2" customHeight="1" thickTop="1" thickBot="1">
      <c r="B230" s="377"/>
      <c r="C230" s="375"/>
      <c r="D230" s="375"/>
      <c r="E230" s="381"/>
      <c r="F230" s="381"/>
      <c r="G230" s="370"/>
      <c r="H230" s="370"/>
      <c r="I230" s="370"/>
      <c r="J230" s="370"/>
      <c r="K230" s="56"/>
      <c r="L230" s="18" t="str">
        <f>IF(ISBLANK(K230),"",VLOOKUP(K230,'(Linked) Hazard Risk Number HRN'!$D$6:$E$14,2,FALSE))</f>
        <v/>
      </c>
      <c r="M230" s="366" t="str">
        <f>IF(OR(ISBLANK(K228),ISBLANK(K229),ISBLANK(K230),ISBLANK(K231)),"",L228*L229*L230*L231)</f>
        <v/>
      </c>
      <c r="N230" s="56"/>
      <c r="O230" s="18" t="str">
        <f>IF(ISBLANK(N230),"",VLOOKUP(N230,'(Linked) PLr Probability Factor'!$B$17:$C$20,2,FALSE))</f>
        <v/>
      </c>
      <c r="P230" s="18" t="s">
        <v>3</v>
      </c>
      <c r="Q230" s="18">
        <f t="shared" ref="Q230" si="349">COUNTIF((O228:O232), "A")</f>
        <v>0</v>
      </c>
      <c r="R230" s="18">
        <f t="shared" si="345"/>
        <v>0</v>
      </c>
      <c r="S230" s="18"/>
      <c r="T230" s="146" t="str" cm="1">
        <f t="array" ref="T230">IF(OR(ISBLANK(K228),ISBLANK(K229),ISBLANK(N229),ISBLANK(N230),ISBLANK(N231)),"",INDEX(INDEX('(Linked) PLr Probability Factor'!C$33:$F$44,0,4),MATCH(S228&amp;S229&amp;S232,INDEX('(Linked) PLr Probability Factor'!C$33:$F$44,0,1)&amp;INDEX('(Linked) PLr Probability Factor'!C$33:$F$44,0,2)&amp;INDEX('(Linked) PLr Probability Factor'!C$33:$F$44,0,3),0)))</f>
        <v/>
      </c>
      <c r="U230" s="375"/>
      <c r="V230" s="56"/>
      <c r="W230" s="18" t="str">
        <f>IF(ISBLANK(V230),"",VLOOKUP(V230,'(Linked) Hazard Risk Number HRN'!$D$6:$E$14,2,FALSE))</f>
        <v/>
      </c>
      <c r="X230" s="366" t="str">
        <f>IF(OR(ISBLANK(V228),ISBLANK(V229),ISBLANK(V230),ISBLANK(V231)),"",W228*W229*W230*W231)</f>
        <v/>
      </c>
      <c r="Y230" s="375"/>
      <c r="Z230" s="56"/>
      <c r="AA230" s="18" t="str">
        <f>IF(ISBLANK(Z230),"",VLOOKUP(Z230,'(Linked) Hazard Risk Number HRN'!$D$6:$E$14,2,FALSE))</f>
        <v/>
      </c>
      <c r="AB230" s="366" t="str">
        <f>IF(OR(ISBLANK(Z228),ISBLANK(Z229),ISBLANK(Z230),ISBLANK(Z231)),"",AA228*AA229*AA230*AA231)</f>
        <v/>
      </c>
      <c r="AC230" s="375"/>
      <c r="AD230" s="436"/>
      <c r="AE230" s="56"/>
      <c r="AF230" s="18" t="str">
        <f>IF(ISBLANK(AE230),"",VLOOKUP(AE230,'(Linked) Hazard Risk Number HRN'!$D$6:$E$14,2,FALSE))</f>
        <v/>
      </c>
      <c r="AG230" s="366" t="str">
        <f>IF(OR(ISBLANK(AE228),ISBLANK(AE229),ISBLANK(AE230),ISBLANK(AE231)),"",AF228*AF229*AF230*AF231)</f>
        <v/>
      </c>
    </row>
    <row r="231" spans="2:33" ht="28.2" customHeight="1" thickTop="1" thickBot="1">
      <c r="B231" s="377"/>
      <c r="C231" s="375"/>
      <c r="D231" s="375"/>
      <c r="E231" s="381"/>
      <c r="F231" s="381"/>
      <c r="G231" s="370"/>
      <c r="H231" s="370"/>
      <c r="I231" s="370"/>
      <c r="J231" s="370"/>
      <c r="K231" s="57"/>
      <c r="L231" s="30" t="str">
        <f>IF(ISBLANK(K231),"",VLOOKUP(K231,'(Linked) Hazard Risk Number HRN'!$D$17:$E$22,2,FALSE))</f>
        <v/>
      </c>
      <c r="M231" s="367"/>
      <c r="N231" s="56"/>
      <c r="O231" s="18" t="str">
        <f>IF(ISBLANK(N231),"",VLOOKUP(N231,'(Linked) PLr Probability Factor'!$B$23:$C$26,2,FALSE))</f>
        <v/>
      </c>
      <c r="P231" s="25" t="s">
        <v>33</v>
      </c>
      <c r="Q231" s="25">
        <f t="shared" ref="Q231" si="350">SUM(R228:R230)</f>
        <v>0</v>
      </c>
      <c r="R231" s="25">
        <f t="shared" si="345"/>
        <v>0</v>
      </c>
      <c r="S231" s="25"/>
      <c r="T231" s="51"/>
      <c r="U231" s="375"/>
      <c r="V231" s="57"/>
      <c r="W231" s="30" t="str">
        <f>IF(ISBLANK(V231),"",VLOOKUP(V231,'(Linked) Hazard Risk Number HRN'!$D$17:$E$22,2,FALSE))</f>
        <v/>
      </c>
      <c r="X231" s="367"/>
      <c r="Y231" s="375"/>
      <c r="Z231" s="57"/>
      <c r="AA231" s="30" t="str">
        <f>IF(ISBLANK(Z231),"",VLOOKUP(Z231,'(Linked) Hazard Risk Number HRN'!$D$17:$E$22,2,FALSE))</f>
        <v/>
      </c>
      <c r="AB231" s="367"/>
      <c r="AC231" s="375"/>
      <c r="AD231" s="436"/>
      <c r="AE231" s="57"/>
      <c r="AF231" s="30" t="str">
        <f>IF(ISBLANK(AE231),"",VLOOKUP(AE231,'(Linked) Hazard Risk Number HRN'!$D$17:$E$22,2,FALSE))</f>
        <v/>
      </c>
      <c r="AG231" s="367"/>
    </row>
    <row r="232" spans="2:33" ht="28.2" customHeight="1" thickTop="1" thickBot="1">
      <c r="B232" s="377"/>
      <c r="C232" s="376"/>
      <c r="D232" s="376"/>
      <c r="E232" s="382"/>
      <c r="F232" s="382"/>
      <c r="G232" s="371"/>
      <c r="H232" s="371"/>
      <c r="I232" s="371"/>
      <c r="J232" s="371"/>
      <c r="K232" s="135"/>
      <c r="L232" s="18"/>
      <c r="M232" s="368"/>
      <c r="N232" s="56"/>
      <c r="O232" s="18" t="str">
        <f>IF(ISBLANK(N232),"",VLOOKUP(N232,'(Linked) PLr Probability Factor'!$B$29:$C$32,2,FALSE))</f>
        <v/>
      </c>
      <c r="P232" s="134"/>
      <c r="Q232" s="134"/>
      <c r="R232" s="134"/>
      <c r="S232" s="27" t="str">
        <f t="shared" ref="S232" si="351">IF(OR(ISBLANK(N229),ISBLANK(N230),ISBLANK(N231)),"",IF(R228&gt;0,"P2",IF(AND(R228=0,R229&gt;2),"P2",IF(AND(R228=0,R229=2),"P2",IF(AND(R228=0,AND(R229&lt;2,R230&gt;1)),"P1"," ")))))</f>
        <v/>
      </c>
      <c r="T232" s="52"/>
      <c r="U232" s="376"/>
      <c r="V232" s="135"/>
      <c r="W232" s="18"/>
      <c r="X232" s="368"/>
      <c r="Y232" s="376"/>
      <c r="Z232" s="135"/>
      <c r="AA232" s="18"/>
      <c r="AB232" s="368"/>
      <c r="AC232" s="376"/>
      <c r="AD232" s="437"/>
      <c r="AE232" s="135"/>
      <c r="AF232" s="18"/>
      <c r="AG232" s="368"/>
    </row>
    <row r="233" spans="2:33" ht="28.2" customHeight="1" thickTop="1" thickBot="1">
      <c r="B233" s="377">
        <v>46</v>
      </c>
      <c r="C233" s="374"/>
      <c r="D233" s="374"/>
      <c r="E233" s="380"/>
      <c r="F233" s="380"/>
      <c r="G233" s="369"/>
      <c r="H233" s="369"/>
      <c r="I233" s="369"/>
      <c r="J233" s="369"/>
      <c r="K233" s="54"/>
      <c r="L233" s="17" t="str">
        <f>IF(ISBLANK(K233),"",VLOOKUP(K233,'(Linked) Hazard Risk Number HRN'!$B$6:$C$13,2,FALSE))</f>
        <v/>
      </c>
      <c r="M233" s="372" t="str">
        <f>IF(M235="","",IF(M235&gt;500,'(Linked) Hazard Risk Number HRN'!$C$37,IF(M235&gt;50,'(Linked) Hazard Risk Number HRN'!$C$36,IF(M235&gt;25,'(Linked) Hazard Risk Number HRN'!$C$35,IF(M235&gt;5,'(Linked) Hazard Risk Number HRN'!$C$34,IF(M235&gt;0,'(Linked) Hazard Risk Number HRN'!$C$33,""))))))</f>
        <v/>
      </c>
      <c r="N233" s="54"/>
      <c r="O233" s="17" t="str">
        <f>IF(ISBLANK(N233),"",VLOOKUP(N233,'(Linked) PLr Probability Factor'!$B$7:$C$8,2,FALSE))</f>
        <v/>
      </c>
      <c r="P233" s="17" t="s">
        <v>29</v>
      </c>
      <c r="Q233" s="17">
        <f t="shared" ref="Q233" si="352">COUNTIF((O233:O237), "C")</f>
        <v>0</v>
      </c>
      <c r="R233" s="17">
        <f t="shared" ref="R233:R236" si="353">Q233</f>
        <v>0</v>
      </c>
      <c r="S233" s="17" t="str">
        <f t="shared" ref="S233" si="354">IF(ISBLANK(K233),"",IF(L233&lt;2,"S1","S2"))</f>
        <v/>
      </c>
      <c r="T233" s="50"/>
      <c r="U233" s="374"/>
      <c r="V233" s="54"/>
      <c r="W233" s="17" t="str">
        <f>IF(ISBLANK(V233),"",VLOOKUP(V233,'(Linked) Hazard Risk Number HRN'!$B$6:$C$13,2,FALSE))</f>
        <v/>
      </c>
      <c r="X233" s="372" t="str">
        <f>IF(X235="","",IF(X235&gt;500,'(Linked) Hazard Risk Number HRN'!$C$37,IF(X235&gt;50,'(Linked) Hazard Risk Number HRN'!$C$36,IF(X235&gt;25,'(Linked) Hazard Risk Number HRN'!$C$35,IF(X235&gt;5,'(Linked) Hazard Risk Number HRN'!$C$34,IF(X235&gt;0,'(Linked) Hazard Risk Number HRN'!$C$33,""))))))</f>
        <v/>
      </c>
      <c r="Y233" s="374"/>
      <c r="Z233" s="54"/>
      <c r="AA233" s="17" t="str">
        <f>IF(ISBLANK(Z233),"",VLOOKUP(Z233,'(Linked) Hazard Risk Number HRN'!$B$6:$C$13,2,FALSE))</f>
        <v/>
      </c>
      <c r="AB233" s="372" t="str">
        <f>IF(AB235="","",IF(AB235&gt;500,'(Linked) Hazard Risk Number HRN'!$C$37,IF(AB235&gt;50,'(Linked) Hazard Risk Number HRN'!$C$36,IF(AB235&gt;25,'(Linked) Hazard Risk Number HRN'!$C$35,IF(AB235&gt;5,'(Linked) Hazard Risk Number HRN'!$C$34,IF(AB235&gt;0,'(Linked) Hazard Risk Number HRN'!$C$33,""))))))</f>
        <v/>
      </c>
      <c r="AC233" s="374"/>
      <c r="AD233" s="380"/>
      <c r="AE233" s="54"/>
      <c r="AF233" s="17" t="str">
        <f>IF(ISBLANK(AE233),"",VLOOKUP(AE233,'(Linked) Hazard Risk Number HRN'!$B$6:$C$13,2,FALSE))</f>
        <v/>
      </c>
      <c r="AG233" s="372" t="str">
        <f>IF(AG235="","",IF(AG235&gt;500,'(Linked) Hazard Risk Number HRN'!$C$37,IF(AG235&gt;50,'(Linked) Hazard Risk Number HRN'!$C$36,IF(AG235&gt;25,'(Linked) Hazard Risk Number HRN'!$C$35,IF(AG235&gt;5,'(Linked) Hazard Risk Number HRN'!$C$34,IF(AG235&gt;0,'(Linked) Hazard Risk Number HRN'!$C$33,""))))))</f>
        <v/>
      </c>
    </row>
    <row r="234" spans="2:33" ht="28.2" customHeight="1" thickTop="1" thickBot="1">
      <c r="B234" s="377"/>
      <c r="C234" s="375"/>
      <c r="D234" s="375"/>
      <c r="E234" s="381"/>
      <c r="F234" s="381"/>
      <c r="G234" s="370"/>
      <c r="H234" s="370"/>
      <c r="I234" s="370"/>
      <c r="J234" s="370"/>
      <c r="K234" s="55"/>
      <c r="L234" s="18" t="str">
        <f>IF(ISBLANK(K234),"",VLOOKUP(K234,'(Linked) Hazard Risk Number HRN'!$B$16:$C$26,2,FALSE))</f>
        <v/>
      </c>
      <c r="M234" s="373"/>
      <c r="N234" s="55"/>
      <c r="O234" s="18" t="str">
        <f>IF(ISBLANK(N234),"",VLOOKUP(N234,'(Linked) PLr Probability Factor'!$B$12:$C$14,2,FALSE))</f>
        <v/>
      </c>
      <c r="P234" s="18" t="s">
        <v>1</v>
      </c>
      <c r="Q234" s="18">
        <f t="shared" ref="Q234" si="355">COUNTIF((O233:O237), "B")</f>
        <v>0</v>
      </c>
      <c r="R234" s="18">
        <f t="shared" si="353"/>
        <v>0</v>
      </c>
      <c r="S234" s="18" t="str">
        <f t="shared" ref="S234" si="356">IF(ISBLANK(K234),"",IF(L234&lt;5,"F1","F2"))</f>
        <v/>
      </c>
      <c r="T234" s="147"/>
      <c r="U234" s="375"/>
      <c r="V234" s="55"/>
      <c r="W234" s="18" t="str">
        <f>IF(ISBLANK(V234),"",VLOOKUP(V234,'(Linked) Hazard Risk Number HRN'!$B$16:$C$26,2,FALSE))</f>
        <v/>
      </c>
      <c r="X234" s="373"/>
      <c r="Y234" s="375"/>
      <c r="Z234" s="55"/>
      <c r="AA234" s="18" t="str">
        <f>IF(ISBLANK(Z234),"",VLOOKUP(Z234,'(Linked) Hazard Risk Number HRN'!$B$16:$C$26,2,FALSE))</f>
        <v/>
      </c>
      <c r="AB234" s="373"/>
      <c r="AC234" s="375"/>
      <c r="AD234" s="436"/>
      <c r="AE234" s="55"/>
      <c r="AF234" s="18" t="str">
        <f>IF(ISBLANK(AE234),"",VLOOKUP(AE234,'(Linked) Hazard Risk Number HRN'!$B$16:$C$26,2,FALSE))</f>
        <v/>
      </c>
      <c r="AG234" s="373"/>
    </row>
    <row r="235" spans="2:33" ht="28.2" customHeight="1" thickTop="1" thickBot="1">
      <c r="B235" s="377"/>
      <c r="C235" s="375"/>
      <c r="D235" s="375"/>
      <c r="E235" s="381"/>
      <c r="F235" s="381"/>
      <c r="G235" s="370"/>
      <c r="H235" s="370"/>
      <c r="I235" s="370"/>
      <c r="J235" s="370"/>
      <c r="K235" s="56"/>
      <c r="L235" s="18" t="str">
        <f>IF(ISBLANK(K235),"",VLOOKUP(K235,'(Linked) Hazard Risk Number HRN'!$D$6:$E$14,2,FALSE))</f>
        <v/>
      </c>
      <c r="M235" s="366" t="str">
        <f>IF(OR(ISBLANK(K233),ISBLANK(K234),ISBLANK(K235),ISBLANK(K236)),"",L233*L234*L235*L236)</f>
        <v/>
      </c>
      <c r="N235" s="56"/>
      <c r="O235" s="18" t="str">
        <f>IF(ISBLANK(N235),"",VLOOKUP(N235,'(Linked) PLr Probability Factor'!$B$17:$C$20,2,FALSE))</f>
        <v/>
      </c>
      <c r="P235" s="18" t="s">
        <v>3</v>
      </c>
      <c r="Q235" s="18">
        <f t="shared" ref="Q235" si="357">COUNTIF((O233:O237), "A")</f>
        <v>0</v>
      </c>
      <c r="R235" s="18">
        <f t="shared" si="353"/>
        <v>0</v>
      </c>
      <c r="S235" s="18"/>
      <c r="T235" s="146" t="str" cm="1">
        <f t="array" ref="T235">IF(OR(ISBLANK(K233),ISBLANK(K234),ISBLANK(N234),ISBLANK(N235),ISBLANK(N236)),"",INDEX(INDEX('(Linked) PLr Probability Factor'!C$33:$F$44,0,4),MATCH(S233&amp;S234&amp;S237,INDEX('(Linked) PLr Probability Factor'!C$33:$F$44,0,1)&amp;INDEX('(Linked) PLr Probability Factor'!C$33:$F$44,0,2)&amp;INDEX('(Linked) PLr Probability Factor'!C$33:$F$44,0,3),0)))</f>
        <v/>
      </c>
      <c r="U235" s="375"/>
      <c r="V235" s="56"/>
      <c r="W235" s="18" t="str">
        <f>IF(ISBLANK(V235),"",VLOOKUP(V235,'(Linked) Hazard Risk Number HRN'!$D$6:$E$14,2,FALSE))</f>
        <v/>
      </c>
      <c r="X235" s="366" t="str">
        <f>IF(OR(ISBLANK(V233),ISBLANK(V234),ISBLANK(V235),ISBLANK(V236)),"",W233*W234*W235*W236)</f>
        <v/>
      </c>
      <c r="Y235" s="375"/>
      <c r="Z235" s="56"/>
      <c r="AA235" s="18" t="str">
        <f>IF(ISBLANK(Z235),"",VLOOKUP(Z235,'(Linked) Hazard Risk Number HRN'!$D$6:$E$14,2,FALSE))</f>
        <v/>
      </c>
      <c r="AB235" s="366" t="str">
        <f>IF(OR(ISBLANK(Z233),ISBLANK(Z234),ISBLANK(Z235),ISBLANK(Z236)),"",AA233*AA234*AA235*AA236)</f>
        <v/>
      </c>
      <c r="AC235" s="375"/>
      <c r="AD235" s="436"/>
      <c r="AE235" s="56"/>
      <c r="AF235" s="18" t="str">
        <f>IF(ISBLANK(AE235),"",VLOOKUP(AE235,'(Linked) Hazard Risk Number HRN'!$D$6:$E$14,2,FALSE))</f>
        <v/>
      </c>
      <c r="AG235" s="366" t="str">
        <f>IF(OR(ISBLANK(AE233),ISBLANK(AE234),ISBLANK(AE235),ISBLANK(AE236)),"",AF233*AF234*AF235*AF236)</f>
        <v/>
      </c>
    </row>
    <row r="236" spans="2:33" ht="28.2" customHeight="1" thickTop="1" thickBot="1">
      <c r="B236" s="377"/>
      <c r="C236" s="375"/>
      <c r="D236" s="375"/>
      <c r="E236" s="381"/>
      <c r="F236" s="381"/>
      <c r="G236" s="370"/>
      <c r="H236" s="370"/>
      <c r="I236" s="370"/>
      <c r="J236" s="370"/>
      <c r="K236" s="57"/>
      <c r="L236" s="30" t="str">
        <f>IF(ISBLANK(K236),"",VLOOKUP(K236,'(Linked) Hazard Risk Number HRN'!$D$17:$E$22,2,FALSE))</f>
        <v/>
      </c>
      <c r="M236" s="367"/>
      <c r="N236" s="56"/>
      <c r="O236" s="18" t="str">
        <f>IF(ISBLANK(N236),"",VLOOKUP(N236,'(Linked) PLr Probability Factor'!$B$23:$C$26,2,FALSE))</f>
        <v/>
      </c>
      <c r="P236" s="25" t="s">
        <v>33</v>
      </c>
      <c r="Q236" s="25">
        <f t="shared" ref="Q236" si="358">SUM(R233:R235)</f>
        <v>0</v>
      </c>
      <c r="R236" s="25">
        <f t="shared" si="353"/>
        <v>0</v>
      </c>
      <c r="S236" s="25"/>
      <c r="T236" s="51"/>
      <c r="U236" s="375"/>
      <c r="V236" s="57"/>
      <c r="W236" s="30" t="str">
        <f>IF(ISBLANK(V236),"",VLOOKUP(V236,'(Linked) Hazard Risk Number HRN'!$D$17:$E$22,2,FALSE))</f>
        <v/>
      </c>
      <c r="X236" s="367"/>
      <c r="Y236" s="375"/>
      <c r="Z236" s="57"/>
      <c r="AA236" s="30" t="str">
        <f>IF(ISBLANK(Z236),"",VLOOKUP(Z236,'(Linked) Hazard Risk Number HRN'!$D$17:$E$22,2,FALSE))</f>
        <v/>
      </c>
      <c r="AB236" s="367"/>
      <c r="AC236" s="375"/>
      <c r="AD236" s="436"/>
      <c r="AE236" s="57"/>
      <c r="AF236" s="30" t="str">
        <f>IF(ISBLANK(AE236),"",VLOOKUP(AE236,'(Linked) Hazard Risk Number HRN'!$D$17:$E$22,2,FALSE))</f>
        <v/>
      </c>
      <c r="AG236" s="367"/>
    </row>
    <row r="237" spans="2:33" ht="28.2" customHeight="1" thickTop="1" thickBot="1">
      <c r="B237" s="377"/>
      <c r="C237" s="376"/>
      <c r="D237" s="376"/>
      <c r="E237" s="382"/>
      <c r="F237" s="382"/>
      <c r="G237" s="371"/>
      <c r="H237" s="371"/>
      <c r="I237" s="371"/>
      <c r="J237" s="371"/>
      <c r="K237" s="135"/>
      <c r="L237" s="18"/>
      <c r="M237" s="368"/>
      <c r="N237" s="56"/>
      <c r="O237" s="18" t="str">
        <f>IF(ISBLANK(N237),"",VLOOKUP(N237,'(Linked) PLr Probability Factor'!$B$29:$C$32,2,FALSE))</f>
        <v/>
      </c>
      <c r="P237" s="134"/>
      <c r="Q237" s="134"/>
      <c r="R237" s="134"/>
      <c r="S237" s="27" t="str">
        <f t="shared" ref="S237" si="359">IF(OR(ISBLANK(N234),ISBLANK(N235),ISBLANK(N236)),"",IF(R233&gt;0,"P2",IF(AND(R233=0,R234&gt;2),"P2",IF(AND(R233=0,R234=2),"P2",IF(AND(R233=0,AND(R234&lt;2,R235&gt;1)),"P1"," ")))))</f>
        <v/>
      </c>
      <c r="T237" s="52"/>
      <c r="U237" s="376"/>
      <c r="V237" s="135"/>
      <c r="W237" s="18"/>
      <c r="X237" s="368"/>
      <c r="Y237" s="376"/>
      <c r="Z237" s="135"/>
      <c r="AA237" s="18"/>
      <c r="AB237" s="368"/>
      <c r="AC237" s="376"/>
      <c r="AD237" s="437"/>
      <c r="AE237" s="135"/>
      <c r="AF237" s="18"/>
      <c r="AG237" s="368"/>
    </row>
    <row r="238" spans="2:33" ht="28.2" customHeight="1" thickTop="1" thickBot="1">
      <c r="B238" s="377">
        <v>47</v>
      </c>
      <c r="C238" s="374"/>
      <c r="D238" s="374"/>
      <c r="E238" s="380"/>
      <c r="F238" s="380"/>
      <c r="G238" s="369"/>
      <c r="H238" s="369"/>
      <c r="I238" s="369"/>
      <c r="J238" s="369"/>
      <c r="K238" s="54"/>
      <c r="L238" s="17" t="str">
        <f>IF(ISBLANK(K238),"",VLOOKUP(K238,'(Linked) Hazard Risk Number HRN'!$B$6:$C$13,2,FALSE))</f>
        <v/>
      </c>
      <c r="M238" s="372" t="str">
        <f>IF(M240="","",IF(M240&gt;500,'(Linked) Hazard Risk Number HRN'!$C$37,IF(M240&gt;50,'(Linked) Hazard Risk Number HRN'!$C$36,IF(M240&gt;25,'(Linked) Hazard Risk Number HRN'!$C$35,IF(M240&gt;5,'(Linked) Hazard Risk Number HRN'!$C$34,IF(M240&gt;0,'(Linked) Hazard Risk Number HRN'!$C$33,""))))))</f>
        <v/>
      </c>
      <c r="N238" s="54"/>
      <c r="O238" s="17" t="str">
        <f>IF(ISBLANK(N238),"",VLOOKUP(N238,'(Linked) PLr Probability Factor'!$B$7:$C$8,2,FALSE))</f>
        <v/>
      </c>
      <c r="P238" s="17" t="s">
        <v>29</v>
      </c>
      <c r="Q238" s="17">
        <f t="shared" ref="Q238" si="360">COUNTIF((O238:O242), "C")</f>
        <v>0</v>
      </c>
      <c r="R238" s="17">
        <f t="shared" ref="R238:R241" si="361">Q238</f>
        <v>0</v>
      </c>
      <c r="S238" s="17" t="str">
        <f t="shared" ref="S238" si="362">IF(ISBLANK(K238),"",IF(L238&lt;2,"S1","S2"))</f>
        <v/>
      </c>
      <c r="T238" s="50"/>
      <c r="U238" s="374"/>
      <c r="V238" s="54"/>
      <c r="W238" s="17" t="str">
        <f>IF(ISBLANK(V238),"",VLOOKUP(V238,'(Linked) Hazard Risk Number HRN'!$B$6:$C$13,2,FALSE))</f>
        <v/>
      </c>
      <c r="X238" s="372" t="str">
        <f>IF(X240="","",IF(X240&gt;500,'(Linked) Hazard Risk Number HRN'!$C$37,IF(X240&gt;50,'(Linked) Hazard Risk Number HRN'!$C$36,IF(X240&gt;25,'(Linked) Hazard Risk Number HRN'!$C$35,IF(X240&gt;5,'(Linked) Hazard Risk Number HRN'!$C$34,IF(X240&gt;0,'(Linked) Hazard Risk Number HRN'!$C$33,""))))))</f>
        <v/>
      </c>
      <c r="Y238" s="374"/>
      <c r="Z238" s="54"/>
      <c r="AA238" s="17" t="str">
        <f>IF(ISBLANK(Z238),"",VLOOKUP(Z238,'(Linked) Hazard Risk Number HRN'!$B$6:$C$13,2,FALSE))</f>
        <v/>
      </c>
      <c r="AB238" s="372" t="str">
        <f>IF(AB240="","",IF(AB240&gt;500,'(Linked) Hazard Risk Number HRN'!$C$37,IF(AB240&gt;50,'(Linked) Hazard Risk Number HRN'!$C$36,IF(AB240&gt;25,'(Linked) Hazard Risk Number HRN'!$C$35,IF(AB240&gt;5,'(Linked) Hazard Risk Number HRN'!$C$34,IF(AB240&gt;0,'(Linked) Hazard Risk Number HRN'!$C$33,""))))))</f>
        <v/>
      </c>
      <c r="AC238" s="374"/>
      <c r="AD238" s="380"/>
      <c r="AE238" s="54"/>
      <c r="AF238" s="17" t="str">
        <f>IF(ISBLANK(AE238),"",VLOOKUP(AE238,'(Linked) Hazard Risk Number HRN'!$B$6:$C$13,2,FALSE))</f>
        <v/>
      </c>
      <c r="AG238" s="372" t="str">
        <f>IF(AG240="","",IF(AG240&gt;500,'(Linked) Hazard Risk Number HRN'!$C$37,IF(AG240&gt;50,'(Linked) Hazard Risk Number HRN'!$C$36,IF(AG240&gt;25,'(Linked) Hazard Risk Number HRN'!$C$35,IF(AG240&gt;5,'(Linked) Hazard Risk Number HRN'!$C$34,IF(AG240&gt;0,'(Linked) Hazard Risk Number HRN'!$C$33,""))))))</f>
        <v/>
      </c>
    </row>
    <row r="239" spans="2:33" ht="28.2" customHeight="1" thickTop="1" thickBot="1">
      <c r="B239" s="377"/>
      <c r="C239" s="375"/>
      <c r="D239" s="375"/>
      <c r="E239" s="381"/>
      <c r="F239" s="381"/>
      <c r="G239" s="370"/>
      <c r="H239" s="370"/>
      <c r="I239" s="370"/>
      <c r="J239" s="370"/>
      <c r="K239" s="55"/>
      <c r="L239" s="18" t="str">
        <f>IF(ISBLANK(K239),"",VLOOKUP(K239,'(Linked) Hazard Risk Number HRN'!$B$16:$C$26,2,FALSE))</f>
        <v/>
      </c>
      <c r="M239" s="373"/>
      <c r="N239" s="55"/>
      <c r="O239" s="18" t="str">
        <f>IF(ISBLANK(N239),"",VLOOKUP(N239,'(Linked) PLr Probability Factor'!$B$12:$C$14,2,FALSE))</f>
        <v/>
      </c>
      <c r="P239" s="18" t="s">
        <v>1</v>
      </c>
      <c r="Q239" s="18">
        <f t="shared" ref="Q239" si="363">COUNTIF((O238:O242), "B")</f>
        <v>0</v>
      </c>
      <c r="R239" s="18">
        <f t="shared" si="361"/>
        <v>0</v>
      </c>
      <c r="S239" s="18" t="str">
        <f t="shared" ref="S239" si="364">IF(ISBLANK(K239),"",IF(L239&lt;5,"F1","F2"))</f>
        <v/>
      </c>
      <c r="T239" s="147"/>
      <c r="U239" s="375"/>
      <c r="V239" s="55"/>
      <c r="W239" s="18" t="str">
        <f>IF(ISBLANK(V239),"",VLOOKUP(V239,'(Linked) Hazard Risk Number HRN'!$B$16:$C$26,2,FALSE))</f>
        <v/>
      </c>
      <c r="X239" s="373"/>
      <c r="Y239" s="375"/>
      <c r="Z239" s="55"/>
      <c r="AA239" s="18" t="str">
        <f>IF(ISBLANK(Z239),"",VLOOKUP(Z239,'(Linked) Hazard Risk Number HRN'!$B$16:$C$26,2,FALSE))</f>
        <v/>
      </c>
      <c r="AB239" s="373"/>
      <c r="AC239" s="375"/>
      <c r="AD239" s="436"/>
      <c r="AE239" s="55"/>
      <c r="AF239" s="18" t="str">
        <f>IF(ISBLANK(AE239),"",VLOOKUP(AE239,'(Linked) Hazard Risk Number HRN'!$B$16:$C$26,2,FALSE))</f>
        <v/>
      </c>
      <c r="AG239" s="373"/>
    </row>
    <row r="240" spans="2:33" ht="28.2" customHeight="1" thickTop="1" thickBot="1">
      <c r="B240" s="377"/>
      <c r="C240" s="375"/>
      <c r="D240" s="375"/>
      <c r="E240" s="381"/>
      <c r="F240" s="381"/>
      <c r="G240" s="370"/>
      <c r="H240" s="370"/>
      <c r="I240" s="370"/>
      <c r="J240" s="370"/>
      <c r="K240" s="56"/>
      <c r="L240" s="18" t="str">
        <f>IF(ISBLANK(K240),"",VLOOKUP(K240,'(Linked) Hazard Risk Number HRN'!$D$6:$E$14,2,FALSE))</f>
        <v/>
      </c>
      <c r="M240" s="366" t="str">
        <f>IF(OR(ISBLANK(K238),ISBLANK(K239),ISBLANK(K240),ISBLANK(K241)),"",L238*L239*L240*L241)</f>
        <v/>
      </c>
      <c r="N240" s="56"/>
      <c r="O240" s="18" t="str">
        <f>IF(ISBLANK(N240),"",VLOOKUP(N240,'(Linked) PLr Probability Factor'!$B$17:$C$20,2,FALSE))</f>
        <v/>
      </c>
      <c r="P240" s="18" t="s">
        <v>3</v>
      </c>
      <c r="Q240" s="18">
        <f t="shared" ref="Q240" si="365">COUNTIF((O238:O242), "A")</f>
        <v>0</v>
      </c>
      <c r="R240" s="18">
        <f t="shared" si="361"/>
        <v>0</v>
      </c>
      <c r="S240" s="18"/>
      <c r="T240" s="146" t="str" cm="1">
        <f t="array" ref="T240">IF(OR(ISBLANK(K238),ISBLANK(K239),ISBLANK(N239),ISBLANK(N240),ISBLANK(N241)),"",INDEX(INDEX('(Linked) PLr Probability Factor'!C$33:$F$44,0,4),MATCH(S238&amp;S239&amp;S242,INDEX('(Linked) PLr Probability Factor'!C$33:$F$44,0,1)&amp;INDEX('(Linked) PLr Probability Factor'!C$33:$F$44,0,2)&amp;INDEX('(Linked) PLr Probability Factor'!C$33:$F$44,0,3),0)))</f>
        <v/>
      </c>
      <c r="U240" s="375"/>
      <c r="V240" s="56"/>
      <c r="W240" s="18" t="str">
        <f>IF(ISBLANK(V240),"",VLOOKUP(V240,'(Linked) Hazard Risk Number HRN'!$D$6:$E$14,2,FALSE))</f>
        <v/>
      </c>
      <c r="X240" s="366" t="str">
        <f>IF(OR(ISBLANK(V238),ISBLANK(V239),ISBLANK(V240),ISBLANK(V241)),"",W238*W239*W240*W241)</f>
        <v/>
      </c>
      <c r="Y240" s="375"/>
      <c r="Z240" s="56"/>
      <c r="AA240" s="18" t="str">
        <f>IF(ISBLANK(Z240),"",VLOOKUP(Z240,'(Linked) Hazard Risk Number HRN'!$D$6:$E$14,2,FALSE))</f>
        <v/>
      </c>
      <c r="AB240" s="366" t="str">
        <f>IF(OR(ISBLANK(Z238),ISBLANK(Z239),ISBLANK(Z240),ISBLANK(Z241)),"",AA238*AA239*AA240*AA241)</f>
        <v/>
      </c>
      <c r="AC240" s="375"/>
      <c r="AD240" s="436"/>
      <c r="AE240" s="56"/>
      <c r="AF240" s="18" t="str">
        <f>IF(ISBLANK(AE240),"",VLOOKUP(AE240,'(Linked) Hazard Risk Number HRN'!$D$6:$E$14,2,FALSE))</f>
        <v/>
      </c>
      <c r="AG240" s="366" t="str">
        <f>IF(OR(ISBLANK(AE238),ISBLANK(AE239),ISBLANK(AE240),ISBLANK(AE241)),"",AF238*AF239*AF240*AF241)</f>
        <v/>
      </c>
    </row>
    <row r="241" spans="2:36" ht="28.2" customHeight="1" thickTop="1" thickBot="1">
      <c r="B241" s="377"/>
      <c r="C241" s="375"/>
      <c r="D241" s="375"/>
      <c r="E241" s="381"/>
      <c r="F241" s="381"/>
      <c r="G241" s="370"/>
      <c r="H241" s="370"/>
      <c r="I241" s="370"/>
      <c r="J241" s="370"/>
      <c r="K241" s="57"/>
      <c r="L241" s="30" t="str">
        <f>IF(ISBLANK(K241),"",VLOOKUP(K241,'(Linked) Hazard Risk Number HRN'!$D$17:$E$22,2,FALSE))</f>
        <v/>
      </c>
      <c r="M241" s="367"/>
      <c r="N241" s="56"/>
      <c r="O241" s="18" t="str">
        <f>IF(ISBLANK(N241),"",VLOOKUP(N241,'(Linked) PLr Probability Factor'!$B$23:$C$26,2,FALSE))</f>
        <v/>
      </c>
      <c r="P241" s="25" t="s">
        <v>33</v>
      </c>
      <c r="Q241" s="25">
        <f t="shared" ref="Q241" si="366">SUM(R238:R240)</f>
        <v>0</v>
      </c>
      <c r="R241" s="25">
        <f t="shared" si="361"/>
        <v>0</v>
      </c>
      <c r="S241" s="25"/>
      <c r="T241" s="51"/>
      <c r="U241" s="375"/>
      <c r="V241" s="57"/>
      <c r="W241" s="30" t="str">
        <f>IF(ISBLANK(V241),"",VLOOKUP(V241,'(Linked) Hazard Risk Number HRN'!$D$17:$E$22,2,FALSE))</f>
        <v/>
      </c>
      <c r="X241" s="367"/>
      <c r="Y241" s="375"/>
      <c r="Z241" s="57"/>
      <c r="AA241" s="30" t="str">
        <f>IF(ISBLANK(Z241),"",VLOOKUP(Z241,'(Linked) Hazard Risk Number HRN'!$D$17:$E$22,2,FALSE))</f>
        <v/>
      </c>
      <c r="AB241" s="367"/>
      <c r="AC241" s="375"/>
      <c r="AD241" s="436"/>
      <c r="AE241" s="57"/>
      <c r="AF241" s="30" t="str">
        <f>IF(ISBLANK(AE241),"",VLOOKUP(AE241,'(Linked) Hazard Risk Number HRN'!$D$17:$E$22,2,FALSE))</f>
        <v/>
      </c>
      <c r="AG241" s="367"/>
    </row>
    <row r="242" spans="2:36" ht="28.2" customHeight="1" thickTop="1" thickBot="1">
      <c r="B242" s="377"/>
      <c r="C242" s="376"/>
      <c r="D242" s="376"/>
      <c r="E242" s="382"/>
      <c r="F242" s="382"/>
      <c r="G242" s="371"/>
      <c r="H242" s="371"/>
      <c r="I242" s="371"/>
      <c r="J242" s="371"/>
      <c r="K242" s="135"/>
      <c r="L242" s="18"/>
      <c r="M242" s="368"/>
      <c r="N242" s="56"/>
      <c r="O242" s="18" t="str">
        <f>IF(ISBLANK(N242),"",VLOOKUP(N242,'(Linked) PLr Probability Factor'!$B$29:$C$32,2,FALSE))</f>
        <v/>
      </c>
      <c r="P242" s="134"/>
      <c r="Q242" s="134"/>
      <c r="R242" s="134"/>
      <c r="S242" s="27" t="str">
        <f t="shared" ref="S242" si="367">IF(OR(ISBLANK(N239),ISBLANK(N240),ISBLANK(N241)),"",IF(R238&gt;0,"P2",IF(AND(R238=0,R239&gt;2),"P2",IF(AND(R238=0,R239=2),"P2",IF(AND(R238=0,AND(R239&lt;2,R240&gt;1)),"P1"," ")))))</f>
        <v/>
      </c>
      <c r="T242" s="52"/>
      <c r="U242" s="376"/>
      <c r="V242" s="135"/>
      <c r="W242" s="18"/>
      <c r="X242" s="368"/>
      <c r="Y242" s="376"/>
      <c r="Z242" s="135"/>
      <c r="AA242" s="18"/>
      <c r="AB242" s="368"/>
      <c r="AC242" s="376"/>
      <c r="AD242" s="437"/>
      <c r="AE242" s="135"/>
      <c r="AF242" s="18"/>
      <c r="AG242" s="368"/>
    </row>
    <row r="243" spans="2:36" s="2" customFormat="1" ht="28.2" customHeight="1" thickTop="1">
      <c r="B243" s="377">
        <v>48</v>
      </c>
      <c r="C243" s="374"/>
      <c r="D243" s="374"/>
      <c r="E243" s="380"/>
      <c r="F243" s="380"/>
      <c r="G243" s="369"/>
      <c r="H243" s="369"/>
      <c r="I243" s="369"/>
      <c r="J243" s="369"/>
      <c r="K243" s="54"/>
      <c r="L243" s="17" t="str">
        <f>IF(ISBLANK(K243),"",VLOOKUP(K243,'(Linked) Hazard Risk Number HRN'!$B$6:$C$13,2,FALSE))</f>
        <v/>
      </c>
      <c r="M243" s="372" t="str">
        <f>IF(M245="","",IF(M245&gt;500,'(Linked) Hazard Risk Number HRN'!$C$37,IF(M245&gt;50,'(Linked) Hazard Risk Number HRN'!$C$36,IF(M245&gt;25,'(Linked) Hazard Risk Number HRN'!$C$35,IF(M245&gt;5,'(Linked) Hazard Risk Number HRN'!$C$34,IF(M245&gt;0,'(Linked) Hazard Risk Number HRN'!$C$33,""))))))</f>
        <v/>
      </c>
      <c r="N243" s="54"/>
      <c r="O243" s="17" t="str">
        <f>IF(ISBLANK(N243),"",VLOOKUP(N243,'(Linked) PLr Probability Factor'!$B$7:$C$8,2,FALSE))</f>
        <v/>
      </c>
      <c r="P243" s="17" t="s">
        <v>29</v>
      </c>
      <c r="Q243" s="17">
        <f t="shared" ref="Q243" si="368">COUNTIF((O243:O247), "C")</f>
        <v>0</v>
      </c>
      <c r="R243" s="17">
        <f t="shared" ref="R243:R246" si="369">Q243</f>
        <v>0</v>
      </c>
      <c r="S243" s="17" t="str">
        <f t="shared" ref="S243" si="370">IF(ISBLANK(K243),"",IF(L243&lt;2,"S1","S2"))</f>
        <v/>
      </c>
      <c r="T243" s="50"/>
      <c r="U243" s="374"/>
      <c r="V243" s="54"/>
      <c r="W243" s="17" t="str">
        <f>IF(ISBLANK(V243),"",VLOOKUP(V243,'(Linked) Hazard Risk Number HRN'!$B$6:$C$13,2,FALSE))</f>
        <v/>
      </c>
      <c r="X243" s="372" t="str">
        <f>IF(X245="","",IF(X245&gt;500,'(Linked) Hazard Risk Number HRN'!$C$37,IF(X245&gt;50,'(Linked) Hazard Risk Number HRN'!$C$36,IF(X245&gt;25,'(Linked) Hazard Risk Number HRN'!$C$35,IF(X245&gt;5,'(Linked) Hazard Risk Number HRN'!$C$34,IF(X245&gt;0,'(Linked) Hazard Risk Number HRN'!$C$33,""))))))</f>
        <v/>
      </c>
      <c r="Y243" s="374"/>
      <c r="Z243" s="54"/>
      <c r="AA243" s="17" t="str">
        <f>IF(ISBLANK(Z243),"",VLOOKUP(Z243,'(Linked) Hazard Risk Number HRN'!$B$6:$C$13,2,FALSE))</f>
        <v/>
      </c>
      <c r="AB243" s="372" t="str">
        <f>IF(AB245="","",IF(AB245&gt;500,'(Linked) Hazard Risk Number HRN'!$C$37,IF(AB245&gt;50,'(Linked) Hazard Risk Number HRN'!$C$36,IF(AB245&gt;25,'(Linked) Hazard Risk Number HRN'!$C$35,IF(AB245&gt;5,'(Linked) Hazard Risk Number HRN'!$C$34,IF(AB245&gt;0,'(Linked) Hazard Risk Number HRN'!$C$33,""))))))</f>
        <v/>
      </c>
      <c r="AC243" s="374"/>
      <c r="AD243" s="380"/>
      <c r="AE243" s="54"/>
      <c r="AF243" s="17" t="str">
        <f>IF(ISBLANK(AE243),"",VLOOKUP(AE243,'(Linked) Hazard Risk Number HRN'!$B$6:$C$13,2,FALSE))</f>
        <v/>
      </c>
      <c r="AG243" s="372" t="str">
        <f>IF(AG245="","",IF(AG245&gt;500,'(Linked) Hazard Risk Number HRN'!$C$37,IF(AG245&gt;50,'(Linked) Hazard Risk Number HRN'!$C$36,IF(AG245&gt;25,'(Linked) Hazard Risk Number HRN'!$C$35,IF(AG245&gt;5,'(Linked) Hazard Risk Number HRN'!$C$34,IF(AG245&gt;0,'(Linked) Hazard Risk Number HRN'!$C$33,""))))))</f>
        <v/>
      </c>
      <c r="AH243" s="24"/>
      <c r="AI243" s="24"/>
      <c r="AJ243" s="53"/>
    </row>
    <row r="244" spans="2:36" s="2" customFormat="1" ht="28.2" customHeight="1" thickBot="1">
      <c r="B244" s="378"/>
      <c r="C244" s="375"/>
      <c r="D244" s="375"/>
      <c r="E244" s="381"/>
      <c r="F244" s="381"/>
      <c r="G244" s="370"/>
      <c r="H244" s="370"/>
      <c r="I244" s="370"/>
      <c r="J244" s="370"/>
      <c r="K244" s="55"/>
      <c r="L244" s="18" t="str">
        <f>IF(ISBLANK(K244),"",VLOOKUP(K244,'(Linked) Hazard Risk Number HRN'!$B$16:$C$26,2,FALSE))</f>
        <v/>
      </c>
      <c r="M244" s="373"/>
      <c r="N244" s="55"/>
      <c r="O244" s="18" t="str">
        <f>IF(ISBLANK(N244),"",VLOOKUP(N244,'(Linked) PLr Probability Factor'!$B$12:$C$14,2,FALSE))</f>
        <v/>
      </c>
      <c r="P244" s="18" t="s">
        <v>1</v>
      </c>
      <c r="Q244" s="18">
        <f t="shared" ref="Q244" si="371">COUNTIF((O243:O247), "B")</f>
        <v>0</v>
      </c>
      <c r="R244" s="18">
        <f t="shared" si="369"/>
        <v>0</v>
      </c>
      <c r="S244" s="18" t="str">
        <f t="shared" ref="S244" si="372">IF(ISBLANK(K244),"",IF(L244&lt;5,"F1","F2"))</f>
        <v/>
      </c>
      <c r="T244" s="147"/>
      <c r="U244" s="375"/>
      <c r="V244" s="55"/>
      <c r="W244" s="18" t="str">
        <f>IF(ISBLANK(V244),"",VLOOKUP(V244,'(Linked) Hazard Risk Number HRN'!$B$16:$C$26,2,FALSE))</f>
        <v/>
      </c>
      <c r="X244" s="373"/>
      <c r="Y244" s="375"/>
      <c r="Z244" s="55"/>
      <c r="AA244" s="18" t="str">
        <f>IF(ISBLANK(Z244),"",VLOOKUP(Z244,'(Linked) Hazard Risk Number HRN'!$B$16:$C$26,2,FALSE))</f>
        <v/>
      </c>
      <c r="AB244" s="373"/>
      <c r="AC244" s="375"/>
      <c r="AD244" s="436"/>
      <c r="AE244" s="55"/>
      <c r="AF244" s="18" t="str">
        <f>IF(ISBLANK(AE244),"",VLOOKUP(AE244,'(Linked) Hazard Risk Number HRN'!$B$16:$C$26,2,FALSE))</f>
        <v/>
      </c>
      <c r="AG244" s="373"/>
      <c r="AH244" s="24"/>
      <c r="AI244" s="24"/>
      <c r="AJ244" s="53"/>
    </row>
    <row r="245" spans="2:36" s="2" customFormat="1" ht="28.2" customHeight="1" thickTop="1">
      <c r="B245" s="378"/>
      <c r="C245" s="375"/>
      <c r="D245" s="375"/>
      <c r="E245" s="381"/>
      <c r="F245" s="381"/>
      <c r="G245" s="370"/>
      <c r="H245" s="370"/>
      <c r="I245" s="370"/>
      <c r="J245" s="370"/>
      <c r="K245" s="56"/>
      <c r="L245" s="18" t="str">
        <f>IF(ISBLANK(K245),"",VLOOKUP(K245,'(Linked) Hazard Risk Number HRN'!$D$6:$E$14,2,FALSE))</f>
        <v/>
      </c>
      <c r="M245" s="366" t="str">
        <f>IF(OR(ISBLANK(K243),ISBLANK(K244),ISBLANK(K245),ISBLANK(K246)),"",L243*L244*L245*L246)</f>
        <v/>
      </c>
      <c r="N245" s="56"/>
      <c r="O245" s="18" t="str">
        <f>IF(ISBLANK(N245),"",VLOOKUP(N245,'(Linked) PLr Probability Factor'!$B$17:$C$20,2,FALSE))</f>
        <v/>
      </c>
      <c r="P245" s="18" t="s">
        <v>3</v>
      </c>
      <c r="Q245" s="18">
        <f t="shared" ref="Q245" si="373">COUNTIF((O243:O247), "A")</f>
        <v>0</v>
      </c>
      <c r="R245" s="18">
        <f t="shared" si="369"/>
        <v>0</v>
      </c>
      <c r="S245" s="18"/>
      <c r="T245" s="146" t="str" cm="1">
        <f t="array" ref="T245">IF(OR(ISBLANK(K243),ISBLANK(K244),ISBLANK(N244),ISBLANK(N245),ISBLANK(N246)),"",INDEX(INDEX('(Linked) PLr Probability Factor'!C$33:$F$44,0,4),MATCH(S243&amp;S244&amp;S247,INDEX('(Linked) PLr Probability Factor'!C$33:$F$44,0,1)&amp;INDEX('(Linked) PLr Probability Factor'!C$33:$F$44,0,2)&amp;INDEX('(Linked) PLr Probability Factor'!C$33:$F$44,0,3),0)))</f>
        <v/>
      </c>
      <c r="U245" s="375"/>
      <c r="V245" s="56"/>
      <c r="W245" s="18" t="str">
        <f>IF(ISBLANK(V245),"",VLOOKUP(V245,'(Linked) Hazard Risk Number HRN'!$D$6:$E$14,2,FALSE))</f>
        <v/>
      </c>
      <c r="X245" s="366" t="str">
        <f>IF(OR(ISBLANK(V243),ISBLANK(V244),ISBLANK(V245),ISBLANK(V246)),"",W243*W244*W245*W246)</f>
        <v/>
      </c>
      <c r="Y245" s="375"/>
      <c r="Z245" s="56"/>
      <c r="AA245" s="18" t="str">
        <f>IF(ISBLANK(Z245),"",VLOOKUP(Z245,'(Linked) Hazard Risk Number HRN'!$D$6:$E$14,2,FALSE))</f>
        <v/>
      </c>
      <c r="AB245" s="366" t="str">
        <f>IF(OR(ISBLANK(Z243),ISBLANK(Z244),ISBLANK(Z245),ISBLANK(Z246)),"",AA243*AA244*AA245*AA246)</f>
        <v/>
      </c>
      <c r="AC245" s="375"/>
      <c r="AD245" s="436"/>
      <c r="AE245" s="56"/>
      <c r="AF245" s="18" t="str">
        <f>IF(ISBLANK(AE245),"",VLOOKUP(AE245,'(Linked) Hazard Risk Number HRN'!$D$6:$E$14,2,FALSE))</f>
        <v/>
      </c>
      <c r="AG245" s="366" t="str">
        <f>IF(OR(ISBLANK(AE243),ISBLANK(AE244),ISBLANK(AE245),ISBLANK(AE246)),"",AF243*AF244*AF245*AF246)</f>
        <v/>
      </c>
      <c r="AH245" s="24"/>
      <c r="AI245" s="24"/>
      <c r="AJ245" s="53"/>
    </row>
    <row r="246" spans="2:36" s="2" customFormat="1" ht="28.2" customHeight="1">
      <c r="B246" s="378"/>
      <c r="C246" s="375"/>
      <c r="D246" s="375"/>
      <c r="E246" s="381"/>
      <c r="F246" s="381"/>
      <c r="G246" s="370"/>
      <c r="H246" s="370"/>
      <c r="I246" s="370"/>
      <c r="J246" s="370"/>
      <c r="K246" s="57"/>
      <c r="L246" s="30" t="str">
        <f>IF(ISBLANK(K246),"",VLOOKUP(K246,'(Linked) Hazard Risk Number HRN'!$D$17:$E$22,2,FALSE))</f>
        <v/>
      </c>
      <c r="M246" s="367"/>
      <c r="N246" s="56"/>
      <c r="O246" s="18" t="str">
        <f>IF(ISBLANK(N246),"",VLOOKUP(N246,'(Linked) PLr Probability Factor'!$B$23:$C$26,2,FALSE))</f>
        <v/>
      </c>
      <c r="P246" s="25" t="s">
        <v>33</v>
      </c>
      <c r="Q246" s="25">
        <f t="shared" ref="Q246" si="374">SUM(R243:R245)</f>
        <v>0</v>
      </c>
      <c r="R246" s="25">
        <f t="shared" si="369"/>
        <v>0</v>
      </c>
      <c r="S246" s="25"/>
      <c r="T246" s="51"/>
      <c r="U246" s="375"/>
      <c r="V246" s="57"/>
      <c r="W246" s="30" t="str">
        <f>IF(ISBLANK(V246),"",VLOOKUP(V246,'(Linked) Hazard Risk Number HRN'!$D$17:$E$22,2,FALSE))</f>
        <v/>
      </c>
      <c r="X246" s="367"/>
      <c r="Y246" s="375"/>
      <c r="Z246" s="57"/>
      <c r="AA246" s="30" t="str">
        <f>IF(ISBLANK(Z246),"",VLOOKUP(Z246,'(Linked) Hazard Risk Number HRN'!$D$17:$E$22,2,FALSE))</f>
        <v/>
      </c>
      <c r="AB246" s="367"/>
      <c r="AC246" s="375"/>
      <c r="AD246" s="436"/>
      <c r="AE246" s="57"/>
      <c r="AF246" s="30" t="str">
        <f>IF(ISBLANK(AE246),"",VLOOKUP(AE246,'(Linked) Hazard Risk Number HRN'!$D$17:$E$22,2,FALSE))</f>
        <v/>
      </c>
      <c r="AG246" s="367"/>
      <c r="AH246" s="24"/>
      <c r="AI246" s="24"/>
      <c r="AJ246" s="53"/>
    </row>
    <row r="247" spans="2:36" s="2" customFormat="1" ht="28.2" customHeight="1" thickBot="1">
      <c r="B247" s="379"/>
      <c r="C247" s="376"/>
      <c r="D247" s="376"/>
      <c r="E247" s="382"/>
      <c r="F247" s="382"/>
      <c r="G247" s="371"/>
      <c r="H247" s="371"/>
      <c r="I247" s="371"/>
      <c r="J247" s="371"/>
      <c r="K247" s="135"/>
      <c r="L247" s="18"/>
      <c r="M247" s="368"/>
      <c r="N247" s="56"/>
      <c r="O247" s="18" t="str">
        <f>IF(ISBLANK(N247),"",VLOOKUP(N247,'(Linked) PLr Probability Factor'!$B$29:$C$32,2,FALSE))</f>
        <v/>
      </c>
      <c r="P247" s="134"/>
      <c r="Q247" s="134"/>
      <c r="R247" s="134"/>
      <c r="S247" s="27" t="str">
        <f t="shared" ref="S247" si="375">IF(OR(ISBLANK(N244),ISBLANK(N245),ISBLANK(N246)),"",IF(R243&gt;0,"P2",IF(AND(R243=0,R244&gt;2),"P2",IF(AND(R243=0,R244=2),"P2",IF(AND(R243=0,AND(R244&lt;2,R245&gt;1)),"P1"," ")))))</f>
        <v/>
      </c>
      <c r="T247" s="52"/>
      <c r="U247" s="376"/>
      <c r="V247" s="135"/>
      <c r="W247" s="18"/>
      <c r="X247" s="368"/>
      <c r="Y247" s="376"/>
      <c r="Z247" s="135"/>
      <c r="AA247" s="18"/>
      <c r="AB247" s="368"/>
      <c r="AC247" s="376"/>
      <c r="AD247" s="437"/>
      <c r="AE247" s="135"/>
      <c r="AF247" s="18"/>
      <c r="AG247" s="368"/>
      <c r="AH247" s="24"/>
      <c r="AI247" s="24"/>
      <c r="AJ247" s="53"/>
    </row>
    <row r="248" spans="2:36" s="2" customFormat="1" ht="28.2" customHeight="1" thickTop="1">
      <c r="B248" s="377">
        <v>49</v>
      </c>
      <c r="C248" s="374"/>
      <c r="D248" s="374"/>
      <c r="E248" s="380"/>
      <c r="F248" s="380"/>
      <c r="G248" s="369"/>
      <c r="H248" s="369"/>
      <c r="I248" s="369"/>
      <c r="J248" s="369"/>
      <c r="K248" s="54"/>
      <c r="L248" s="17" t="str">
        <f>IF(ISBLANK(K248),"",VLOOKUP(K248,'(Linked) Hazard Risk Number HRN'!$B$6:$C$13,2,FALSE))</f>
        <v/>
      </c>
      <c r="M248" s="372" t="str">
        <f>IF(M250="","",IF(M250&gt;500,'(Linked) Hazard Risk Number HRN'!$C$37,IF(M250&gt;50,'(Linked) Hazard Risk Number HRN'!$C$36,IF(M250&gt;25,'(Linked) Hazard Risk Number HRN'!$C$35,IF(M250&gt;5,'(Linked) Hazard Risk Number HRN'!$C$34,IF(M250&gt;0,'(Linked) Hazard Risk Number HRN'!$C$33,""))))))</f>
        <v/>
      </c>
      <c r="N248" s="54"/>
      <c r="O248" s="17" t="str">
        <f>IF(ISBLANK(N248),"",VLOOKUP(N248,'(Linked) PLr Probability Factor'!$B$7:$C$8,2,FALSE))</f>
        <v/>
      </c>
      <c r="P248" s="17" t="s">
        <v>29</v>
      </c>
      <c r="Q248" s="17">
        <f t="shared" ref="Q248" si="376">COUNTIF((O248:O252), "C")</f>
        <v>0</v>
      </c>
      <c r="R248" s="17">
        <f t="shared" ref="R248:R251" si="377">Q248</f>
        <v>0</v>
      </c>
      <c r="S248" s="17" t="str">
        <f t="shared" ref="S248" si="378">IF(ISBLANK(K248),"",IF(L248&lt;2,"S1","S2"))</f>
        <v/>
      </c>
      <c r="T248" s="50"/>
      <c r="U248" s="374"/>
      <c r="V248" s="54"/>
      <c r="W248" s="17" t="str">
        <f>IF(ISBLANK(V248),"",VLOOKUP(V248,'(Linked) Hazard Risk Number HRN'!$B$6:$C$13,2,FALSE))</f>
        <v/>
      </c>
      <c r="X248" s="372" t="str">
        <f>IF(X250="","",IF(X250&gt;500,'(Linked) Hazard Risk Number HRN'!$C$37,IF(X250&gt;50,'(Linked) Hazard Risk Number HRN'!$C$36,IF(X250&gt;25,'(Linked) Hazard Risk Number HRN'!$C$35,IF(X250&gt;5,'(Linked) Hazard Risk Number HRN'!$C$34,IF(X250&gt;0,'(Linked) Hazard Risk Number HRN'!$C$33,""))))))</f>
        <v/>
      </c>
      <c r="Y248" s="374"/>
      <c r="Z248" s="54"/>
      <c r="AA248" s="17" t="str">
        <f>IF(ISBLANK(Z248),"",VLOOKUP(Z248,'(Linked) Hazard Risk Number HRN'!$B$6:$C$13,2,FALSE))</f>
        <v/>
      </c>
      <c r="AB248" s="372" t="str">
        <f>IF(AB250="","",IF(AB250&gt;500,'(Linked) Hazard Risk Number HRN'!$C$37,IF(AB250&gt;50,'(Linked) Hazard Risk Number HRN'!$C$36,IF(AB250&gt;25,'(Linked) Hazard Risk Number HRN'!$C$35,IF(AB250&gt;5,'(Linked) Hazard Risk Number HRN'!$C$34,IF(AB250&gt;0,'(Linked) Hazard Risk Number HRN'!$C$33,""))))))</f>
        <v/>
      </c>
      <c r="AC248" s="374"/>
      <c r="AD248" s="380"/>
      <c r="AE248" s="54"/>
      <c r="AF248" s="17" t="str">
        <f>IF(ISBLANK(AE248),"",VLOOKUP(AE248,'(Linked) Hazard Risk Number HRN'!$B$6:$C$13,2,FALSE))</f>
        <v/>
      </c>
      <c r="AG248" s="372" t="str">
        <f>IF(AG250="","",IF(AG250&gt;500,'(Linked) Hazard Risk Number HRN'!$C$37,IF(AG250&gt;50,'(Linked) Hazard Risk Number HRN'!$C$36,IF(AG250&gt;25,'(Linked) Hazard Risk Number HRN'!$C$35,IF(AG250&gt;5,'(Linked) Hazard Risk Number HRN'!$C$34,IF(AG250&gt;0,'(Linked) Hazard Risk Number HRN'!$C$33,""))))))</f>
        <v/>
      </c>
      <c r="AH248" s="10"/>
      <c r="AI248" s="10"/>
      <c r="AJ248" s="22"/>
    </row>
    <row r="249" spans="2:36" s="2" customFormat="1" ht="28.2" customHeight="1" thickBot="1">
      <c r="B249" s="378"/>
      <c r="C249" s="375"/>
      <c r="D249" s="375"/>
      <c r="E249" s="381"/>
      <c r="F249" s="381"/>
      <c r="G249" s="370"/>
      <c r="H249" s="370"/>
      <c r="I249" s="370"/>
      <c r="J249" s="370"/>
      <c r="K249" s="55"/>
      <c r="L249" s="18" t="str">
        <f>IF(ISBLANK(K249),"",VLOOKUP(K249,'(Linked) Hazard Risk Number HRN'!$B$16:$C$26,2,FALSE))</f>
        <v/>
      </c>
      <c r="M249" s="373"/>
      <c r="N249" s="55"/>
      <c r="O249" s="18" t="str">
        <f>IF(ISBLANK(N249),"",VLOOKUP(N249,'(Linked) PLr Probability Factor'!$B$12:$C$14,2,FALSE))</f>
        <v/>
      </c>
      <c r="P249" s="18" t="s">
        <v>1</v>
      </c>
      <c r="Q249" s="18">
        <f t="shared" ref="Q249" si="379">COUNTIF((O248:O252), "B")</f>
        <v>0</v>
      </c>
      <c r="R249" s="18">
        <f t="shared" si="377"/>
        <v>0</v>
      </c>
      <c r="S249" s="18" t="str">
        <f t="shared" ref="S249" si="380">IF(ISBLANK(K249),"",IF(L249&lt;5,"F1","F2"))</f>
        <v/>
      </c>
      <c r="T249" s="147"/>
      <c r="U249" s="375"/>
      <c r="V249" s="55"/>
      <c r="W249" s="18" t="str">
        <f>IF(ISBLANK(V249),"",VLOOKUP(V249,'(Linked) Hazard Risk Number HRN'!$B$16:$C$26,2,FALSE))</f>
        <v/>
      </c>
      <c r="X249" s="373"/>
      <c r="Y249" s="375"/>
      <c r="Z249" s="55"/>
      <c r="AA249" s="18" t="str">
        <f>IF(ISBLANK(Z249),"",VLOOKUP(Z249,'(Linked) Hazard Risk Number HRN'!$B$16:$C$26,2,FALSE))</f>
        <v/>
      </c>
      <c r="AB249" s="373"/>
      <c r="AC249" s="375"/>
      <c r="AD249" s="436"/>
      <c r="AE249" s="55"/>
      <c r="AF249" s="18" t="str">
        <f>IF(ISBLANK(AE249),"",VLOOKUP(AE249,'(Linked) Hazard Risk Number HRN'!$B$16:$C$26,2,FALSE))</f>
        <v/>
      </c>
      <c r="AG249" s="373"/>
      <c r="AH249" s="10"/>
      <c r="AI249" s="10"/>
      <c r="AJ249" s="19"/>
    </row>
    <row r="250" spans="2:36" s="2" customFormat="1" ht="28.2" customHeight="1" thickTop="1">
      <c r="B250" s="378"/>
      <c r="C250" s="375"/>
      <c r="D250" s="375"/>
      <c r="E250" s="381"/>
      <c r="F250" s="381"/>
      <c r="G250" s="370"/>
      <c r="H250" s="370"/>
      <c r="I250" s="370"/>
      <c r="J250" s="370"/>
      <c r="K250" s="56"/>
      <c r="L250" s="18" t="str">
        <f>IF(ISBLANK(K250),"",VLOOKUP(K250,'(Linked) Hazard Risk Number HRN'!$D$6:$E$14,2,FALSE))</f>
        <v/>
      </c>
      <c r="M250" s="366" t="str">
        <f>IF(OR(ISBLANK(K248),ISBLANK(K249),ISBLANK(K250),ISBLANK(K251)),"",L248*L249*L250*L251)</f>
        <v/>
      </c>
      <c r="N250" s="56"/>
      <c r="O250" s="18" t="str">
        <f>IF(ISBLANK(N250),"",VLOOKUP(N250,'(Linked) PLr Probability Factor'!$B$17:$C$20,2,FALSE))</f>
        <v/>
      </c>
      <c r="P250" s="18" t="s">
        <v>3</v>
      </c>
      <c r="Q250" s="18">
        <f t="shared" ref="Q250" si="381">COUNTIF((O248:O252), "A")</f>
        <v>0</v>
      </c>
      <c r="R250" s="18">
        <f t="shared" si="377"/>
        <v>0</v>
      </c>
      <c r="S250" s="18"/>
      <c r="T250" s="146" t="str" cm="1">
        <f t="array" ref="T250">IF(OR(ISBLANK(K248),ISBLANK(K249),ISBLANK(N249),ISBLANK(N250),ISBLANK(N251)),"",INDEX(INDEX('(Linked) PLr Probability Factor'!C$33:$F$44,0,4),MATCH(S248&amp;S249&amp;S252,INDEX('(Linked) PLr Probability Factor'!C$33:$F$44,0,1)&amp;INDEX('(Linked) PLr Probability Factor'!C$33:$F$44,0,2)&amp;INDEX('(Linked) PLr Probability Factor'!C$33:$F$44,0,3),0)))</f>
        <v/>
      </c>
      <c r="U250" s="375"/>
      <c r="V250" s="56"/>
      <c r="W250" s="18" t="str">
        <f>IF(ISBLANK(V250),"",VLOOKUP(V250,'(Linked) Hazard Risk Number HRN'!$D$6:$E$14,2,FALSE))</f>
        <v/>
      </c>
      <c r="X250" s="366" t="str">
        <f>IF(OR(ISBLANK(V248),ISBLANK(V249),ISBLANK(V250),ISBLANK(V251)),"",W248*W249*W250*W251)</f>
        <v/>
      </c>
      <c r="Y250" s="375"/>
      <c r="Z250" s="56"/>
      <c r="AA250" s="18" t="str">
        <f>IF(ISBLANK(Z250),"",VLOOKUP(Z250,'(Linked) Hazard Risk Number HRN'!$D$6:$E$14,2,FALSE))</f>
        <v/>
      </c>
      <c r="AB250" s="366" t="str">
        <f>IF(OR(ISBLANK(Z248),ISBLANK(Z249),ISBLANK(Z250),ISBLANK(Z251)),"",AA248*AA249*AA250*AA251)</f>
        <v/>
      </c>
      <c r="AC250" s="375"/>
      <c r="AD250" s="436"/>
      <c r="AE250" s="56"/>
      <c r="AF250" s="18" t="str">
        <f>IF(ISBLANK(AE250),"",VLOOKUP(AE250,'(Linked) Hazard Risk Number HRN'!$D$6:$E$14,2,FALSE))</f>
        <v/>
      </c>
      <c r="AG250" s="366" t="str">
        <f>IF(OR(ISBLANK(AE248),ISBLANK(AE249),ISBLANK(AE250),ISBLANK(AE251)),"",AF248*AF249*AF250*AF251)</f>
        <v/>
      </c>
      <c r="AH250" s="10"/>
      <c r="AI250" s="10"/>
      <c r="AJ250" s="20"/>
    </row>
    <row r="251" spans="2:36" s="2" customFormat="1" ht="28.2" customHeight="1">
      <c r="B251" s="378"/>
      <c r="C251" s="375"/>
      <c r="D251" s="375"/>
      <c r="E251" s="381"/>
      <c r="F251" s="381"/>
      <c r="G251" s="370"/>
      <c r="H251" s="370"/>
      <c r="I251" s="370"/>
      <c r="J251" s="370"/>
      <c r="K251" s="57"/>
      <c r="L251" s="30" t="str">
        <f>IF(ISBLANK(K251),"",VLOOKUP(K251,'(Linked) Hazard Risk Number HRN'!$D$17:$E$22,2,FALSE))</f>
        <v/>
      </c>
      <c r="M251" s="367"/>
      <c r="N251" s="56"/>
      <c r="O251" s="18" t="str">
        <f>IF(ISBLANK(N251),"",VLOOKUP(N251,'(Linked) PLr Probability Factor'!$B$23:$C$26,2,FALSE))</f>
        <v/>
      </c>
      <c r="P251" s="25" t="s">
        <v>33</v>
      </c>
      <c r="Q251" s="25">
        <f t="shared" ref="Q251" si="382">SUM(R248:R250)</f>
        <v>0</v>
      </c>
      <c r="R251" s="25">
        <f t="shared" si="377"/>
        <v>0</v>
      </c>
      <c r="S251" s="25"/>
      <c r="T251" s="51"/>
      <c r="U251" s="375"/>
      <c r="V251" s="57"/>
      <c r="W251" s="30" t="str">
        <f>IF(ISBLANK(V251),"",VLOOKUP(V251,'(Linked) Hazard Risk Number HRN'!$D$17:$E$22,2,FALSE))</f>
        <v/>
      </c>
      <c r="X251" s="367"/>
      <c r="Y251" s="375"/>
      <c r="Z251" s="57"/>
      <c r="AA251" s="30" t="str">
        <f>IF(ISBLANK(Z251),"",VLOOKUP(Z251,'(Linked) Hazard Risk Number HRN'!$D$17:$E$22,2,FALSE))</f>
        <v/>
      </c>
      <c r="AB251" s="367"/>
      <c r="AC251" s="375"/>
      <c r="AD251" s="436"/>
      <c r="AE251" s="57"/>
      <c r="AF251" s="30" t="str">
        <f>IF(ISBLANK(AE251),"",VLOOKUP(AE251,'(Linked) Hazard Risk Number HRN'!$D$17:$E$22,2,FALSE))</f>
        <v/>
      </c>
      <c r="AG251" s="367"/>
      <c r="AH251" s="10"/>
      <c r="AI251" s="10"/>
      <c r="AJ251" s="21"/>
    </row>
    <row r="252" spans="2:36" s="2" customFormat="1" ht="28.2" customHeight="1" thickBot="1">
      <c r="B252" s="379"/>
      <c r="C252" s="376"/>
      <c r="D252" s="376"/>
      <c r="E252" s="382"/>
      <c r="F252" s="382"/>
      <c r="G252" s="371"/>
      <c r="H252" s="371"/>
      <c r="I252" s="371"/>
      <c r="J252" s="371"/>
      <c r="K252" s="135"/>
      <c r="L252" s="18"/>
      <c r="M252" s="368"/>
      <c r="N252" s="56"/>
      <c r="O252" s="18" t="str">
        <f>IF(ISBLANK(N252),"",VLOOKUP(N252,'(Linked) PLr Probability Factor'!$B$29:$C$32,2,FALSE))</f>
        <v/>
      </c>
      <c r="P252" s="134"/>
      <c r="Q252" s="134"/>
      <c r="R252" s="134"/>
      <c r="S252" s="27" t="str">
        <f t="shared" ref="S252" si="383">IF(OR(ISBLANK(N249),ISBLANK(N250),ISBLANK(N251)),"",IF(R248&gt;0,"P2",IF(AND(R248=0,R249&gt;2),"P2",IF(AND(R248=0,R249=2),"P2",IF(AND(R248=0,AND(R249&lt;2,R250&gt;1)),"P1"," ")))))</f>
        <v/>
      </c>
      <c r="T252" s="52"/>
      <c r="U252" s="376"/>
      <c r="V252" s="135"/>
      <c r="W252" s="18"/>
      <c r="X252" s="368"/>
      <c r="Y252" s="376"/>
      <c r="Z252" s="135"/>
      <c r="AA252" s="18"/>
      <c r="AB252" s="368"/>
      <c r="AC252" s="376"/>
      <c r="AD252" s="437"/>
      <c r="AE252" s="135"/>
      <c r="AF252" s="18"/>
      <c r="AG252" s="368"/>
      <c r="AH252" s="10"/>
      <c r="AI252" s="10"/>
      <c r="AJ252" s="7"/>
    </row>
    <row r="253" spans="2:36" s="2" customFormat="1" ht="28.2" customHeight="1" thickTop="1">
      <c r="B253" s="377">
        <v>50</v>
      </c>
      <c r="C253" s="374"/>
      <c r="D253" s="374"/>
      <c r="E253" s="380"/>
      <c r="F253" s="380"/>
      <c r="G253" s="369"/>
      <c r="H253" s="369"/>
      <c r="I253" s="369"/>
      <c r="J253" s="369"/>
      <c r="K253" s="54"/>
      <c r="L253" s="17" t="str">
        <f>IF(ISBLANK(K253),"",VLOOKUP(K253,'(Linked) Hazard Risk Number HRN'!$B$6:$C$13,2,FALSE))</f>
        <v/>
      </c>
      <c r="M253" s="372" t="str">
        <f>IF(M255="","",IF(M255&gt;500,'(Linked) Hazard Risk Number HRN'!$C$37,IF(M255&gt;50,'(Linked) Hazard Risk Number HRN'!$C$36,IF(M255&gt;25,'(Linked) Hazard Risk Number HRN'!$C$35,IF(M255&gt;5,'(Linked) Hazard Risk Number HRN'!$C$34,IF(M255&gt;0,'(Linked) Hazard Risk Number HRN'!$C$33,""))))))</f>
        <v/>
      </c>
      <c r="N253" s="54"/>
      <c r="O253" s="17" t="str">
        <f>IF(ISBLANK(N253),"",VLOOKUP(N253,'(Linked) PLr Probability Factor'!$B$7:$C$8,2,FALSE))</f>
        <v/>
      </c>
      <c r="P253" s="17" t="s">
        <v>29</v>
      </c>
      <c r="Q253" s="17">
        <f t="shared" ref="Q253" si="384">COUNTIF((O253:O257), "C")</f>
        <v>0</v>
      </c>
      <c r="R253" s="17">
        <f t="shared" ref="R253:R256" si="385">Q253</f>
        <v>0</v>
      </c>
      <c r="S253" s="17" t="str">
        <f t="shared" ref="S253" si="386">IF(ISBLANK(K253),"",IF(L253&lt;2,"S1","S2"))</f>
        <v/>
      </c>
      <c r="T253" s="50"/>
      <c r="U253" s="374"/>
      <c r="V253" s="54"/>
      <c r="W253" s="17" t="str">
        <f>IF(ISBLANK(V253),"",VLOOKUP(V253,'(Linked) Hazard Risk Number HRN'!$B$6:$C$13,2,FALSE))</f>
        <v/>
      </c>
      <c r="X253" s="372" t="str">
        <f>IF(X255="","",IF(X255&gt;500,'(Linked) Hazard Risk Number HRN'!$C$37,IF(X255&gt;50,'(Linked) Hazard Risk Number HRN'!$C$36,IF(X255&gt;25,'(Linked) Hazard Risk Number HRN'!$C$35,IF(X255&gt;5,'(Linked) Hazard Risk Number HRN'!$C$34,IF(X255&gt;0,'(Linked) Hazard Risk Number HRN'!$C$33,""))))))</f>
        <v/>
      </c>
      <c r="Y253" s="374"/>
      <c r="Z253" s="54"/>
      <c r="AA253" s="17" t="str">
        <f>IF(ISBLANK(Z253),"",VLOOKUP(Z253,'(Linked) Hazard Risk Number HRN'!$B$6:$C$13,2,FALSE))</f>
        <v/>
      </c>
      <c r="AB253" s="372" t="str">
        <f>IF(AB255="","",IF(AB255&gt;500,'(Linked) Hazard Risk Number HRN'!$C$37,IF(AB255&gt;50,'(Linked) Hazard Risk Number HRN'!$C$36,IF(AB255&gt;25,'(Linked) Hazard Risk Number HRN'!$C$35,IF(AB255&gt;5,'(Linked) Hazard Risk Number HRN'!$C$34,IF(AB255&gt;0,'(Linked) Hazard Risk Number HRN'!$C$33,""))))))</f>
        <v/>
      </c>
      <c r="AC253" s="374"/>
      <c r="AD253" s="380"/>
      <c r="AE253" s="54"/>
      <c r="AF253" s="17" t="str">
        <f>IF(ISBLANK(AE253),"",VLOOKUP(AE253,'(Linked) Hazard Risk Number HRN'!$B$6:$C$13,2,FALSE))</f>
        <v/>
      </c>
      <c r="AG253" s="372" t="str">
        <f>IF(AG255="","",IF(AG255&gt;500,'(Linked) Hazard Risk Number HRN'!$C$37,IF(AG255&gt;50,'(Linked) Hazard Risk Number HRN'!$C$36,IF(AG255&gt;25,'(Linked) Hazard Risk Number HRN'!$C$35,IF(AG255&gt;5,'(Linked) Hazard Risk Number HRN'!$C$34,IF(AG255&gt;0,'(Linked) Hazard Risk Number HRN'!$C$33,""))))))</f>
        <v/>
      </c>
      <c r="AH253" s="10"/>
      <c r="AI253" s="10"/>
      <c r="AJ253" s="22"/>
    </row>
    <row r="254" spans="2:36" s="2" customFormat="1" ht="28.2" customHeight="1" thickBot="1">
      <c r="B254" s="378"/>
      <c r="C254" s="375"/>
      <c r="D254" s="375"/>
      <c r="E254" s="381"/>
      <c r="F254" s="381"/>
      <c r="G254" s="370"/>
      <c r="H254" s="370"/>
      <c r="I254" s="370"/>
      <c r="J254" s="370"/>
      <c r="K254" s="55"/>
      <c r="L254" s="18" t="str">
        <f>IF(ISBLANK(K254),"",VLOOKUP(K254,'(Linked) Hazard Risk Number HRN'!$B$16:$C$26,2,FALSE))</f>
        <v/>
      </c>
      <c r="M254" s="373"/>
      <c r="N254" s="55"/>
      <c r="O254" s="18" t="str">
        <f>IF(ISBLANK(N254),"",VLOOKUP(N254,'(Linked) PLr Probability Factor'!$B$12:$C$14,2,FALSE))</f>
        <v/>
      </c>
      <c r="P254" s="18" t="s">
        <v>1</v>
      </c>
      <c r="Q254" s="18">
        <f t="shared" ref="Q254" si="387">COUNTIF((O253:O257), "B")</f>
        <v>0</v>
      </c>
      <c r="R254" s="18">
        <f t="shared" si="385"/>
        <v>0</v>
      </c>
      <c r="S254" s="18" t="str">
        <f t="shared" ref="S254" si="388">IF(ISBLANK(K254),"",IF(L254&lt;5,"F1","F2"))</f>
        <v/>
      </c>
      <c r="T254" s="147"/>
      <c r="U254" s="375"/>
      <c r="V254" s="55"/>
      <c r="W254" s="18" t="str">
        <f>IF(ISBLANK(V254),"",VLOOKUP(V254,'(Linked) Hazard Risk Number HRN'!$B$16:$C$26,2,FALSE))</f>
        <v/>
      </c>
      <c r="X254" s="373"/>
      <c r="Y254" s="375"/>
      <c r="Z254" s="55"/>
      <c r="AA254" s="18" t="str">
        <f>IF(ISBLANK(Z254),"",VLOOKUP(Z254,'(Linked) Hazard Risk Number HRN'!$B$16:$C$26,2,FALSE))</f>
        <v/>
      </c>
      <c r="AB254" s="373"/>
      <c r="AC254" s="375"/>
      <c r="AD254" s="436"/>
      <c r="AE254" s="55"/>
      <c r="AF254" s="18" t="str">
        <f>IF(ISBLANK(AE254),"",VLOOKUP(AE254,'(Linked) Hazard Risk Number HRN'!$B$16:$C$26,2,FALSE))</f>
        <v/>
      </c>
      <c r="AG254" s="373"/>
      <c r="AH254" s="10"/>
      <c r="AI254" s="10"/>
      <c r="AJ254" s="19"/>
    </row>
    <row r="255" spans="2:36" s="2" customFormat="1" ht="28.2" customHeight="1" thickTop="1">
      <c r="B255" s="378"/>
      <c r="C255" s="375"/>
      <c r="D255" s="375"/>
      <c r="E255" s="381"/>
      <c r="F255" s="381"/>
      <c r="G255" s="370"/>
      <c r="H255" s="370"/>
      <c r="I255" s="370"/>
      <c r="J255" s="370"/>
      <c r="K255" s="56"/>
      <c r="L255" s="18" t="str">
        <f>IF(ISBLANK(K255),"",VLOOKUP(K255,'(Linked) Hazard Risk Number HRN'!$D$6:$E$14,2,FALSE))</f>
        <v/>
      </c>
      <c r="M255" s="366" t="str">
        <f>IF(OR(ISBLANK(K253),ISBLANK(K254),ISBLANK(K255),ISBLANK(K256)),"",L253*L254*L255*L256)</f>
        <v/>
      </c>
      <c r="N255" s="56"/>
      <c r="O255" s="18" t="str">
        <f>IF(ISBLANK(N255),"",VLOOKUP(N255,'(Linked) PLr Probability Factor'!$B$17:$C$20,2,FALSE))</f>
        <v/>
      </c>
      <c r="P255" s="18" t="s">
        <v>3</v>
      </c>
      <c r="Q255" s="18">
        <f t="shared" ref="Q255" si="389">COUNTIF((O253:O257), "A")</f>
        <v>0</v>
      </c>
      <c r="R255" s="18">
        <f t="shared" si="385"/>
        <v>0</v>
      </c>
      <c r="S255" s="18"/>
      <c r="T255" s="146" t="str" cm="1">
        <f t="array" ref="T255">IF(OR(ISBLANK(K253),ISBLANK(K254),ISBLANK(N254),ISBLANK(N255),ISBLANK(N256)),"",INDEX(INDEX('(Linked) PLr Probability Factor'!C$33:$F$44,0,4),MATCH(S253&amp;S254&amp;S257,INDEX('(Linked) PLr Probability Factor'!C$33:$F$44,0,1)&amp;INDEX('(Linked) PLr Probability Factor'!C$33:$F$44,0,2)&amp;INDEX('(Linked) PLr Probability Factor'!C$33:$F$44,0,3),0)))</f>
        <v/>
      </c>
      <c r="U255" s="375"/>
      <c r="V255" s="56"/>
      <c r="W255" s="18" t="str">
        <f>IF(ISBLANK(V255),"",VLOOKUP(V255,'(Linked) Hazard Risk Number HRN'!$D$6:$E$14,2,FALSE))</f>
        <v/>
      </c>
      <c r="X255" s="366" t="str">
        <f>IF(OR(ISBLANK(V253),ISBLANK(V254),ISBLANK(V255),ISBLANK(V256)),"",W253*W254*W255*W256)</f>
        <v/>
      </c>
      <c r="Y255" s="375"/>
      <c r="Z255" s="56"/>
      <c r="AA255" s="18" t="str">
        <f>IF(ISBLANK(Z255),"",VLOOKUP(Z255,'(Linked) Hazard Risk Number HRN'!$D$6:$E$14,2,FALSE))</f>
        <v/>
      </c>
      <c r="AB255" s="366" t="str">
        <f>IF(OR(ISBLANK(Z253),ISBLANK(Z254),ISBLANK(Z255),ISBLANK(Z256)),"",AA253*AA254*AA255*AA256)</f>
        <v/>
      </c>
      <c r="AC255" s="375"/>
      <c r="AD255" s="436"/>
      <c r="AE255" s="56"/>
      <c r="AF255" s="18" t="str">
        <f>IF(ISBLANK(AE255),"",VLOOKUP(AE255,'(Linked) Hazard Risk Number HRN'!$D$6:$E$14,2,FALSE))</f>
        <v/>
      </c>
      <c r="AG255" s="366" t="str">
        <f>IF(OR(ISBLANK(AE253),ISBLANK(AE254),ISBLANK(AE255),ISBLANK(AE256)),"",AF253*AF254*AF255*AF256)</f>
        <v/>
      </c>
      <c r="AH255" s="10"/>
      <c r="AI255" s="10"/>
      <c r="AJ255" s="20"/>
    </row>
    <row r="256" spans="2:36" s="2" customFormat="1" ht="28.2" customHeight="1">
      <c r="B256" s="378"/>
      <c r="C256" s="375"/>
      <c r="D256" s="375"/>
      <c r="E256" s="381"/>
      <c r="F256" s="381"/>
      <c r="G256" s="370"/>
      <c r="H256" s="370"/>
      <c r="I256" s="370"/>
      <c r="J256" s="370"/>
      <c r="K256" s="57"/>
      <c r="L256" s="30" t="str">
        <f>IF(ISBLANK(K256),"",VLOOKUP(K256,'(Linked) Hazard Risk Number HRN'!$D$17:$E$22,2,FALSE))</f>
        <v/>
      </c>
      <c r="M256" s="367"/>
      <c r="N256" s="56"/>
      <c r="O256" s="18" t="str">
        <f>IF(ISBLANK(N256),"",VLOOKUP(N256,'(Linked) PLr Probability Factor'!$B$23:$C$26,2,FALSE))</f>
        <v/>
      </c>
      <c r="P256" s="25" t="s">
        <v>33</v>
      </c>
      <c r="Q256" s="25">
        <f t="shared" ref="Q256" si="390">SUM(R253:R255)</f>
        <v>0</v>
      </c>
      <c r="R256" s="25">
        <f t="shared" si="385"/>
        <v>0</v>
      </c>
      <c r="S256" s="25"/>
      <c r="T256" s="51"/>
      <c r="U256" s="375"/>
      <c r="V256" s="57"/>
      <c r="W256" s="30" t="str">
        <f>IF(ISBLANK(V256),"",VLOOKUP(V256,'(Linked) Hazard Risk Number HRN'!$D$17:$E$22,2,FALSE))</f>
        <v/>
      </c>
      <c r="X256" s="367"/>
      <c r="Y256" s="375"/>
      <c r="Z256" s="57"/>
      <c r="AA256" s="30" t="str">
        <f>IF(ISBLANK(Z256),"",VLOOKUP(Z256,'(Linked) Hazard Risk Number HRN'!$D$17:$E$22,2,FALSE))</f>
        <v/>
      </c>
      <c r="AB256" s="367"/>
      <c r="AC256" s="375"/>
      <c r="AD256" s="436"/>
      <c r="AE256" s="57"/>
      <c r="AF256" s="30" t="str">
        <f>IF(ISBLANK(AE256),"",VLOOKUP(AE256,'(Linked) Hazard Risk Number HRN'!$D$17:$E$22,2,FALSE))</f>
        <v/>
      </c>
      <c r="AG256" s="367"/>
      <c r="AH256" s="10"/>
      <c r="AI256" s="10"/>
      <c r="AJ256" s="21"/>
    </row>
    <row r="257" spans="2:36" s="2" customFormat="1" ht="28.2" customHeight="1" thickBot="1">
      <c r="B257" s="379"/>
      <c r="C257" s="376"/>
      <c r="D257" s="376"/>
      <c r="E257" s="382"/>
      <c r="F257" s="382"/>
      <c r="G257" s="371"/>
      <c r="H257" s="371"/>
      <c r="I257" s="371"/>
      <c r="J257" s="371"/>
      <c r="K257" s="135"/>
      <c r="L257" s="18"/>
      <c r="M257" s="368"/>
      <c r="N257" s="56"/>
      <c r="O257" s="18" t="str">
        <f>IF(ISBLANK(N257),"",VLOOKUP(N257,'(Linked) PLr Probability Factor'!$B$29:$C$32,2,FALSE))</f>
        <v/>
      </c>
      <c r="P257" s="134"/>
      <c r="Q257" s="134"/>
      <c r="R257" s="134"/>
      <c r="S257" s="27" t="str">
        <f t="shared" ref="S257" si="391">IF(OR(ISBLANK(N254),ISBLANK(N255),ISBLANK(N256)),"",IF(R253&gt;0,"P2",IF(AND(R253=0,R254&gt;2),"P2",IF(AND(R253=0,R254=2),"P2",IF(AND(R253=0,AND(R254&lt;2,R255&gt;1)),"P1"," ")))))</f>
        <v/>
      </c>
      <c r="T257" s="52"/>
      <c r="U257" s="376"/>
      <c r="V257" s="135"/>
      <c r="W257" s="18"/>
      <c r="X257" s="368"/>
      <c r="Y257" s="376"/>
      <c r="Z257" s="135"/>
      <c r="AA257" s="18"/>
      <c r="AB257" s="368"/>
      <c r="AC257" s="376"/>
      <c r="AD257" s="437"/>
      <c r="AE257" s="135"/>
      <c r="AF257" s="18"/>
      <c r="AG257" s="368"/>
      <c r="AH257" s="10"/>
      <c r="AI257" s="10"/>
      <c r="AJ257" s="7"/>
    </row>
    <row r="258" spans="2:36" s="2" customFormat="1" ht="28.2" customHeight="1" thickTop="1">
      <c r="B258" s="377">
        <v>51</v>
      </c>
      <c r="C258" s="374"/>
      <c r="D258" s="374"/>
      <c r="E258" s="380"/>
      <c r="F258" s="380"/>
      <c r="G258" s="369"/>
      <c r="H258" s="369"/>
      <c r="I258" s="369"/>
      <c r="J258" s="369"/>
      <c r="K258" s="54"/>
      <c r="L258" s="17" t="str">
        <f>IF(ISBLANK(K258),"",VLOOKUP(K258,'(Linked) Hazard Risk Number HRN'!$B$6:$C$13,2,FALSE))</f>
        <v/>
      </c>
      <c r="M258" s="372" t="str">
        <f>IF(M260="","",IF(M260&gt;500,'(Linked) Hazard Risk Number HRN'!$C$37,IF(M260&gt;50,'(Linked) Hazard Risk Number HRN'!$C$36,IF(M260&gt;25,'(Linked) Hazard Risk Number HRN'!$C$35,IF(M260&gt;5,'(Linked) Hazard Risk Number HRN'!$C$34,IF(M260&gt;0,'(Linked) Hazard Risk Number HRN'!$C$33,""))))))</f>
        <v/>
      </c>
      <c r="N258" s="54"/>
      <c r="O258" s="17" t="str">
        <f>IF(ISBLANK(N258),"",VLOOKUP(N258,'(Linked) PLr Probability Factor'!$B$7:$C$8,2,FALSE))</f>
        <v/>
      </c>
      <c r="P258" s="17" t="s">
        <v>29</v>
      </c>
      <c r="Q258" s="17">
        <f t="shared" ref="Q258" si="392">COUNTIF((O258:O262), "C")</f>
        <v>0</v>
      </c>
      <c r="R258" s="17">
        <f t="shared" ref="R258:R261" si="393">Q258</f>
        <v>0</v>
      </c>
      <c r="S258" s="17" t="str">
        <f t="shared" ref="S258" si="394">IF(ISBLANK(K258),"",IF(L258&lt;2,"S1","S2"))</f>
        <v/>
      </c>
      <c r="T258" s="50"/>
      <c r="U258" s="374"/>
      <c r="V258" s="54"/>
      <c r="W258" s="17" t="str">
        <f>IF(ISBLANK(V258),"",VLOOKUP(V258,'(Linked) Hazard Risk Number HRN'!$B$6:$C$13,2,FALSE))</f>
        <v/>
      </c>
      <c r="X258" s="372" t="str">
        <f>IF(X260="","",IF(X260&gt;500,'(Linked) Hazard Risk Number HRN'!$C$37,IF(X260&gt;50,'(Linked) Hazard Risk Number HRN'!$C$36,IF(X260&gt;25,'(Linked) Hazard Risk Number HRN'!$C$35,IF(X260&gt;5,'(Linked) Hazard Risk Number HRN'!$C$34,IF(X260&gt;0,'(Linked) Hazard Risk Number HRN'!$C$33,""))))))</f>
        <v/>
      </c>
      <c r="Y258" s="374"/>
      <c r="Z258" s="54"/>
      <c r="AA258" s="17" t="str">
        <f>IF(ISBLANK(Z258),"",VLOOKUP(Z258,'(Linked) Hazard Risk Number HRN'!$B$6:$C$13,2,FALSE))</f>
        <v/>
      </c>
      <c r="AB258" s="372" t="str">
        <f>IF(AB260="","",IF(AB260&gt;500,'(Linked) Hazard Risk Number HRN'!$C$37,IF(AB260&gt;50,'(Linked) Hazard Risk Number HRN'!$C$36,IF(AB260&gt;25,'(Linked) Hazard Risk Number HRN'!$C$35,IF(AB260&gt;5,'(Linked) Hazard Risk Number HRN'!$C$34,IF(AB260&gt;0,'(Linked) Hazard Risk Number HRN'!$C$33,""))))))</f>
        <v/>
      </c>
      <c r="AC258" s="374"/>
      <c r="AD258" s="380"/>
      <c r="AE258" s="54"/>
      <c r="AF258" s="17" t="str">
        <f>IF(ISBLANK(AE258),"",VLOOKUP(AE258,'(Linked) Hazard Risk Number HRN'!$B$6:$C$13,2,FALSE))</f>
        <v/>
      </c>
      <c r="AG258" s="372" t="str">
        <f>IF(AG260="","",IF(AG260&gt;500,'(Linked) Hazard Risk Number HRN'!$C$37,IF(AG260&gt;50,'(Linked) Hazard Risk Number HRN'!$C$36,IF(AG260&gt;25,'(Linked) Hazard Risk Number HRN'!$C$35,IF(AG260&gt;5,'(Linked) Hazard Risk Number HRN'!$C$34,IF(AG260&gt;0,'(Linked) Hazard Risk Number HRN'!$C$33,""))))))</f>
        <v/>
      </c>
      <c r="AH258" s="10"/>
      <c r="AI258" s="10"/>
      <c r="AJ258" s="22"/>
    </row>
    <row r="259" spans="2:36" s="2" customFormat="1" ht="28.2" customHeight="1" thickBot="1">
      <c r="B259" s="378"/>
      <c r="C259" s="375"/>
      <c r="D259" s="375"/>
      <c r="E259" s="381"/>
      <c r="F259" s="381"/>
      <c r="G259" s="370"/>
      <c r="H259" s="370"/>
      <c r="I259" s="370"/>
      <c r="J259" s="370"/>
      <c r="K259" s="55"/>
      <c r="L259" s="18" t="str">
        <f>IF(ISBLANK(K259),"",VLOOKUP(K259,'(Linked) Hazard Risk Number HRN'!$B$16:$C$26,2,FALSE))</f>
        <v/>
      </c>
      <c r="M259" s="373"/>
      <c r="N259" s="55"/>
      <c r="O259" s="18" t="str">
        <f>IF(ISBLANK(N259),"",VLOOKUP(N259,'(Linked) PLr Probability Factor'!$B$12:$C$14,2,FALSE))</f>
        <v/>
      </c>
      <c r="P259" s="18" t="s">
        <v>1</v>
      </c>
      <c r="Q259" s="18">
        <f t="shared" ref="Q259" si="395">COUNTIF((O258:O262), "B")</f>
        <v>0</v>
      </c>
      <c r="R259" s="18">
        <f t="shared" si="393"/>
        <v>0</v>
      </c>
      <c r="S259" s="18" t="str">
        <f t="shared" ref="S259" si="396">IF(ISBLANK(K259),"",IF(L259&lt;5,"F1","F2"))</f>
        <v/>
      </c>
      <c r="T259" s="147"/>
      <c r="U259" s="375"/>
      <c r="V259" s="55"/>
      <c r="W259" s="18" t="str">
        <f>IF(ISBLANK(V259),"",VLOOKUP(V259,'(Linked) Hazard Risk Number HRN'!$B$16:$C$26,2,FALSE))</f>
        <v/>
      </c>
      <c r="X259" s="373"/>
      <c r="Y259" s="375"/>
      <c r="Z259" s="55"/>
      <c r="AA259" s="18" t="str">
        <f>IF(ISBLANK(Z259),"",VLOOKUP(Z259,'(Linked) Hazard Risk Number HRN'!$B$16:$C$26,2,FALSE))</f>
        <v/>
      </c>
      <c r="AB259" s="373"/>
      <c r="AC259" s="375"/>
      <c r="AD259" s="436"/>
      <c r="AE259" s="55"/>
      <c r="AF259" s="18" t="str">
        <f>IF(ISBLANK(AE259),"",VLOOKUP(AE259,'(Linked) Hazard Risk Number HRN'!$B$16:$C$26,2,FALSE))</f>
        <v/>
      </c>
      <c r="AG259" s="373"/>
      <c r="AH259" s="10"/>
      <c r="AI259" s="10"/>
      <c r="AJ259" s="19"/>
    </row>
    <row r="260" spans="2:36" s="2" customFormat="1" ht="28.2" customHeight="1" thickTop="1">
      <c r="B260" s="378"/>
      <c r="C260" s="375"/>
      <c r="D260" s="375"/>
      <c r="E260" s="381"/>
      <c r="F260" s="381"/>
      <c r="G260" s="370"/>
      <c r="H260" s="370"/>
      <c r="I260" s="370"/>
      <c r="J260" s="370"/>
      <c r="K260" s="56"/>
      <c r="L260" s="18" t="str">
        <f>IF(ISBLANK(K260),"",VLOOKUP(K260,'(Linked) Hazard Risk Number HRN'!$D$6:$E$14,2,FALSE))</f>
        <v/>
      </c>
      <c r="M260" s="366" t="str">
        <f>IF(OR(ISBLANK(K258),ISBLANK(K259),ISBLANK(K260),ISBLANK(K261)),"",L258*L259*L260*L261)</f>
        <v/>
      </c>
      <c r="N260" s="56"/>
      <c r="O260" s="18" t="str">
        <f>IF(ISBLANK(N260),"",VLOOKUP(N260,'(Linked) PLr Probability Factor'!$B$17:$C$20,2,FALSE))</f>
        <v/>
      </c>
      <c r="P260" s="18" t="s">
        <v>3</v>
      </c>
      <c r="Q260" s="18">
        <f t="shared" ref="Q260" si="397">COUNTIF((O258:O262), "A")</f>
        <v>0</v>
      </c>
      <c r="R260" s="18">
        <f t="shared" si="393"/>
        <v>0</v>
      </c>
      <c r="S260" s="18"/>
      <c r="T260" s="146" t="str" cm="1">
        <f t="array" ref="T260">IF(OR(ISBLANK(K258),ISBLANK(K259),ISBLANK(N259),ISBLANK(N260),ISBLANK(N261)),"",INDEX(INDEX('(Linked) PLr Probability Factor'!C$33:$F$44,0,4),MATCH(S258&amp;S259&amp;S262,INDEX('(Linked) PLr Probability Factor'!C$33:$F$44,0,1)&amp;INDEX('(Linked) PLr Probability Factor'!C$33:$F$44,0,2)&amp;INDEX('(Linked) PLr Probability Factor'!C$33:$F$44,0,3),0)))</f>
        <v/>
      </c>
      <c r="U260" s="375"/>
      <c r="V260" s="56"/>
      <c r="W260" s="18" t="str">
        <f>IF(ISBLANK(V260),"",VLOOKUP(V260,'(Linked) Hazard Risk Number HRN'!$D$6:$E$14,2,FALSE))</f>
        <v/>
      </c>
      <c r="X260" s="366" t="str">
        <f>IF(OR(ISBLANK(V258),ISBLANK(V259),ISBLANK(V260),ISBLANK(V261)),"",W258*W259*W260*W261)</f>
        <v/>
      </c>
      <c r="Y260" s="375"/>
      <c r="Z260" s="56"/>
      <c r="AA260" s="18" t="str">
        <f>IF(ISBLANK(Z260),"",VLOOKUP(Z260,'(Linked) Hazard Risk Number HRN'!$D$6:$E$14,2,FALSE))</f>
        <v/>
      </c>
      <c r="AB260" s="366" t="str">
        <f>IF(OR(ISBLANK(Z258),ISBLANK(Z259),ISBLANK(Z260),ISBLANK(Z261)),"",AA258*AA259*AA260*AA261)</f>
        <v/>
      </c>
      <c r="AC260" s="375"/>
      <c r="AD260" s="436"/>
      <c r="AE260" s="56"/>
      <c r="AF260" s="18" t="str">
        <f>IF(ISBLANK(AE260),"",VLOOKUP(AE260,'(Linked) Hazard Risk Number HRN'!$D$6:$E$14,2,FALSE))</f>
        <v/>
      </c>
      <c r="AG260" s="366" t="str">
        <f>IF(OR(ISBLANK(AE258),ISBLANK(AE259),ISBLANK(AE260),ISBLANK(AE261)),"",AF258*AF259*AF260*AF261)</f>
        <v/>
      </c>
      <c r="AH260" s="10"/>
      <c r="AI260" s="10"/>
      <c r="AJ260" s="20"/>
    </row>
    <row r="261" spans="2:36" s="2" customFormat="1" ht="28.2" customHeight="1">
      <c r="B261" s="378"/>
      <c r="C261" s="375"/>
      <c r="D261" s="375"/>
      <c r="E261" s="381"/>
      <c r="F261" s="381"/>
      <c r="G261" s="370"/>
      <c r="H261" s="370"/>
      <c r="I261" s="370"/>
      <c r="J261" s="370"/>
      <c r="K261" s="57"/>
      <c r="L261" s="30" t="str">
        <f>IF(ISBLANK(K261),"",VLOOKUP(K261,'(Linked) Hazard Risk Number HRN'!$D$17:$E$22,2,FALSE))</f>
        <v/>
      </c>
      <c r="M261" s="367"/>
      <c r="N261" s="56"/>
      <c r="O261" s="18" t="str">
        <f>IF(ISBLANK(N261),"",VLOOKUP(N261,'(Linked) PLr Probability Factor'!$B$23:$C$26,2,FALSE))</f>
        <v/>
      </c>
      <c r="P261" s="25" t="s">
        <v>33</v>
      </c>
      <c r="Q261" s="25">
        <f t="shared" ref="Q261" si="398">SUM(R258:R260)</f>
        <v>0</v>
      </c>
      <c r="R261" s="25">
        <f t="shared" si="393"/>
        <v>0</v>
      </c>
      <c r="S261" s="25"/>
      <c r="T261" s="51"/>
      <c r="U261" s="375"/>
      <c r="V261" s="57"/>
      <c r="W261" s="30" t="str">
        <f>IF(ISBLANK(V261),"",VLOOKUP(V261,'(Linked) Hazard Risk Number HRN'!$D$17:$E$22,2,FALSE))</f>
        <v/>
      </c>
      <c r="X261" s="367"/>
      <c r="Y261" s="375"/>
      <c r="Z261" s="57"/>
      <c r="AA261" s="30" t="str">
        <f>IF(ISBLANK(Z261),"",VLOOKUP(Z261,'(Linked) Hazard Risk Number HRN'!$D$17:$E$22,2,FALSE))</f>
        <v/>
      </c>
      <c r="AB261" s="367"/>
      <c r="AC261" s="375"/>
      <c r="AD261" s="436"/>
      <c r="AE261" s="57"/>
      <c r="AF261" s="30" t="str">
        <f>IF(ISBLANK(AE261),"",VLOOKUP(AE261,'(Linked) Hazard Risk Number HRN'!$D$17:$E$22,2,FALSE))</f>
        <v/>
      </c>
      <c r="AG261" s="367"/>
      <c r="AH261" s="10"/>
      <c r="AI261" s="10"/>
      <c r="AJ261" s="21"/>
    </row>
    <row r="262" spans="2:36" s="2" customFormat="1" ht="28.2" customHeight="1" thickBot="1">
      <c r="B262" s="379"/>
      <c r="C262" s="376"/>
      <c r="D262" s="376"/>
      <c r="E262" s="382"/>
      <c r="F262" s="382"/>
      <c r="G262" s="371"/>
      <c r="H262" s="371"/>
      <c r="I262" s="371"/>
      <c r="J262" s="371"/>
      <c r="K262" s="135"/>
      <c r="L262" s="18"/>
      <c r="M262" s="368"/>
      <c r="N262" s="56"/>
      <c r="O262" s="18" t="str">
        <f>IF(ISBLANK(N262),"",VLOOKUP(N262,'(Linked) PLr Probability Factor'!$B$29:$C$32,2,FALSE))</f>
        <v/>
      </c>
      <c r="P262" s="134"/>
      <c r="Q262" s="134"/>
      <c r="R262" s="134"/>
      <c r="S262" s="27" t="str">
        <f t="shared" ref="S262" si="399">IF(OR(ISBLANK(N259),ISBLANK(N260),ISBLANK(N261)),"",IF(R258&gt;0,"P2",IF(AND(R258=0,R259&gt;2),"P2",IF(AND(R258=0,R259=2),"P2",IF(AND(R258=0,AND(R259&lt;2,R260&gt;1)),"P1"," ")))))</f>
        <v/>
      </c>
      <c r="T262" s="52"/>
      <c r="U262" s="376"/>
      <c r="V262" s="135"/>
      <c r="W262" s="18"/>
      <c r="X262" s="368"/>
      <c r="Y262" s="376"/>
      <c r="Z262" s="135"/>
      <c r="AA262" s="18"/>
      <c r="AB262" s="368"/>
      <c r="AC262" s="376"/>
      <c r="AD262" s="437"/>
      <c r="AE262" s="135"/>
      <c r="AF262" s="18"/>
      <c r="AG262" s="368"/>
      <c r="AH262" s="10"/>
      <c r="AI262" s="10"/>
      <c r="AJ262" s="7"/>
    </row>
    <row r="263" spans="2:36" s="2" customFormat="1" ht="28.2" customHeight="1" thickTop="1">
      <c r="B263" s="377">
        <v>52</v>
      </c>
      <c r="C263" s="374"/>
      <c r="D263" s="374"/>
      <c r="E263" s="380"/>
      <c r="F263" s="380"/>
      <c r="G263" s="369"/>
      <c r="H263" s="369"/>
      <c r="I263" s="369"/>
      <c r="J263" s="369"/>
      <c r="K263" s="54"/>
      <c r="L263" s="17" t="str">
        <f>IF(ISBLANK(K263),"",VLOOKUP(K263,'(Linked) Hazard Risk Number HRN'!$B$6:$C$13,2,FALSE))</f>
        <v/>
      </c>
      <c r="M263" s="372" t="str">
        <f>IF(M265="","",IF(M265&gt;500,'(Linked) Hazard Risk Number HRN'!$C$37,IF(M265&gt;50,'(Linked) Hazard Risk Number HRN'!$C$36,IF(M265&gt;25,'(Linked) Hazard Risk Number HRN'!$C$35,IF(M265&gt;5,'(Linked) Hazard Risk Number HRN'!$C$34,IF(M265&gt;0,'(Linked) Hazard Risk Number HRN'!$C$33,""))))))</f>
        <v/>
      </c>
      <c r="N263" s="54"/>
      <c r="O263" s="17" t="str">
        <f>IF(ISBLANK(N263),"",VLOOKUP(N263,'(Linked) PLr Probability Factor'!$B$7:$C$8,2,FALSE))</f>
        <v/>
      </c>
      <c r="P263" s="17" t="s">
        <v>29</v>
      </c>
      <c r="Q263" s="17">
        <f t="shared" ref="Q263" si="400">COUNTIF((O263:O267), "C")</f>
        <v>0</v>
      </c>
      <c r="R263" s="17">
        <f t="shared" ref="R263:R266" si="401">Q263</f>
        <v>0</v>
      </c>
      <c r="S263" s="17" t="str">
        <f t="shared" ref="S263" si="402">IF(ISBLANK(K263),"",IF(L263&lt;2,"S1","S2"))</f>
        <v/>
      </c>
      <c r="T263" s="50"/>
      <c r="U263" s="374"/>
      <c r="V263" s="54"/>
      <c r="W263" s="17" t="str">
        <f>IF(ISBLANK(V263),"",VLOOKUP(V263,'(Linked) Hazard Risk Number HRN'!$B$6:$C$13,2,FALSE))</f>
        <v/>
      </c>
      <c r="X263" s="372" t="str">
        <f>IF(X265="","",IF(X265&gt;500,'(Linked) Hazard Risk Number HRN'!$C$37,IF(X265&gt;50,'(Linked) Hazard Risk Number HRN'!$C$36,IF(X265&gt;25,'(Linked) Hazard Risk Number HRN'!$C$35,IF(X265&gt;5,'(Linked) Hazard Risk Number HRN'!$C$34,IF(X265&gt;0,'(Linked) Hazard Risk Number HRN'!$C$33,""))))))</f>
        <v/>
      </c>
      <c r="Y263" s="374"/>
      <c r="Z263" s="54"/>
      <c r="AA263" s="17" t="str">
        <f>IF(ISBLANK(Z263),"",VLOOKUP(Z263,'(Linked) Hazard Risk Number HRN'!$B$6:$C$13,2,FALSE))</f>
        <v/>
      </c>
      <c r="AB263" s="372" t="str">
        <f>IF(AB265="","",IF(AB265&gt;500,'(Linked) Hazard Risk Number HRN'!$C$37,IF(AB265&gt;50,'(Linked) Hazard Risk Number HRN'!$C$36,IF(AB265&gt;25,'(Linked) Hazard Risk Number HRN'!$C$35,IF(AB265&gt;5,'(Linked) Hazard Risk Number HRN'!$C$34,IF(AB265&gt;0,'(Linked) Hazard Risk Number HRN'!$C$33,""))))))</f>
        <v/>
      </c>
      <c r="AC263" s="374"/>
      <c r="AD263" s="380"/>
      <c r="AE263" s="54"/>
      <c r="AF263" s="17" t="str">
        <f>IF(ISBLANK(AE263),"",VLOOKUP(AE263,'(Linked) Hazard Risk Number HRN'!$B$6:$C$13,2,FALSE))</f>
        <v/>
      </c>
      <c r="AG263" s="372" t="str">
        <f>IF(AG265="","",IF(AG265&gt;500,'(Linked) Hazard Risk Number HRN'!$C$37,IF(AG265&gt;50,'(Linked) Hazard Risk Number HRN'!$C$36,IF(AG265&gt;25,'(Linked) Hazard Risk Number HRN'!$C$35,IF(AG265&gt;5,'(Linked) Hazard Risk Number HRN'!$C$34,IF(AG265&gt;0,'(Linked) Hazard Risk Number HRN'!$C$33,""))))))</f>
        <v/>
      </c>
      <c r="AH263" s="10"/>
      <c r="AI263" s="10"/>
      <c r="AJ263" s="22"/>
    </row>
    <row r="264" spans="2:36" s="2" customFormat="1" ht="28.2" customHeight="1" thickBot="1">
      <c r="B264" s="378"/>
      <c r="C264" s="375"/>
      <c r="D264" s="375"/>
      <c r="E264" s="381"/>
      <c r="F264" s="381"/>
      <c r="G264" s="370"/>
      <c r="H264" s="370"/>
      <c r="I264" s="370"/>
      <c r="J264" s="370"/>
      <c r="K264" s="55"/>
      <c r="L264" s="18" t="str">
        <f>IF(ISBLANK(K264),"",VLOOKUP(K264,'(Linked) Hazard Risk Number HRN'!$B$16:$C$26,2,FALSE))</f>
        <v/>
      </c>
      <c r="M264" s="373"/>
      <c r="N264" s="55"/>
      <c r="O264" s="18" t="str">
        <f>IF(ISBLANK(N264),"",VLOOKUP(N264,'(Linked) PLr Probability Factor'!$B$12:$C$14,2,FALSE))</f>
        <v/>
      </c>
      <c r="P264" s="18" t="s">
        <v>1</v>
      </c>
      <c r="Q264" s="18">
        <f t="shared" ref="Q264" si="403">COUNTIF((O263:O267), "B")</f>
        <v>0</v>
      </c>
      <c r="R264" s="18">
        <f t="shared" si="401"/>
        <v>0</v>
      </c>
      <c r="S264" s="18" t="str">
        <f t="shared" ref="S264" si="404">IF(ISBLANK(K264),"",IF(L264&lt;5,"F1","F2"))</f>
        <v/>
      </c>
      <c r="T264" s="147"/>
      <c r="U264" s="375"/>
      <c r="V264" s="55"/>
      <c r="W264" s="18" t="str">
        <f>IF(ISBLANK(V264),"",VLOOKUP(V264,'(Linked) Hazard Risk Number HRN'!$B$16:$C$26,2,FALSE))</f>
        <v/>
      </c>
      <c r="X264" s="373"/>
      <c r="Y264" s="375"/>
      <c r="Z264" s="55"/>
      <c r="AA264" s="18" t="str">
        <f>IF(ISBLANK(Z264),"",VLOOKUP(Z264,'(Linked) Hazard Risk Number HRN'!$B$16:$C$26,2,FALSE))</f>
        <v/>
      </c>
      <c r="AB264" s="373"/>
      <c r="AC264" s="375"/>
      <c r="AD264" s="436"/>
      <c r="AE264" s="55"/>
      <c r="AF264" s="18" t="str">
        <f>IF(ISBLANK(AE264),"",VLOOKUP(AE264,'(Linked) Hazard Risk Number HRN'!$B$16:$C$26,2,FALSE))</f>
        <v/>
      </c>
      <c r="AG264" s="373"/>
      <c r="AH264" s="10"/>
      <c r="AI264" s="10"/>
      <c r="AJ264" s="19"/>
    </row>
    <row r="265" spans="2:36" s="2" customFormat="1" ht="28.2" customHeight="1" thickTop="1">
      <c r="B265" s="378"/>
      <c r="C265" s="375"/>
      <c r="D265" s="375"/>
      <c r="E265" s="381"/>
      <c r="F265" s="381"/>
      <c r="G265" s="370"/>
      <c r="H265" s="370"/>
      <c r="I265" s="370"/>
      <c r="J265" s="370"/>
      <c r="K265" s="56"/>
      <c r="L265" s="18" t="str">
        <f>IF(ISBLANK(K265),"",VLOOKUP(K265,'(Linked) Hazard Risk Number HRN'!$D$6:$E$14,2,FALSE))</f>
        <v/>
      </c>
      <c r="M265" s="366" t="str">
        <f>IF(OR(ISBLANK(K263),ISBLANK(K264),ISBLANK(K265),ISBLANK(K266)),"",L263*L264*L265*L266)</f>
        <v/>
      </c>
      <c r="N265" s="56"/>
      <c r="O265" s="18" t="str">
        <f>IF(ISBLANK(N265),"",VLOOKUP(N265,'(Linked) PLr Probability Factor'!$B$17:$C$20,2,FALSE))</f>
        <v/>
      </c>
      <c r="P265" s="18" t="s">
        <v>3</v>
      </c>
      <c r="Q265" s="18">
        <f t="shared" ref="Q265" si="405">COUNTIF((O263:O267), "A")</f>
        <v>0</v>
      </c>
      <c r="R265" s="18">
        <f t="shared" si="401"/>
        <v>0</v>
      </c>
      <c r="S265" s="18"/>
      <c r="T265" s="146" t="str" cm="1">
        <f t="array" ref="T265">IF(OR(ISBLANK(K263),ISBLANK(K264),ISBLANK(N264),ISBLANK(N265),ISBLANK(N266)),"",INDEX(INDEX('(Linked) PLr Probability Factor'!C$33:$F$44,0,4),MATCH(S263&amp;S264&amp;S267,INDEX('(Linked) PLr Probability Factor'!C$33:$F$44,0,1)&amp;INDEX('(Linked) PLr Probability Factor'!C$33:$F$44,0,2)&amp;INDEX('(Linked) PLr Probability Factor'!C$33:$F$44,0,3),0)))</f>
        <v/>
      </c>
      <c r="U265" s="375"/>
      <c r="V265" s="56"/>
      <c r="W265" s="18" t="str">
        <f>IF(ISBLANK(V265),"",VLOOKUP(V265,'(Linked) Hazard Risk Number HRN'!$D$6:$E$14,2,FALSE))</f>
        <v/>
      </c>
      <c r="X265" s="366" t="str">
        <f>IF(OR(ISBLANK(V263),ISBLANK(V264),ISBLANK(V265),ISBLANK(V266)),"",W263*W264*W265*W266)</f>
        <v/>
      </c>
      <c r="Y265" s="375"/>
      <c r="Z265" s="56"/>
      <c r="AA265" s="18" t="str">
        <f>IF(ISBLANK(Z265),"",VLOOKUP(Z265,'(Linked) Hazard Risk Number HRN'!$D$6:$E$14,2,FALSE))</f>
        <v/>
      </c>
      <c r="AB265" s="366" t="str">
        <f>IF(OR(ISBLANK(Z263),ISBLANK(Z264),ISBLANK(Z265),ISBLANK(Z266)),"",AA263*AA264*AA265*AA266)</f>
        <v/>
      </c>
      <c r="AC265" s="375"/>
      <c r="AD265" s="436"/>
      <c r="AE265" s="56"/>
      <c r="AF265" s="18" t="str">
        <f>IF(ISBLANK(AE265),"",VLOOKUP(AE265,'(Linked) Hazard Risk Number HRN'!$D$6:$E$14,2,FALSE))</f>
        <v/>
      </c>
      <c r="AG265" s="366" t="str">
        <f>IF(OR(ISBLANK(AE263),ISBLANK(AE264),ISBLANK(AE265),ISBLANK(AE266)),"",AF263*AF264*AF265*AF266)</f>
        <v/>
      </c>
      <c r="AH265" s="10"/>
      <c r="AI265" s="10"/>
      <c r="AJ265" s="20"/>
    </row>
    <row r="266" spans="2:36" s="2" customFormat="1" ht="28.2" customHeight="1">
      <c r="B266" s="378"/>
      <c r="C266" s="375"/>
      <c r="D266" s="375"/>
      <c r="E266" s="381"/>
      <c r="F266" s="381"/>
      <c r="G266" s="370"/>
      <c r="H266" s="370"/>
      <c r="I266" s="370"/>
      <c r="J266" s="370"/>
      <c r="K266" s="57"/>
      <c r="L266" s="30" t="str">
        <f>IF(ISBLANK(K266),"",VLOOKUP(K266,'(Linked) Hazard Risk Number HRN'!$D$17:$E$22,2,FALSE))</f>
        <v/>
      </c>
      <c r="M266" s="367"/>
      <c r="N266" s="56"/>
      <c r="O266" s="18" t="str">
        <f>IF(ISBLANK(N266),"",VLOOKUP(N266,'(Linked) PLr Probability Factor'!$B$23:$C$26,2,FALSE))</f>
        <v/>
      </c>
      <c r="P266" s="25" t="s">
        <v>33</v>
      </c>
      <c r="Q266" s="25">
        <f t="shared" ref="Q266" si="406">SUM(R263:R265)</f>
        <v>0</v>
      </c>
      <c r="R266" s="25">
        <f t="shared" si="401"/>
        <v>0</v>
      </c>
      <c r="S266" s="25"/>
      <c r="T266" s="51"/>
      <c r="U266" s="375"/>
      <c r="V266" s="57"/>
      <c r="W266" s="30" t="str">
        <f>IF(ISBLANK(V266),"",VLOOKUP(V266,'(Linked) Hazard Risk Number HRN'!$D$17:$E$22,2,FALSE))</f>
        <v/>
      </c>
      <c r="X266" s="367"/>
      <c r="Y266" s="375"/>
      <c r="Z266" s="57"/>
      <c r="AA266" s="30" t="str">
        <f>IF(ISBLANK(Z266),"",VLOOKUP(Z266,'(Linked) Hazard Risk Number HRN'!$D$17:$E$22,2,FALSE))</f>
        <v/>
      </c>
      <c r="AB266" s="367"/>
      <c r="AC266" s="375"/>
      <c r="AD266" s="436"/>
      <c r="AE266" s="57"/>
      <c r="AF266" s="30" t="str">
        <f>IF(ISBLANK(AE266),"",VLOOKUP(AE266,'(Linked) Hazard Risk Number HRN'!$D$17:$E$22,2,FALSE))</f>
        <v/>
      </c>
      <c r="AG266" s="367"/>
      <c r="AH266" s="10"/>
      <c r="AI266" s="10"/>
      <c r="AJ266" s="21"/>
    </row>
    <row r="267" spans="2:36" s="2" customFormat="1" ht="28.2" customHeight="1" thickBot="1">
      <c r="B267" s="379"/>
      <c r="C267" s="376"/>
      <c r="D267" s="376"/>
      <c r="E267" s="382"/>
      <c r="F267" s="382"/>
      <c r="G267" s="371"/>
      <c r="H267" s="371"/>
      <c r="I267" s="371"/>
      <c r="J267" s="371"/>
      <c r="K267" s="135"/>
      <c r="L267" s="18"/>
      <c r="M267" s="368"/>
      <c r="N267" s="56"/>
      <c r="O267" s="18" t="str">
        <f>IF(ISBLANK(N267),"",VLOOKUP(N267,'(Linked) PLr Probability Factor'!$B$29:$C$32,2,FALSE))</f>
        <v/>
      </c>
      <c r="P267" s="134"/>
      <c r="Q267" s="134"/>
      <c r="R267" s="134"/>
      <c r="S267" s="27" t="str">
        <f t="shared" ref="S267" si="407">IF(OR(ISBLANK(N264),ISBLANK(N265),ISBLANK(N266)),"",IF(R263&gt;0,"P2",IF(AND(R263=0,R264&gt;2),"P2",IF(AND(R263=0,R264=2),"P2",IF(AND(R263=0,AND(R264&lt;2,R265&gt;1)),"P1"," ")))))</f>
        <v/>
      </c>
      <c r="T267" s="52"/>
      <c r="U267" s="376"/>
      <c r="V267" s="135"/>
      <c r="W267" s="18"/>
      <c r="X267" s="368"/>
      <c r="Y267" s="376"/>
      <c r="Z267" s="135"/>
      <c r="AA267" s="18"/>
      <c r="AB267" s="368"/>
      <c r="AC267" s="376"/>
      <c r="AD267" s="437"/>
      <c r="AE267" s="135"/>
      <c r="AF267" s="18"/>
      <c r="AG267" s="368"/>
      <c r="AH267" s="10"/>
      <c r="AI267" s="10"/>
      <c r="AJ267" s="7"/>
    </row>
    <row r="268" spans="2:36" s="2" customFormat="1" ht="28.2" customHeight="1" thickTop="1">
      <c r="B268" s="377">
        <v>53</v>
      </c>
      <c r="C268" s="374"/>
      <c r="D268" s="374"/>
      <c r="E268" s="380"/>
      <c r="F268" s="380"/>
      <c r="G268" s="369"/>
      <c r="H268" s="369"/>
      <c r="I268" s="369"/>
      <c r="J268" s="369"/>
      <c r="K268" s="54"/>
      <c r="L268" s="17" t="str">
        <f>IF(ISBLANK(K268),"",VLOOKUP(K268,'(Linked) Hazard Risk Number HRN'!$B$6:$C$13,2,FALSE))</f>
        <v/>
      </c>
      <c r="M268" s="372" t="str">
        <f>IF(M270="","",IF(M270&gt;500,'(Linked) Hazard Risk Number HRN'!$C$37,IF(M270&gt;50,'(Linked) Hazard Risk Number HRN'!$C$36,IF(M270&gt;25,'(Linked) Hazard Risk Number HRN'!$C$35,IF(M270&gt;5,'(Linked) Hazard Risk Number HRN'!$C$34,IF(M270&gt;0,'(Linked) Hazard Risk Number HRN'!$C$33,""))))))</f>
        <v/>
      </c>
      <c r="N268" s="54"/>
      <c r="O268" s="17" t="str">
        <f>IF(ISBLANK(N268),"",VLOOKUP(N268,'(Linked) PLr Probability Factor'!$B$7:$C$8,2,FALSE))</f>
        <v/>
      </c>
      <c r="P268" s="17" t="s">
        <v>29</v>
      </c>
      <c r="Q268" s="17">
        <f t="shared" ref="Q268" si="408">COUNTIF((O268:O272), "C")</f>
        <v>0</v>
      </c>
      <c r="R268" s="17">
        <f t="shared" ref="R268:R271" si="409">Q268</f>
        <v>0</v>
      </c>
      <c r="S268" s="17" t="str">
        <f t="shared" ref="S268" si="410">IF(ISBLANK(K268),"",IF(L268&lt;2,"S1","S2"))</f>
        <v/>
      </c>
      <c r="T268" s="50"/>
      <c r="U268" s="374"/>
      <c r="V268" s="54"/>
      <c r="W268" s="17" t="str">
        <f>IF(ISBLANK(V268),"",VLOOKUP(V268,'(Linked) Hazard Risk Number HRN'!$B$6:$C$13,2,FALSE))</f>
        <v/>
      </c>
      <c r="X268" s="372" t="str">
        <f>IF(X270="","",IF(X270&gt;500,'(Linked) Hazard Risk Number HRN'!$C$37,IF(X270&gt;50,'(Linked) Hazard Risk Number HRN'!$C$36,IF(X270&gt;25,'(Linked) Hazard Risk Number HRN'!$C$35,IF(X270&gt;5,'(Linked) Hazard Risk Number HRN'!$C$34,IF(X270&gt;0,'(Linked) Hazard Risk Number HRN'!$C$33,""))))))</f>
        <v/>
      </c>
      <c r="Y268" s="374"/>
      <c r="Z268" s="54"/>
      <c r="AA268" s="17" t="str">
        <f>IF(ISBLANK(Z268),"",VLOOKUP(Z268,'(Linked) Hazard Risk Number HRN'!$B$6:$C$13,2,FALSE))</f>
        <v/>
      </c>
      <c r="AB268" s="372" t="str">
        <f>IF(AB270="","",IF(AB270&gt;500,'(Linked) Hazard Risk Number HRN'!$C$37,IF(AB270&gt;50,'(Linked) Hazard Risk Number HRN'!$C$36,IF(AB270&gt;25,'(Linked) Hazard Risk Number HRN'!$C$35,IF(AB270&gt;5,'(Linked) Hazard Risk Number HRN'!$C$34,IF(AB270&gt;0,'(Linked) Hazard Risk Number HRN'!$C$33,""))))))</f>
        <v/>
      </c>
      <c r="AC268" s="374"/>
      <c r="AD268" s="380"/>
      <c r="AE268" s="54"/>
      <c r="AF268" s="17" t="str">
        <f>IF(ISBLANK(AE268),"",VLOOKUP(AE268,'(Linked) Hazard Risk Number HRN'!$B$6:$C$13,2,FALSE))</f>
        <v/>
      </c>
      <c r="AG268" s="372" t="str">
        <f>IF(AG270="","",IF(AG270&gt;500,'(Linked) Hazard Risk Number HRN'!$C$37,IF(AG270&gt;50,'(Linked) Hazard Risk Number HRN'!$C$36,IF(AG270&gt;25,'(Linked) Hazard Risk Number HRN'!$C$35,IF(AG270&gt;5,'(Linked) Hazard Risk Number HRN'!$C$34,IF(AG270&gt;0,'(Linked) Hazard Risk Number HRN'!$C$33,""))))))</f>
        <v/>
      </c>
      <c r="AH268" s="10"/>
      <c r="AI268" s="10"/>
      <c r="AJ268" s="22"/>
    </row>
    <row r="269" spans="2:36" s="2" customFormat="1" ht="28.2" customHeight="1" thickBot="1">
      <c r="B269" s="378"/>
      <c r="C269" s="375"/>
      <c r="D269" s="375"/>
      <c r="E269" s="381"/>
      <c r="F269" s="381"/>
      <c r="G269" s="370"/>
      <c r="H269" s="370"/>
      <c r="I269" s="370"/>
      <c r="J269" s="370"/>
      <c r="K269" s="55"/>
      <c r="L269" s="18" t="str">
        <f>IF(ISBLANK(K269),"",VLOOKUP(K269,'(Linked) Hazard Risk Number HRN'!$B$16:$C$26,2,FALSE))</f>
        <v/>
      </c>
      <c r="M269" s="373"/>
      <c r="N269" s="55"/>
      <c r="O269" s="18" t="str">
        <f>IF(ISBLANK(N269),"",VLOOKUP(N269,'(Linked) PLr Probability Factor'!$B$12:$C$14,2,FALSE))</f>
        <v/>
      </c>
      <c r="P269" s="18" t="s">
        <v>1</v>
      </c>
      <c r="Q269" s="18">
        <f t="shared" ref="Q269" si="411">COUNTIF((O268:O272), "B")</f>
        <v>0</v>
      </c>
      <c r="R269" s="18">
        <f t="shared" si="409"/>
        <v>0</v>
      </c>
      <c r="S269" s="18" t="str">
        <f t="shared" ref="S269" si="412">IF(ISBLANK(K269),"",IF(L269&lt;5,"F1","F2"))</f>
        <v/>
      </c>
      <c r="T269" s="147"/>
      <c r="U269" s="375"/>
      <c r="V269" s="55"/>
      <c r="W269" s="18" t="str">
        <f>IF(ISBLANK(V269),"",VLOOKUP(V269,'(Linked) Hazard Risk Number HRN'!$B$16:$C$26,2,FALSE))</f>
        <v/>
      </c>
      <c r="X269" s="373"/>
      <c r="Y269" s="375"/>
      <c r="Z269" s="55"/>
      <c r="AA269" s="18" t="str">
        <f>IF(ISBLANK(Z269),"",VLOOKUP(Z269,'(Linked) Hazard Risk Number HRN'!$B$16:$C$26,2,FALSE))</f>
        <v/>
      </c>
      <c r="AB269" s="373"/>
      <c r="AC269" s="375"/>
      <c r="AD269" s="436"/>
      <c r="AE269" s="55"/>
      <c r="AF269" s="18" t="str">
        <f>IF(ISBLANK(AE269),"",VLOOKUP(AE269,'(Linked) Hazard Risk Number HRN'!$B$16:$C$26,2,FALSE))</f>
        <v/>
      </c>
      <c r="AG269" s="373"/>
      <c r="AH269" s="10"/>
      <c r="AI269" s="10"/>
      <c r="AJ269" s="19"/>
    </row>
    <row r="270" spans="2:36" s="2" customFormat="1" ht="28.2" customHeight="1" thickTop="1">
      <c r="B270" s="378"/>
      <c r="C270" s="375"/>
      <c r="D270" s="375"/>
      <c r="E270" s="381"/>
      <c r="F270" s="381"/>
      <c r="G270" s="370"/>
      <c r="H270" s="370"/>
      <c r="I270" s="370"/>
      <c r="J270" s="370"/>
      <c r="K270" s="56"/>
      <c r="L270" s="18" t="str">
        <f>IF(ISBLANK(K270),"",VLOOKUP(K270,'(Linked) Hazard Risk Number HRN'!$D$6:$E$14,2,FALSE))</f>
        <v/>
      </c>
      <c r="M270" s="366" t="str">
        <f>IF(OR(ISBLANK(K268),ISBLANK(K269),ISBLANK(K270),ISBLANK(K271)),"",L268*L269*L270*L271)</f>
        <v/>
      </c>
      <c r="N270" s="56"/>
      <c r="O270" s="18" t="str">
        <f>IF(ISBLANK(N270),"",VLOOKUP(N270,'(Linked) PLr Probability Factor'!$B$17:$C$20,2,FALSE))</f>
        <v/>
      </c>
      <c r="P270" s="18" t="s">
        <v>3</v>
      </c>
      <c r="Q270" s="18">
        <f t="shared" ref="Q270" si="413">COUNTIF((O268:O272), "A")</f>
        <v>0</v>
      </c>
      <c r="R270" s="18">
        <f t="shared" si="409"/>
        <v>0</v>
      </c>
      <c r="S270" s="18"/>
      <c r="T270" s="146" t="str" cm="1">
        <f t="array" ref="T270">IF(OR(ISBLANK(K268),ISBLANK(K269),ISBLANK(N269),ISBLANK(N270),ISBLANK(N271)),"",INDEX(INDEX('(Linked) PLr Probability Factor'!C$33:$F$44,0,4),MATCH(S268&amp;S269&amp;S272,INDEX('(Linked) PLr Probability Factor'!C$33:$F$44,0,1)&amp;INDEX('(Linked) PLr Probability Factor'!C$33:$F$44,0,2)&amp;INDEX('(Linked) PLr Probability Factor'!C$33:$F$44,0,3),0)))</f>
        <v/>
      </c>
      <c r="U270" s="375"/>
      <c r="V270" s="56"/>
      <c r="W270" s="18" t="str">
        <f>IF(ISBLANK(V270),"",VLOOKUP(V270,'(Linked) Hazard Risk Number HRN'!$D$6:$E$14,2,FALSE))</f>
        <v/>
      </c>
      <c r="X270" s="366" t="str">
        <f>IF(OR(ISBLANK(V268),ISBLANK(V269),ISBLANK(V270),ISBLANK(V271)),"",W268*W269*W270*W271)</f>
        <v/>
      </c>
      <c r="Y270" s="375"/>
      <c r="Z270" s="56"/>
      <c r="AA270" s="18" t="str">
        <f>IF(ISBLANK(Z270),"",VLOOKUP(Z270,'(Linked) Hazard Risk Number HRN'!$D$6:$E$14,2,FALSE))</f>
        <v/>
      </c>
      <c r="AB270" s="366" t="str">
        <f>IF(OR(ISBLANK(Z268),ISBLANK(Z269),ISBLANK(Z270),ISBLANK(Z271)),"",AA268*AA269*AA270*AA271)</f>
        <v/>
      </c>
      <c r="AC270" s="375"/>
      <c r="AD270" s="436"/>
      <c r="AE270" s="56"/>
      <c r="AF270" s="18" t="str">
        <f>IF(ISBLANK(AE270),"",VLOOKUP(AE270,'(Linked) Hazard Risk Number HRN'!$D$6:$E$14,2,FALSE))</f>
        <v/>
      </c>
      <c r="AG270" s="366" t="str">
        <f>IF(OR(ISBLANK(AE268),ISBLANK(AE269),ISBLANK(AE270),ISBLANK(AE271)),"",AF268*AF269*AF270*AF271)</f>
        <v/>
      </c>
      <c r="AH270" s="10"/>
      <c r="AI270" s="10"/>
      <c r="AJ270" s="20"/>
    </row>
    <row r="271" spans="2:36" s="2" customFormat="1" ht="28.2" customHeight="1">
      <c r="B271" s="378"/>
      <c r="C271" s="375"/>
      <c r="D271" s="375"/>
      <c r="E271" s="381"/>
      <c r="F271" s="381"/>
      <c r="G271" s="370"/>
      <c r="H271" s="370"/>
      <c r="I271" s="370"/>
      <c r="J271" s="370"/>
      <c r="K271" s="57"/>
      <c r="L271" s="30" t="str">
        <f>IF(ISBLANK(K271),"",VLOOKUP(K271,'(Linked) Hazard Risk Number HRN'!$D$17:$E$22,2,FALSE))</f>
        <v/>
      </c>
      <c r="M271" s="367"/>
      <c r="N271" s="56"/>
      <c r="O271" s="18" t="str">
        <f>IF(ISBLANK(N271),"",VLOOKUP(N271,'(Linked) PLr Probability Factor'!$B$23:$C$26,2,FALSE))</f>
        <v/>
      </c>
      <c r="P271" s="25" t="s">
        <v>33</v>
      </c>
      <c r="Q271" s="25">
        <f t="shared" ref="Q271" si="414">SUM(R268:R270)</f>
        <v>0</v>
      </c>
      <c r="R271" s="25">
        <f t="shared" si="409"/>
        <v>0</v>
      </c>
      <c r="S271" s="25"/>
      <c r="T271" s="51"/>
      <c r="U271" s="375"/>
      <c r="V271" s="57"/>
      <c r="W271" s="30" t="str">
        <f>IF(ISBLANK(V271),"",VLOOKUP(V271,'(Linked) Hazard Risk Number HRN'!$D$17:$E$22,2,FALSE))</f>
        <v/>
      </c>
      <c r="X271" s="367"/>
      <c r="Y271" s="375"/>
      <c r="Z271" s="57"/>
      <c r="AA271" s="30" t="str">
        <f>IF(ISBLANK(Z271),"",VLOOKUP(Z271,'(Linked) Hazard Risk Number HRN'!$D$17:$E$22,2,FALSE))</f>
        <v/>
      </c>
      <c r="AB271" s="367"/>
      <c r="AC271" s="375"/>
      <c r="AD271" s="436"/>
      <c r="AE271" s="57"/>
      <c r="AF271" s="30" t="str">
        <f>IF(ISBLANK(AE271),"",VLOOKUP(AE271,'(Linked) Hazard Risk Number HRN'!$D$17:$E$22,2,FALSE))</f>
        <v/>
      </c>
      <c r="AG271" s="367"/>
      <c r="AH271" s="10"/>
      <c r="AI271" s="10"/>
      <c r="AJ271" s="21"/>
    </row>
    <row r="272" spans="2:36" s="2" customFormat="1" ht="28.2" customHeight="1" thickBot="1">
      <c r="B272" s="379"/>
      <c r="C272" s="376"/>
      <c r="D272" s="376"/>
      <c r="E272" s="382"/>
      <c r="F272" s="382"/>
      <c r="G272" s="371"/>
      <c r="H272" s="371"/>
      <c r="I272" s="371"/>
      <c r="J272" s="371"/>
      <c r="K272" s="135"/>
      <c r="L272" s="18"/>
      <c r="M272" s="368"/>
      <c r="N272" s="56"/>
      <c r="O272" s="18" t="str">
        <f>IF(ISBLANK(N272),"",VLOOKUP(N272,'(Linked) PLr Probability Factor'!$B$29:$C$32,2,FALSE))</f>
        <v/>
      </c>
      <c r="P272" s="134"/>
      <c r="Q272" s="134"/>
      <c r="R272" s="134"/>
      <c r="S272" s="27" t="str">
        <f t="shared" ref="S272" si="415">IF(OR(ISBLANK(N269),ISBLANK(N270),ISBLANK(N271)),"",IF(R268&gt;0,"P2",IF(AND(R268=0,R269&gt;2),"P2",IF(AND(R268=0,R269=2),"P2",IF(AND(R268=0,AND(R269&lt;2,R270&gt;1)),"P1"," ")))))</f>
        <v/>
      </c>
      <c r="T272" s="52"/>
      <c r="U272" s="376"/>
      <c r="V272" s="135"/>
      <c r="W272" s="18"/>
      <c r="X272" s="368"/>
      <c r="Y272" s="376"/>
      <c r="Z272" s="135"/>
      <c r="AA272" s="18"/>
      <c r="AB272" s="368"/>
      <c r="AC272" s="376"/>
      <c r="AD272" s="437"/>
      <c r="AE272" s="135"/>
      <c r="AF272" s="18"/>
      <c r="AG272" s="368"/>
      <c r="AH272" s="10"/>
      <c r="AI272" s="10"/>
      <c r="AJ272" s="7"/>
    </row>
    <row r="273" spans="2:36" s="2" customFormat="1" ht="28.2" customHeight="1" thickTop="1">
      <c r="B273" s="377">
        <v>54</v>
      </c>
      <c r="C273" s="374"/>
      <c r="D273" s="374"/>
      <c r="E273" s="380"/>
      <c r="F273" s="380"/>
      <c r="G273" s="369"/>
      <c r="H273" s="369"/>
      <c r="I273" s="369"/>
      <c r="J273" s="369"/>
      <c r="K273" s="54"/>
      <c r="L273" s="17" t="str">
        <f>IF(ISBLANK(K273),"",VLOOKUP(K273,'(Linked) Hazard Risk Number HRN'!$B$6:$C$13,2,FALSE))</f>
        <v/>
      </c>
      <c r="M273" s="372" t="str">
        <f>IF(M275="","",IF(M275&gt;500,'(Linked) Hazard Risk Number HRN'!$C$37,IF(M275&gt;50,'(Linked) Hazard Risk Number HRN'!$C$36,IF(M275&gt;25,'(Linked) Hazard Risk Number HRN'!$C$35,IF(M275&gt;5,'(Linked) Hazard Risk Number HRN'!$C$34,IF(M275&gt;0,'(Linked) Hazard Risk Number HRN'!$C$33,""))))))</f>
        <v/>
      </c>
      <c r="N273" s="54"/>
      <c r="O273" s="17" t="str">
        <f>IF(ISBLANK(N273),"",VLOOKUP(N273,'(Linked) PLr Probability Factor'!$B$7:$C$8,2,FALSE))</f>
        <v/>
      </c>
      <c r="P273" s="17" t="s">
        <v>29</v>
      </c>
      <c r="Q273" s="17">
        <f t="shared" ref="Q273" si="416">COUNTIF((O273:O277), "C")</f>
        <v>0</v>
      </c>
      <c r="R273" s="17">
        <f t="shared" ref="R273:R276" si="417">Q273</f>
        <v>0</v>
      </c>
      <c r="S273" s="17" t="str">
        <f t="shared" ref="S273" si="418">IF(ISBLANK(K273),"",IF(L273&lt;2,"S1","S2"))</f>
        <v/>
      </c>
      <c r="T273" s="50"/>
      <c r="U273" s="374"/>
      <c r="V273" s="54"/>
      <c r="W273" s="17" t="str">
        <f>IF(ISBLANK(V273),"",VLOOKUP(V273,'(Linked) Hazard Risk Number HRN'!$B$6:$C$13,2,FALSE))</f>
        <v/>
      </c>
      <c r="X273" s="372" t="str">
        <f>IF(X275="","",IF(X275&gt;500,'(Linked) Hazard Risk Number HRN'!$C$37,IF(X275&gt;50,'(Linked) Hazard Risk Number HRN'!$C$36,IF(X275&gt;25,'(Linked) Hazard Risk Number HRN'!$C$35,IF(X275&gt;5,'(Linked) Hazard Risk Number HRN'!$C$34,IF(X275&gt;0,'(Linked) Hazard Risk Number HRN'!$C$33,""))))))</f>
        <v/>
      </c>
      <c r="Y273" s="374"/>
      <c r="Z273" s="54"/>
      <c r="AA273" s="17" t="str">
        <f>IF(ISBLANK(Z273),"",VLOOKUP(Z273,'(Linked) Hazard Risk Number HRN'!$B$6:$C$13,2,FALSE))</f>
        <v/>
      </c>
      <c r="AB273" s="372" t="str">
        <f>IF(AB275="","",IF(AB275&gt;500,'(Linked) Hazard Risk Number HRN'!$C$37,IF(AB275&gt;50,'(Linked) Hazard Risk Number HRN'!$C$36,IF(AB275&gt;25,'(Linked) Hazard Risk Number HRN'!$C$35,IF(AB275&gt;5,'(Linked) Hazard Risk Number HRN'!$C$34,IF(AB275&gt;0,'(Linked) Hazard Risk Number HRN'!$C$33,""))))))</f>
        <v/>
      </c>
      <c r="AC273" s="374"/>
      <c r="AD273" s="380"/>
      <c r="AE273" s="54"/>
      <c r="AF273" s="17" t="str">
        <f>IF(ISBLANK(AE273),"",VLOOKUP(AE273,'(Linked) Hazard Risk Number HRN'!$B$6:$C$13,2,FALSE))</f>
        <v/>
      </c>
      <c r="AG273" s="372" t="str">
        <f>IF(AG275="","",IF(AG275&gt;500,'(Linked) Hazard Risk Number HRN'!$C$37,IF(AG275&gt;50,'(Linked) Hazard Risk Number HRN'!$C$36,IF(AG275&gt;25,'(Linked) Hazard Risk Number HRN'!$C$35,IF(AG275&gt;5,'(Linked) Hazard Risk Number HRN'!$C$34,IF(AG275&gt;0,'(Linked) Hazard Risk Number HRN'!$C$33,""))))))</f>
        <v/>
      </c>
      <c r="AH273" s="10"/>
      <c r="AI273" s="10"/>
      <c r="AJ273" s="22"/>
    </row>
    <row r="274" spans="2:36" s="2" customFormat="1" ht="28.2" customHeight="1" thickBot="1">
      <c r="B274" s="378"/>
      <c r="C274" s="375"/>
      <c r="D274" s="375"/>
      <c r="E274" s="381"/>
      <c r="F274" s="381"/>
      <c r="G274" s="370"/>
      <c r="H274" s="370"/>
      <c r="I274" s="370"/>
      <c r="J274" s="370"/>
      <c r="K274" s="55"/>
      <c r="L274" s="18" t="str">
        <f>IF(ISBLANK(K274),"",VLOOKUP(K274,'(Linked) Hazard Risk Number HRN'!$B$16:$C$26,2,FALSE))</f>
        <v/>
      </c>
      <c r="M274" s="373"/>
      <c r="N274" s="55"/>
      <c r="O274" s="18" t="str">
        <f>IF(ISBLANK(N274),"",VLOOKUP(N274,'(Linked) PLr Probability Factor'!$B$12:$C$14,2,FALSE))</f>
        <v/>
      </c>
      <c r="P274" s="18" t="s">
        <v>1</v>
      </c>
      <c r="Q274" s="18">
        <f t="shared" ref="Q274" si="419">COUNTIF((O273:O277), "B")</f>
        <v>0</v>
      </c>
      <c r="R274" s="18">
        <f t="shared" si="417"/>
        <v>0</v>
      </c>
      <c r="S274" s="18" t="str">
        <f t="shared" ref="S274" si="420">IF(ISBLANK(K274),"",IF(L274&lt;5,"F1","F2"))</f>
        <v/>
      </c>
      <c r="T274" s="147"/>
      <c r="U274" s="375"/>
      <c r="V274" s="55"/>
      <c r="W274" s="18" t="str">
        <f>IF(ISBLANK(V274),"",VLOOKUP(V274,'(Linked) Hazard Risk Number HRN'!$B$16:$C$26,2,FALSE))</f>
        <v/>
      </c>
      <c r="X274" s="373"/>
      <c r="Y274" s="375"/>
      <c r="Z274" s="55"/>
      <c r="AA274" s="18" t="str">
        <f>IF(ISBLANK(Z274),"",VLOOKUP(Z274,'(Linked) Hazard Risk Number HRN'!$B$16:$C$26,2,FALSE))</f>
        <v/>
      </c>
      <c r="AB274" s="373"/>
      <c r="AC274" s="375"/>
      <c r="AD274" s="436"/>
      <c r="AE274" s="55"/>
      <c r="AF274" s="18" t="str">
        <f>IF(ISBLANK(AE274),"",VLOOKUP(AE274,'(Linked) Hazard Risk Number HRN'!$B$16:$C$26,2,FALSE))</f>
        <v/>
      </c>
      <c r="AG274" s="373"/>
      <c r="AH274" s="10"/>
      <c r="AI274" s="10"/>
      <c r="AJ274" s="19"/>
    </row>
    <row r="275" spans="2:36" s="2" customFormat="1" ht="28.2" customHeight="1" thickTop="1">
      <c r="B275" s="378"/>
      <c r="C275" s="375"/>
      <c r="D275" s="375"/>
      <c r="E275" s="381"/>
      <c r="F275" s="381"/>
      <c r="G275" s="370"/>
      <c r="H275" s="370"/>
      <c r="I275" s="370"/>
      <c r="J275" s="370"/>
      <c r="K275" s="56"/>
      <c r="L275" s="18" t="str">
        <f>IF(ISBLANK(K275),"",VLOOKUP(K275,'(Linked) Hazard Risk Number HRN'!$D$6:$E$14,2,FALSE))</f>
        <v/>
      </c>
      <c r="M275" s="366" t="str">
        <f>IF(OR(ISBLANK(K273),ISBLANK(K274),ISBLANK(K275),ISBLANK(K276)),"",L273*L274*L275*L276)</f>
        <v/>
      </c>
      <c r="N275" s="56"/>
      <c r="O275" s="18" t="str">
        <f>IF(ISBLANK(N275),"",VLOOKUP(N275,'(Linked) PLr Probability Factor'!$B$17:$C$20,2,FALSE))</f>
        <v/>
      </c>
      <c r="P275" s="18" t="s">
        <v>3</v>
      </c>
      <c r="Q275" s="18">
        <f t="shared" ref="Q275" si="421">COUNTIF((O273:O277), "A")</f>
        <v>0</v>
      </c>
      <c r="R275" s="18">
        <f t="shared" si="417"/>
        <v>0</v>
      </c>
      <c r="S275" s="18"/>
      <c r="T275" s="146" t="str" cm="1">
        <f t="array" ref="T275">IF(OR(ISBLANK(K273),ISBLANK(K274),ISBLANK(N274),ISBLANK(N275),ISBLANK(N276)),"",INDEX(INDEX('(Linked) PLr Probability Factor'!C$33:$F$44,0,4),MATCH(S273&amp;S274&amp;S277,INDEX('(Linked) PLr Probability Factor'!C$33:$F$44,0,1)&amp;INDEX('(Linked) PLr Probability Factor'!C$33:$F$44,0,2)&amp;INDEX('(Linked) PLr Probability Factor'!C$33:$F$44,0,3),0)))</f>
        <v/>
      </c>
      <c r="U275" s="375"/>
      <c r="V275" s="56"/>
      <c r="W275" s="18" t="str">
        <f>IF(ISBLANK(V275),"",VLOOKUP(V275,'(Linked) Hazard Risk Number HRN'!$D$6:$E$14,2,FALSE))</f>
        <v/>
      </c>
      <c r="X275" s="366" t="str">
        <f>IF(OR(ISBLANK(V273),ISBLANK(V274),ISBLANK(V275),ISBLANK(V276)),"",W273*W274*W275*W276)</f>
        <v/>
      </c>
      <c r="Y275" s="375"/>
      <c r="Z275" s="56"/>
      <c r="AA275" s="18" t="str">
        <f>IF(ISBLANK(Z275),"",VLOOKUP(Z275,'(Linked) Hazard Risk Number HRN'!$D$6:$E$14,2,FALSE))</f>
        <v/>
      </c>
      <c r="AB275" s="366" t="str">
        <f>IF(OR(ISBLANK(Z273),ISBLANK(Z274),ISBLANK(Z275),ISBLANK(Z276)),"",AA273*AA274*AA275*AA276)</f>
        <v/>
      </c>
      <c r="AC275" s="375"/>
      <c r="AD275" s="436"/>
      <c r="AE275" s="56"/>
      <c r="AF275" s="18" t="str">
        <f>IF(ISBLANK(AE275),"",VLOOKUP(AE275,'(Linked) Hazard Risk Number HRN'!$D$6:$E$14,2,FALSE))</f>
        <v/>
      </c>
      <c r="AG275" s="366" t="str">
        <f>IF(OR(ISBLANK(AE273),ISBLANK(AE274),ISBLANK(AE275),ISBLANK(AE276)),"",AF273*AF274*AF275*AF276)</f>
        <v/>
      </c>
      <c r="AH275" s="10"/>
      <c r="AI275" s="10"/>
      <c r="AJ275" s="20"/>
    </row>
    <row r="276" spans="2:36" s="2" customFormat="1" ht="28.2" customHeight="1">
      <c r="B276" s="378"/>
      <c r="C276" s="375"/>
      <c r="D276" s="375"/>
      <c r="E276" s="381"/>
      <c r="F276" s="381"/>
      <c r="G276" s="370"/>
      <c r="H276" s="370"/>
      <c r="I276" s="370"/>
      <c r="J276" s="370"/>
      <c r="K276" s="57"/>
      <c r="L276" s="30" t="str">
        <f>IF(ISBLANK(K276),"",VLOOKUP(K276,'(Linked) Hazard Risk Number HRN'!$D$17:$E$22,2,FALSE))</f>
        <v/>
      </c>
      <c r="M276" s="367"/>
      <c r="N276" s="56"/>
      <c r="O276" s="18" t="str">
        <f>IF(ISBLANK(N276),"",VLOOKUP(N276,'(Linked) PLr Probability Factor'!$B$23:$C$26,2,FALSE))</f>
        <v/>
      </c>
      <c r="P276" s="25" t="s">
        <v>33</v>
      </c>
      <c r="Q276" s="25">
        <f t="shared" ref="Q276" si="422">SUM(R273:R275)</f>
        <v>0</v>
      </c>
      <c r="R276" s="25">
        <f t="shared" si="417"/>
        <v>0</v>
      </c>
      <c r="S276" s="25"/>
      <c r="T276" s="51"/>
      <c r="U276" s="375"/>
      <c r="V276" s="57"/>
      <c r="W276" s="30" t="str">
        <f>IF(ISBLANK(V276),"",VLOOKUP(V276,'(Linked) Hazard Risk Number HRN'!$D$17:$E$22,2,FALSE))</f>
        <v/>
      </c>
      <c r="X276" s="367"/>
      <c r="Y276" s="375"/>
      <c r="Z276" s="57"/>
      <c r="AA276" s="30" t="str">
        <f>IF(ISBLANK(Z276),"",VLOOKUP(Z276,'(Linked) Hazard Risk Number HRN'!$D$17:$E$22,2,FALSE))</f>
        <v/>
      </c>
      <c r="AB276" s="367"/>
      <c r="AC276" s="375"/>
      <c r="AD276" s="436"/>
      <c r="AE276" s="57"/>
      <c r="AF276" s="30" t="str">
        <f>IF(ISBLANK(AE276),"",VLOOKUP(AE276,'(Linked) Hazard Risk Number HRN'!$D$17:$E$22,2,FALSE))</f>
        <v/>
      </c>
      <c r="AG276" s="367"/>
      <c r="AH276" s="10"/>
      <c r="AI276" s="10"/>
      <c r="AJ276" s="21"/>
    </row>
    <row r="277" spans="2:36" s="2" customFormat="1" ht="28.2" customHeight="1" thickBot="1">
      <c r="B277" s="379"/>
      <c r="C277" s="376"/>
      <c r="D277" s="376"/>
      <c r="E277" s="382"/>
      <c r="F277" s="382"/>
      <c r="G277" s="371"/>
      <c r="H277" s="371"/>
      <c r="I277" s="371"/>
      <c r="J277" s="371"/>
      <c r="K277" s="135"/>
      <c r="L277" s="18"/>
      <c r="M277" s="368"/>
      <c r="N277" s="56"/>
      <c r="O277" s="18" t="str">
        <f>IF(ISBLANK(N277),"",VLOOKUP(N277,'(Linked) PLr Probability Factor'!$B$29:$C$32,2,FALSE))</f>
        <v/>
      </c>
      <c r="P277" s="134"/>
      <c r="Q277" s="134"/>
      <c r="R277" s="134"/>
      <c r="S277" s="27" t="str">
        <f t="shared" ref="S277" si="423">IF(OR(ISBLANK(N274),ISBLANK(N275),ISBLANK(N276)),"",IF(R273&gt;0,"P2",IF(AND(R273=0,R274&gt;2),"P2",IF(AND(R273=0,R274=2),"P2",IF(AND(R273=0,AND(R274&lt;2,R275&gt;1)),"P1"," ")))))</f>
        <v/>
      </c>
      <c r="T277" s="52"/>
      <c r="U277" s="376"/>
      <c r="V277" s="135"/>
      <c r="W277" s="18"/>
      <c r="X277" s="368"/>
      <c r="Y277" s="376"/>
      <c r="Z277" s="135"/>
      <c r="AA277" s="18"/>
      <c r="AB277" s="368"/>
      <c r="AC277" s="376"/>
      <c r="AD277" s="437"/>
      <c r="AE277" s="135"/>
      <c r="AF277" s="18"/>
      <c r="AG277" s="368"/>
      <c r="AH277" s="10"/>
      <c r="AI277" s="10"/>
      <c r="AJ277" s="7"/>
    </row>
    <row r="278" spans="2:36" s="2" customFormat="1" ht="28.2" customHeight="1" thickTop="1">
      <c r="B278" s="377">
        <v>55</v>
      </c>
      <c r="C278" s="374"/>
      <c r="D278" s="374"/>
      <c r="E278" s="380"/>
      <c r="F278" s="380"/>
      <c r="G278" s="369"/>
      <c r="H278" s="369"/>
      <c r="I278" s="369"/>
      <c r="J278" s="369"/>
      <c r="K278" s="54"/>
      <c r="L278" s="17" t="str">
        <f>IF(ISBLANK(K278),"",VLOOKUP(K278,'(Linked) Hazard Risk Number HRN'!$B$6:$C$13,2,FALSE))</f>
        <v/>
      </c>
      <c r="M278" s="372" t="str">
        <f>IF(M280="","",IF(M280&gt;500,'(Linked) Hazard Risk Number HRN'!$C$37,IF(M280&gt;50,'(Linked) Hazard Risk Number HRN'!$C$36,IF(M280&gt;25,'(Linked) Hazard Risk Number HRN'!$C$35,IF(M280&gt;5,'(Linked) Hazard Risk Number HRN'!$C$34,IF(M280&gt;0,'(Linked) Hazard Risk Number HRN'!$C$33,""))))))</f>
        <v/>
      </c>
      <c r="N278" s="54"/>
      <c r="O278" s="17" t="str">
        <f>IF(ISBLANK(N278),"",VLOOKUP(N278,'(Linked) PLr Probability Factor'!$B$7:$C$8,2,FALSE))</f>
        <v/>
      </c>
      <c r="P278" s="17" t="s">
        <v>29</v>
      </c>
      <c r="Q278" s="17">
        <f t="shared" ref="Q278" si="424">COUNTIF((O278:O282), "C")</f>
        <v>0</v>
      </c>
      <c r="R278" s="17">
        <f t="shared" ref="R278:R281" si="425">Q278</f>
        <v>0</v>
      </c>
      <c r="S278" s="17" t="str">
        <f t="shared" ref="S278" si="426">IF(ISBLANK(K278),"",IF(L278&lt;2,"S1","S2"))</f>
        <v/>
      </c>
      <c r="T278" s="50"/>
      <c r="U278" s="374"/>
      <c r="V278" s="54"/>
      <c r="W278" s="17" t="str">
        <f>IF(ISBLANK(V278),"",VLOOKUP(V278,'(Linked) Hazard Risk Number HRN'!$B$6:$C$13,2,FALSE))</f>
        <v/>
      </c>
      <c r="X278" s="372" t="str">
        <f>IF(X280="","",IF(X280&gt;500,'(Linked) Hazard Risk Number HRN'!$C$37,IF(X280&gt;50,'(Linked) Hazard Risk Number HRN'!$C$36,IF(X280&gt;25,'(Linked) Hazard Risk Number HRN'!$C$35,IF(X280&gt;5,'(Linked) Hazard Risk Number HRN'!$C$34,IF(X280&gt;0,'(Linked) Hazard Risk Number HRN'!$C$33,""))))))</f>
        <v/>
      </c>
      <c r="Y278" s="374"/>
      <c r="Z278" s="54"/>
      <c r="AA278" s="17" t="str">
        <f>IF(ISBLANK(Z278),"",VLOOKUP(Z278,'(Linked) Hazard Risk Number HRN'!$B$6:$C$13,2,FALSE))</f>
        <v/>
      </c>
      <c r="AB278" s="372" t="str">
        <f>IF(AB280="","",IF(AB280&gt;500,'(Linked) Hazard Risk Number HRN'!$C$37,IF(AB280&gt;50,'(Linked) Hazard Risk Number HRN'!$C$36,IF(AB280&gt;25,'(Linked) Hazard Risk Number HRN'!$C$35,IF(AB280&gt;5,'(Linked) Hazard Risk Number HRN'!$C$34,IF(AB280&gt;0,'(Linked) Hazard Risk Number HRN'!$C$33,""))))))</f>
        <v/>
      </c>
      <c r="AC278" s="374"/>
      <c r="AD278" s="380"/>
      <c r="AE278" s="54"/>
      <c r="AF278" s="17" t="str">
        <f>IF(ISBLANK(AE278),"",VLOOKUP(AE278,'(Linked) Hazard Risk Number HRN'!$B$6:$C$13,2,FALSE))</f>
        <v/>
      </c>
      <c r="AG278" s="372" t="str">
        <f>IF(AG280="","",IF(AG280&gt;500,'(Linked) Hazard Risk Number HRN'!$C$37,IF(AG280&gt;50,'(Linked) Hazard Risk Number HRN'!$C$36,IF(AG280&gt;25,'(Linked) Hazard Risk Number HRN'!$C$35,IF(AG280&gt;5,'(Linked) Hazard Risk Number HRN'!$C$34,IF(AG280&gt;0,'(Linked) Hazard Risk Number HRN'!$C$33,""))))))</f>
        <v/>
      </c>
      <c r="AH278" s="10"/>
      <c r="AI278" s="10"/>
      <c r="AJ278" s="22"/>
    </row>
    <row r="279" spans="2:36" s="2" customFormat="1" ht="28.2" customHeight="1" thickBot="1">
      <c r="B279" s="378"/>
      <c r="C279" s="375"/>
      <c r="D279" s="375"/>
      <c r="E279" s="381"/>
      <c r="F279" s="381"/>
      <c r="G279" s="370"/>
      <c r="H279" s="370"/>
      <c r="I279" s="370"/>
      <c r="J279" s="370"/>
      <c r="K279" s="55"/>
      <c r="L279" s="18" t="str">
        <f>IF(ISBLANK(K279),"",VLOOKUP(K279,'(Linked) Hazard Risk Number HRN'!$B$16:$C$26,2,FALSE))</f>
        <v/>
      </c>
      <c r="M279" s="373"/>
      <c r="N279" s="55"/>
      <c r="O279" s="18" t="str">
        <f>IF(ISBLANK(N279),"",VLOOKUP(N279,'(Linked) PLr Probability Factor'!$B$12:$C$14,2,FALSE))</f>
        <v/>
      </c>
      <c r="P279" s="18" t="s">
        <v>1</v>
      </c>
      <c r="Q279" s="18">
        <f t="shared" ref="Q279" si="427">COUNTIF((O278:O282), "B")</f>
        <v>0</v>
      </c>
      <c r="R279" s="18">
        <f t="shared" si="425"/>
        <v>0</v>
      </c>
      <c r="S279" s="18" t="str">
        <f t="shared" ref="S279" si="428">IF(ISBLANK(K279),"",IF(L279&lt;5,"F1","F2"))</f>
        <v/>
      </c>
      <c r="T279" s="147"/>
      <c r="U279" s="375"/>
      <c r="V279" s="55"/>
      <c r="W279" s="18" t="str">
        <f>IF(ISBLANK(V279),"",VLOOKUP(V279,'(Linked) Hazard Risk Number HRN'!$B$16:$C$26,2,FALSE))</f>
        <v/>
      </c>
      <c r="X279" s="373"/>
      <c r="Y279" s="375"/>
      <c r="Z279" s="55"/>
      <c r="AA279" s="18" t="str">
        <f>IF(ISBLANK(Z279),"",VLOOKUP(Z279,'(Linked) Hazard Risk Number HRN'!$B$16:$C$26,2,FALSE))</f>
        <v/>
      </c>
      <c r="AB279" s="373"/>
      <c r="AC279" s="375"/>
      <c r="AD279" s="436"/>
      <c r="AE279" s="55"/>
      <c r="AF279" s="18" t="str">
        <f>IF(ISBLANK(AE279),"",VLOOKUP(AE279,'(Linked) Hazard Risk Number HRN'!$B$16:$C$26,2,FALSE))</f>
        <v/>
      </c>
      <c r="AG279" s="373"/>
      <c r="AH279" s="10"/>
      <c r="AI279" s="10"/>
      <c r="AJ279" s="19"/>
    </row>
    <row r="280" spans="2:36" s="2" customFormat="1" ht="28.2" customHeight="1" thickTop="1">
      <c r="B280" s="378"/>
      <c r="C280" s="375"/>
      <c r="D280" s="375"/>
      <c r="E280" s="381"/>
      <c r="F280" s="381"/>
      <c r="G280" s="370"/>
      <c r="H280" s="370"/>
      <c r="I280" s="370"/>
      <c r="J280" s="370"/>
      <c r="K280" s="56"/>
      <c r="L280" s="18" t="str">
        <f>IF(ISBLANK(K280),"",VLOOKUP(K280,'(Linked) Hazard Risk Number HRN'!$D$6:$E$14,2,FALSE))</f>
        <v/>
      </c>
      <c r="M280" s="366" t="str">
        <f>IF(OR(ISBLANK(K278),ISBLANK(K279),ISBLANK(K280),ISBLANK(K281)),"",L278*L279*L280*L281)</f>
        <v/>
      </c>
      <c r="N280" s="56"/>
      <c r="O280" s="18" t="str">
        <f>IF(ISBLANK(N280),"",VLOOKUP(N280,'(Linked) PLr Probability Factor'!$B$17:$C$20,2,FALSE))</f>
        <v/>
      </c>
      <c r="P280" s="18" t="s">
        <v>3</v>
      </c>
      <c r="Q280" s="18">
        <f t="shared" ref="Q280" si="429">COUNTIF((O278:O282), "A")</f>
        <v>0</v>
      </c>
      <c r="R280" s="18">
        <f t="shared" si="425"/>
        <v>0</v>
      </c>
      <c r="S280" s="18"/>
      <c r="T280" s="146" t="str" cm="1">
        <f t="array" ref="T280">IF(OR(ISBLANK(K278),ISBLANK(K279),ISBLANK(N279),ISBLANK(N280),ISBLANK(N281)),"",INDEX(INDEX('(Linked) PLr Probability Factor'!C$33:$F$44,0,4),MATCH(S278&amp;S279&amp;S282,INDEX('(Linked) PLr Probability Factor'!C$33:$F$44,0,1)&amp;INDEX('(Linked) PLr Probability Factor'!C$33:$F$44,0,2)&amp;INDEX('(Linked) PLr Probability Factor'!C$33:$F$44,0,3),0)))</f>
        <v/>
      </c>
      <c r="U280" s="375"/>
      <c r="V280" s="56"/>
      <c r="W280" s="18" t="str">
        <f>IF(ISBLANK(V280),"",VLOOKUP(V280,'(Linked) Hazard Risk Number HRN'!$D$6:$E$14,2,FALSE))</f>
        <v/>
      </c>
      <c r="X280" s="366" t="str">
        <f>IF(OR(ISBLANK(V278),ISBLANK(V279),ISBLANK(V280),ISBLANK(V281)),"",W278*W279*W280*W281)</f>
        <v/>
      </c>
      <c r="Y280" s="375"/>
      <c r="Z280" s="56"/>
      <c r="AA280" s="18" t="str">
        <f>IF(ISBLANK(Z280),"",VLOOKUP(Z280,'(Linked) Hazard Risk Number HRN'!$D$6:$E$14,2,FALSE))</f>
        <v/>
      </c>
      <c r="AB280" s="366" t="str">
        <f>IF(OR(ISBLANK(Z278),ISBLANK(Z279),ISBLANK(Z280),ISBLANK(Z281)),"",AA278*AA279*AA280*AA281)</f>
        <v/>
      </c>
      <c r="AC280" s="375"/>
      <c r="AD280" s="436"/>
      <c r="AE280" s="56"/>
      <c r="AF280" s="18" t="str">
        <f>IF(ISBLANK(AE280),"",VLOOKUP(AE280,'(Linked) Hazard Risk Number HRN'!$D$6:$E$14,2,FALSE))</f>
        <v/>
      </c>
      <c r="AG280" s="366" t="str">
        <f>IF(OR(ISBLANK(AE278),ISBLANK(AE279),ISBLANK(AE280),ISBLANK(AE281)),"",AF278*AF279*AF280*AF281)</f>
        <v/>
      </c>
      <c r="AH280" s="10"/>
      <c r="AI280" s="10"/>
      <c r="AJ280" s="20"/>
    </row>
    <row r="281" spans="2:36" s="2" customFormat="1" ht="28.2" customHeight="1">
      <c r="B281" s="378"/>
      <c r="C281" s="375"/>
      <c r="D281" s="375"/>
      <c r="E281" s="381"/>
      <c r="F281" s="381"/>
      <c r="G281" s="370"/>
      <c r="H281" s="370"/>
      <c r="I281" s="370"/>
      <c r="J281" s="370"/>
      <c r="K281" s="57"/>
      <c r="L281" s="30" t="str">
        <f>IF(ISBLANK(K281),"",VLOOKUP(K281,'(Linked) Hazard Risk Number HRN'!$D$17:$E$22,2,FALSE))</f>
        <v/>
      </c>
      <c r="M281" s="367"/>
      <c r="N281" s="56"/>
      <c r="O281" s="18" t="str">
        <f>IF(ISBLANK(N281),"",VLOOKUP(N281,'(Linked) PLr Probability Factor'!$B$23:$C$26,2,FALSE))</f>
        <v/>
      </c>
      <c r="P281" s="25" t="s">
        <v>33</v>
      </c>
      <c r="Q281" s="25">
        <f t="shared" ref="Q281" si="430">SUM(R278:R280)</f>
        <v>0</v>
      </c>
      <c r="R281" s="25">
        <f t="shared" si="425"/>
        <v>0</v>
      </c>
      <c r="S281" s="25"/>
      <c r="T281" s="51"/>
      <c r="U281" s="375"/>
      <c r="V281" s="57"/>
      <c r="W281" s="30" t="str">
        <f>IF(ISBLANK(V281),"",VLOOKUP(V281,'(Linked) Hazard Risk Number HRN'!$D$17:$E$22,2,FALSE))</f>
        <v/>
      </c>
      <c r="X281" s="367"/>
      <c r="Y281" s="375"/>
      <c r="Z281" s="57"/>
      <c r="AA281" s="30" t="str">
        <f>IF(ISBLANK(Z281),"",VLOOKUP(Z281,'(Linked) Hazard Risk Number HRN'!$D$17:$E$22,2,FALSE))</f>
        <v/>
      </c>
      <c r="AB281" s="367"/>
      <c r="AC281" s="375"/>
      <c r="AD281" s="436"/>
      <c r="AE281" s="57"/>
      <c r="AF281" s="30" t="str">
        <f>IF(ISBLANK(AE281),"",VLOOKUP(AE281,'(Linked) Hazard Risk Number HRN'!$D$17:$E$22,2,FALSE))</f>
        <v/>
      </c>
      <c r="AG281" s="367"/>
      <c r="AH281" s="10"/>
      <c r="AI281" s="10"/>
      <c r="AJ281" s="21"/>
    </row>
    <row r="282" spans="2:36" s="2" customFormat="1" ht="28.2" customHeight="1" thickBot="1">
      <c r="B282" s="379"/>
      <c r="C282" s="376"/>
      <c r="D282" s="376"/>
      <c r="E282" s="382"/>
      <c r="F282" s="382"/>
      <c r="G282" s="371"/>
      <c r="H282" s="371"/>
      <c r="I282" s="371"/>
      <c r="J282" s="371"/>
      <c r="K282" s="135"/>
      <c r="L282" s="18"/>
      <c r="M282" s="368"/>
      <c r="N282" s="56"/>
      <c r="O282" s="18" t="str">
        <f>IF(ISBLANK(N282),"",VLOOKUP(N282,'(Linked) PLr Probability Factor'!$B$29:$C$32,2,FALSE))</f>
        <v/>
      </c>
      <c r="P282" s="134"/>
      <c r="Q282" s="134"/>
      <c r="R282" s="134"/>
      <c r="S282" s="27" t="str">
        <f t="shared" ref="S282" si="431">IF(OR(ISBLANK(N279),ISBLANK(N280),ISBLANK(N281)),"",IF(R278&gt;0,"P2",IF(AND(R278=0,R279&gt;2),"P2",IF(AND(R278=0,R279=2),"P2",IF(AND(R278=0,AND(R279&lt;2,R280&gt;1)),"P1"," ")))))</f>
        <v/>
      </c>
      <c r="T282" s="52"/>
      <c r="U282" s="376"/>
      <c r="V282" s="135"/>
      <c r="W282" s="18"/>
      <c r="X282" s="368"/>
      <c r="Y282" s="376"/>
      <c r="Z282" s="135"/>
      <c r="AA282" s="18"/>
      <c r="AB282" s="368"/>
      <c r="AC282" s="376"/>
      <c r="AD282" s="437"/>
      <c r="AE282" s="135"/>
      <c r="AF282" s="18"/>
      <c r="AG282" s="368"/>
      <c r="AH282" s="10"/>
      <c r="AI282" s="10"/>
      <c r="AJ282" s="7"/>
    </row>
    <row r="283" spans="2:36" s="2" customFormat="1" ht="28.2" customHeight="1" thickTop="1">
      <c r="B283" s="377">
        <v>56</v>
      </c>
      <c r="C283" s="374"/>
      <c r="D283" s="374"/>
      <c r="E283" s="380"/>
      <c r="F283" s="380"/>
      <c r="G283" s="369"/>
      <c r="H283" s="369"/>
      <c r="I283" s="369"/>
      <c r="J283" s="369"/>
      <c r="K283" s="54"/>
      <c r="L283" s="17" t="str">
        <f>IF(ISBLANK(K283),"",VLOOKUP(K283,'(Linked) Hazard Risk Number HRN'!$B$6:$C$13,2,FALSE))</f>
        <v/>
      </c>
      <c r="M283" s="372" t="str">
        <f>IF(M285="","",IF(M285&gt;500,'(Linked) Hazard Risk Number HRN'!$C$37,IF(M285&gt;50,'(Linked) Hazard Risk Number HRN'!$C$36,IF(M285&gt;25,'(Linked) Hazard Risk Number HRN'!$C$35,IF(M285&gt;5,'(Linked) Hazard Risk Number HRN'!$C$34,IF(M285&gt;0,'(Linked) Hazard Risk Number HRN'!$C$33,""))))))</f>
        <v/>
      </c>
      <c r="N283" s="54"/>
      <c r="O283" s="17" t="str">
        <f>IF(ISBLANK(N283),"",VLOOKUP(N283,'(Linked) PLr Probability Factor'!$B$7:$C$8,2,FALSE))</f>
        <v/>
      </c>
      <c r="P283" s="17" t="s">
        <v>29</v>
      </c>
      <c r="Q283" s="17">
        <f t="shared" ref="Q283" si="432">COUNTIF((O283:O287), "C")</f>
        <v>0</v>
      </c>
      <c r="R283" s="17">
        <f t="shared" ref="R283:R286" si="433">Q283</f>
        <v>0</v>
      </c>
      <c r="S283" s="17" t="str">
        <f t="shared" ref="S283" si="434">IF(ISBLANK(K283),"",IF(L283&lt;2,"S1","S2"))</f>
        <v/>
      </c>
      <c r="T283" s="50"/>
      <c r="U283" s="374"/>
      <c r="V283" s="54"/>
      <c r="W283" s="17" t="str">
        <f>IF(ISBLANK(V283),"",VLOOKUP(V283,'(Linked) Hazard Risk Number HRN'!$B$6:$C$13,2,FALSE))</f>
        <v/>
      </c>
      <c r="X283" s="372" t="str">
        <f>IF(X285="","",IF(X285&gt;500,'(Linked) Hazard Risk Number HRN'!$C$37,IF(X285&gt;50,'(Linked) Hazard Risk Number HRN'!$C$36,IF(X285&gt;25,'(Linked) Hazard Risk Number HRN'!$C$35,IF(X285&gt;5,'(Linked) Hazard Risk Number HRN'!$C$34,IF(X285&gt;0,'(Linked) Hazard Risk Number HRN'!$C$33,""))))))</f>
        <v/>
      </c>
      <c r="Y283" s="374"/>
      <c r="Z283" s="54"/>
      <c r="AA283" s="17" t="str">
        <f>IF(ISBLANK(Z283),"",VLOOKUP(Z283,'(Linked) Hazard Risk Number HRN'!$B$6:$C$13,2,FALSE))</f>
        <v/>
      </c>
      <c r="AB283" s="372" t="str">
        <f>IF(AB285="","",IF(AB285&gt;500,'(Linked) Hazard Risk Number HRN'!$C$37,IF(AB285&gt;50,'(Linked) Hazard Risk Number HRN'!$C$36,IF(AB285&gt;25,'(Linked) Hazard Risk Number HRN'!$C$35,IF(AB285&gt;5,'(Linked) Hazard Risk Number HRN'!$C$34,IF(AB285&gt;0,'(Linked) Hazard Risk Number HRN'!$C$33,""))))))</f>
        <v/>
      </c>
      <c r="AC283" s="374"/>
      <c r="AD283" s="380"/>
      <c r="AE283" s="54"/>
      <c r="AF283" s="17" t="str">
        <f>IF(ISBLANK(AE283),"",VLOOKUP(AE283,'(Linked) Hazard Risk Number HRN'!$B$6:$C$13,2,FALSE))</f>
        <v/>
      </c>
      <c r="AG283" s="372" t="str">
        <f>IF(AG285="","",IF(AG285&gt;500,'(Linked) Hazard Risk Number HRN'!$C$37,IF(AG285&gt;50,'(Linked) Hazard Risk Number HRN'!$C$36,IF(AG285&gt;25,'(Linked) Hazard Risk Number HRN'!$C$35,IF(AG285&gt;5,'(Linked) Hazard Risk Number HRN'!$C$34,IF(AG285&gt;0,'(Linked) Hazard Risk Number HRN'!$C$33,""))))))</f>
        <v/>
      </c>
      <c r="AH283" s="10"/>
      <c r="AI283" s="10"/>
      <c r="AJ283" s="22"/>
    </row>
    <row r="284" spans="2:36" s="2" customFormat="1" ht="28.2" customHeight="1" thickBot="1">
      <c r="B284" s="378"/>
      <c r="C284" s="375"/>
      <c r="D284" s="375"/>
      <c r="E284" s="381"/>
      <c r="F284" s="381"/>
      <c r="G284" s="370"/>
      <c r="H284" s="370"/>
      <c r="I284" s="370"/>
      <c r="J284" s="370"/>
      <c r="K284" s="55"/>
      <c r="L284" s="18" t="str">
        <f>IF(ISBLANK(K284),"",VLOOKUP(K284,'(Linked) Hazard Risk Number HRN'!$B$16:$C$26,2,FALSE))</f>
        <v/>
      </c>
      <c r="M284" s="373"/>
      <c r="N284" s="55"/>
      <c r="O284" s="18" t="str">
        <f>IF(ISBLANK(N284),"",VLOOKUP(N284,'(Linked) PLr Probability Factor'!$B$12:$C$14,2,FALSE))</f>
        <v/>
      </c>
      <c r="P284" s="18" t="s">
        <v>1</v>
      </c>
      <c r="Q284" s="18">
        <f t="shared" ref="Q284" si="435">COUNTIF((O283:O287), "B")</f>
        <v>0</v>
      </c>
      <c r="R284" s="18">
        <f t="shared" si="433"/>
        <v>0</v>
      </c>
      <c r="S284" s="18" t="str">
        <f t="shared" ref="S284" si="436">IF(ISBLANK(K284),"",IF(L284&lt;5,"F1","F2"))</f>
        <v/>
      </c>
      <c r="T284" s="147"/>
      <c r="U284" s="375"/>
      <c r="V284" s="55"/>
      <c r="W284" s="18" t="str">
        <f>IF(ISBLANK(V284),"",VLOOKUP(V284,'(Linked) Hazard Risk Number HRN'!$B$16:$C$26,2,FALSE))</f>
        <v/>
      </c>
      <c r="X284" s="373"/>
      <c r="Y284" s="375"/>
      <c r="Z284" s="55"/>
      <c r="AA284" s="18" t="str">
        <f>IF(ISBLANK(Z284),"",VLOOKUP(Z284,'(Linked) Hazard Risk Number HRN'!$B$16:$C$26,2,FALSE))</f>
        <v/>
      </c>
      <c r="AB284" s="373"/>
      <c r="AC284" s="375"/>
      <c r="AD284" s="436"/>
      <c r="AE284" s="55"/>
      <c r="AF284" s="18" t="str">
        <f>IF(ISBLANK(AE284),"",VLOOKUP(AE284,'(Linked) Hazard Risk Number HRN'!$B$16:$C$26,2,FALSE))</f>
        <v/>
      </c>
      <c r="AG284" s="373"/>
      <c r="AH284" s="10"/>
      <c r="AI284" s="10"/>
      <c r="AJ284" s="19"/>
    </row>
    <row r="285" spans="2:36" s="2" customFormat="1" ht="28.2" customHeight="1" thickTop="1">
      <c r="B285" s="378"/>
      <c r="C285" s="375"/>
      <c r="D285" s="375"/>
      <c r="E285" s="381"/>
      <c r="F285" s="381"/>
      <c r="G285" s="370"/>
      <c r="H285" s="370"/>
      <c r="I285" s="370"/>
      <c r="J285" s="370"/>
      <c r="K285" s="56"/>
      <c r="L285" s="18" t="str">
        <f>IF(ISBLANK(K285),"",VLOOKUP(K285,'(Linked) Hazard Risk Number HRN'!$D$6:$E$14,2,FALSE))</f>
        <v/>
      </c>
      <c r="M285" s="366" t="str">
        <f>IF(OR(ISBLANK(K283),ISBLANK(K284),ISBLANK(K285),ISBLANK(K286)),"",L283*L284*L285*L286)</f>
        <v/>
      </c>
      <c r="N285" s="56"/>
      <c r="O285" s="18" t="str">
        <f>IF(ISBLANK(N285),"",VLOOKUP(N285,'(Linked) PLr Probability Factor'!$B$17:$C$20,2,FALSE))</f>
        <v/>
      </c>
      <c r="P285" s="18" t="s">
        <v>3</v>
      </c>
      <c r="Q285" s="18">
        <f t="shared" ref="Q285" si="437">COUNTIF((O283:O287), "A")</f>
        <v>0</v>
      </c>
      <c r="R285" s="18">
        <f t="shared" si="433"/>
        <v>0</v>
      </c>
      <c r="S285" s="18"/>
      <c r="T285" s="146" t="str" cm="1">
        <f t="array" ref="T285">IF(OR(ISBLANK(K283),ISBLANK(K284),ISBLANK(N284),ISBLANK(N285),ISBLANK(N286)),"",INDEX(INDEX('(Linked) PLr Probability Factor'!C$33:$F$44,0,4),MATCH(S283&amp;S284&amp;S287,INDEX('(Linked) PLr Probability Factor'!C$33:$F$44,0,1)&amp;INDEX('(Linked) PLr Probability Factor'!C$33:$F$44,0,2)&amp;INDEX('(Linked) PLr Probability Factor'!C$33:$F$44,0,3),0)))</f>
        <v/>
      </c>
      <c r="U285" s="375"/>
      <c r="V285" s="56"/>
      <c r="W285" s="18" t="str">
        <f>IF(ISBLANK(V285),"",VLOOKUP(V285,'(Linked) Hazard Risk Number HRN'!$D$6:$E$14,2,FALSE))</f>
        <v/>
      </c>
      <c r="X285" s="366" t="str">
        <f>IF(OR(ISBLANK(V283),ISBLANK(V284),ISBLANK(V285),ISBLANK(V286)),"",W283*W284*W285*W286)</f>
        <v/>
      </c>
      <c r="Y285" s="375"/>
      <c r="Z285" s="56"/>
      <c r="AA285" s="18" t="str">
        <f>IF(ISBLANK(Z285),"",VLOOKUP(Z285,'(Linked) Hazard Risk Number HRN'!$D$6:$E$14,2,FALSE))</f>
        <v/>
      </c>
      <c r="AB285" s="366" t="str">
        <f>IF(OR(ISBLANK(Z283),ISBLANK(Z284),ISBLANK(Z285),ISBLANK(Z286)),"",AA283*AA284*AA285*AA286)</f>
        <v/>
      </c>
      <c r="AC285" s="375"/>
      <c r="AD285" s="436"/>
      <c r="AE285" s="56"/>
      <c r="AF285" s="18" t="str">
        <f>IF(ISBLANK(AE285),"",VLOOKUP(AE285,'(Linked) Hazard Risk Number HRN'!$D$6:$E$14,2,FALSE))</f>
        <v/>
      </c>
      <c r="AG285" s="366" t="str">
        <f>IF(OR(ISBLANK(AE283),ISBLANK(AE284),ISBLANK(AE285),ISBLANK(AE286)),"",AF283*AF284*AF285*AF286)</f>
        <v/>
      </c>
      <c r="AH285" s="10"/>
      <c r="AI285" s="10"/>
      <c r="AJ285" s="20"/>
    </row>
    <row r="286" spans="2:36" s="2" customFormat="1" ht="28.2" customHeight="1">
      <c r="B286" s="378"/>
      <c r="C286" s="375"/>
      <c r="D286" s="375"/>
      <c r="E286" s="381"/>
      <c r="F286" s="381"/>
      <c r="G286" s="370"/>
      <c r="H286" s="370"/>
      <c r="I286" s="370"/>
      <c r="J286" s="370"/>
      <c r="K286" s="57"/>
      <c r="L286" s="30" t="str">
        <f>IF(ISBLANK(K286),"",VLOOKUP(K286,'(Linked) Hazard Risk Number HRN'!$D$17:$E$22,2,FALSE))</f>
        <v/>
      </c>
      <c r="M286" s="367"/>
      <c r="N286" s="56"/>
      <c r="O286" s="18" t="str">
        <f>IF(ISBLANK(N286),"",VLOOKUP(N286,'(Linked) PLr Probability Factor'!$B$23:$C$26,2,FALSE))</f>
        <v/>
      </c>
      <c r="P286" s="25" t="s">
        <v>33</v>
      </c>
      <c r="Q286" s="25">
        <f t="shared" ref="Q286" si="438">SUM(R283:R285)</f>
        <v>0</v>
      </c>
      <c r="R286" s="25">
        <f t="shared" si="433"/>
        <v>0</v>
      </c>
      <c r="S286" s="25"/>
      <c r="T286" s="51"/>
      <c r="U286" s="375"/>
      <c r="V286" s="57"/>
      <c r="W286" s="30" t="str">
        <f>IF(ISBLANK(V286),"",VLOOKUP(V286,'(Linked) Hazard Risk Number HRN'!$D$17:$E$22,2,FALSE))</f>
        <v/>
      </c>
      <c r="X286" s="367"/>
      <c r="Y286" s="375"/>
      <c r="Z286" s="57"/>
      <c r="AA286" s="30" t="str">
        <f>IF(ISBLANK(Z286),"",VLOOKUP(Z286,'(Linked) Hazard Risk Number HRN'!$D$17:$E$22,2,FALSE))</f>
        <v/>
      </c>
      <c r="AB286" s="367"/>
      <c r="AC286" s="375"/>
      <c r="AD286" s="436"/>
      <c r="AE286" s="57"/>
      <c r="AF286" s="30" t="str">
        <f>IF(ISBLANK(AE286),"",VLOOKUP(AE286,'(Linked) Hazard Risk Number HRN'!$D$17:$E$22,2,FALSE))</f>
        <v/>
      </c>
      <c r="AG286" s="367"/>
      <c r="AH286" s="10"/>
      <c r="AI286" s="10"/>
      <c r="AJ286" s="21"/>
    </row>
    <row r="287" spans="2:36" s="2" customFormat="1" ht="28.2" customHeight="1" thickBot="1">
      <c r="B287" s="379"/>
      <c r="C287" s="376"/>
      <c r="D287" s="376"/>
      <c r="E287" s="382"/>
      <c r="F287" s="382"/>
      <c r="G287" s="371"/>
      <c r="H287" s="371"/>
      <c r="I287" s="371"/>
      <c r="J287" s="371"/>
      <c r="K287" s="135"/>
      <c r="L287" s="18"/>
      <c r="M287" s="368"/>
      <c r="N287" s="56"/>
      <c r="O287" s="18" t="str">
        <f>IF(ISBLANK(N287),"",VLOOKUP(N287,'(Linked) PLr Probability Factor'!$B$29:$C$32,2,FALSE))</f>
        <v/>
      </c>
      <c r="P287" s="134"/>
      <c r="Q287" s="134"/>
      <c r="R287" s="134"/>
      <c r="S287" s="27" t="str">
        <f t="shared" ref="S287" si="439">IF(OR(ISBLANK(N284),ISBLANK(N285),ISBLANK(N286)),"",IF(R283&gt;0,"P2",IF(AND(R283=0,R284&gt;2),"P2",IF(AND(R283=0,R284=2),"P2",IF(AND(R283=0,AND(R284&lt;2,R285&gt;1)),"P1"," ")))))</f>
        <v/>
      </c>
      <c r="T287" s="52"/>
      <c r="U287" s="376"/>
      <c r="V287" s="135"/>
      <c r="W287" s="18"/>
      <c r="X287" s="368"/>
      <c r="Y287" s="376"/>
      <c r="Z287" s="135"/>
      <c r="AA287" s="18"/>
      <c r="AB287" s="368"/>
      <c r="AC287" s="376"/>
      <c r="AD287" s="437"/>
      <c r="AE287" s="135"/>
      <c r="AF287" s="18"/>
      <c r="AG287" s="368"/>
      <c r="AH287" s="10"/>
      <c r="AI287" s="10"/>
      <c r="AJ287" s="7"/>
    </row>
    <row r="288" spans="2:36" s="2" customFormat="1" ht="28.2" customHeight="1" thickTop="1">
      <c r="B288" s="377">
        <v>57</v>
      </c>
      <c r="C288" s="374"/>
      <c r="D288" s="374"/>
      <c r="E288" s="380"/>
      <c r="F288" s="380"/>
      <c r="G288" s="369"/>
      <c r="H288" s="369"/>
      <c r="I288" s="369"/>
      <c r="J288" s="369"/>
      <c r="K288" s="54"/>
      <c r="L288" s="17" t="str">
        <f>IF(ISBLANK(K288),"",VLOOKUP(K288,'(Linked) Hazard Risk Number HRN'!$B$6:$C$13,2,FALSE))</f>
        <v/>
      </c>
      <c r="M288" s="372" t="str">
        <f>IF(M290="","",IF(M290&gt;500,'(Linked) Hazard Risk Number HRN'!$C$37,IF(M290&gt;50,'(Linked) Hazard Risk Number HRN'!$C$36,IF(M290&gt;25,'(Linked) Hazard Risk Number HRN'!$C$35,IF(M290&gt;5,'(Linked) Hazard Risk Number HRN'!$C$34,IF(M290&gt;0,'(Linked) Hazard Risk Number HRN'!$C$33,""))))))</f>
        <v/>
      </c>
      <c r="N288" s="54"/>
      <c r="O288" s="17" t="str">
        <f>IF(ISBLANK(N288),"",VLOOKUP(N288,'(Linked) PLr Probability Factor'!$B$7:$C$8,2,FALSE))</f>
        <v/>
      </c>
      <c r="P288" s="17" t="s">
        <v>29</v>
      </c>
      <c r="Q288" s="17">
        <f t="shared" ref="Q288" si="440">COUNTIF((O288:O292), "C")</f>
        <v>0</v>
      </c>
      <c r="R288" s="17">
        <f t="shared" ref="R288:R291" si="441">Q288</f>
        <v>0</v>
      </c>
      <c r="S288" s="17" t="str">
        <f t="shared" ref="S288" si="442">IF(ISBLANK(K288),"",IF(L288&lt;2,"S1","S2"))</f>
        <v/>
      </c>
      <c r="T288" s="50"/>
      <c r="U288" s="374"/>
      <c r="V288" s="54"/>
      <c r="W288" s="17" t="str">
        <f>IF(ISBLANK(V288),"",VLOOKUP(V288,'(Linked) Hazard Risk Number HRN'!$B$6:$C$13,2,FALSE))</f>
        <v/>
      </c>
      <c r="X288" s="372" t="str">
        <f>IF(X290="","",IF(X290&gt;500,'(Linked) Hazard Risk Number HRN'!$C$37,IF(X290&gt;50,'(Linked) Hazard Risk Number HRN'!$C$36,IF(X290&gt;25,'(Linked) Hazard Risk Number HRN'!$C$35,IF(X290&gt;5,'(Linked) Hazard Risk Number HRN'!$C$34,IF(X290&gt;0,'(Linked) Hazard Risk Number HRN'!$C$33,""))))))</f>
        <v/>
      </c>
      <c r="Y288" s="374"/>
      <c r="Z288" s="54"/>
      <c r="AA288" s="17" t="str">
        <f>IF(ISBLANK(Z288),"",VLOOKUP(Z288,'(Linked) Hazard Risk Number HRN'!$B$6:$C$13,2,FALSE))</f>
        <v/>
      </c>
      <c r="AB288" s="372" t="str">
        <f>IF(AB290="","",IF(AB290&gt;500,'(Linked) Hazard Risk Number HRN'!$C$37,IF(AB290&gt;50,'(Linked) Hazard Risk Number HRN'!$C$36,IF(AB290&gt;25,'(Linked) Hazard Risk Number HRN'!$C$35,IF(AB290&gt;5,'(Linked) Hazard Risk Number HRN'!$C$34,IF(AB290&gt;0,'(Linked) Hazard Risk Number HRN'!$C$33,""))))))</f>
        <v/>
      </c>
      <c r="AC288" s="374"/>
      <c r="AD288" s="380"/>
      <c r="AE288" s="54"/>
      <c r="AF288" s="17" t="str">
        <f>IF(ISBLANK(AE288),"",VLOOKUP(AE288,'(Linked) Hazard Risk Number HRN'!$B$6:$C$13,2,FALSE))</f>
        <v/>
      </c>
      <c r="AG288" s="372" t="str">
        <f>IF(AG290="","",IF(AG290&gt;500,'(Linked) Hazard Risk Number HRN'!$C$37,IF(AG290&gt;50,'(Linked) Hazard Risk Number HRN'!$C$36,IF(AG290&gt;25,'(Linked) Hazard Risk Number HRN'!$C$35,IF(AG290&gt;5,'(Linked) Hazard Risk Number HRN'!$C$34,IF(AG290&gt;0,'(Linked) Hazard Risk Number HRN'!$C$33,""))))))</f>
        <v/>
      </c>
      <c r="AH288" s="10"/>
      <c r="AI288" s="10"/>
      <c r="AJ288" s="22"/>
    </row>
    <row r="289" spans="2:36" s="2" customFormat="1" ht="28.2" customHeight="1" thickBot="1">
      <c r="B289" s="378"/>
      <c r="C289" s="375"/>
      <c r="D289" s="375"/>
      <c r="E289" s="381"/>
      <c r="F289" s="381"/>
      <c r="G289" s="370"/>
      <c r="H289" s="370"/>
      <c r="I289" s="370"/>
      <c r="J289" s="370"/>
      <c r="K289" s="55"/>
      <c r="L289" s="18" t="str">
        <f>IF(ISBLANK(K289),"",VLOOKUP(K289,'(Linked) Hazard Risk Number HRN'!$B$16:$C$26,2,FALSE))</f>
        <v/>
      </c>
      <c r="M289" s="373"/>
      <c r="N289" s="55"/>
      <c r="O289" s="18" t="str">
        <f>IF(ISBLANK(N289),"",VLOOKUP(N289,'(Linked) PLr Probability Factor'!$B$12:$C$14,2,FALSE))</f>
        <v/>
      </c>
      <c r="P289" s="18" t="s">
        <v>1</v>
      </c>
      <c r="Q289" s="18">
        <f t="shared" ref="Q289" si="443">COUNTIF((O288:O292), "B")</f>
        <v>0</v>
      </c>
      <c r="R289" s="18">
        <f t="shared" si="441"/>
        <v>0</v>
      </c>
      <c r="S289" s="18" t="str">
        <f t="shared" ref="S289" si="444">IF(ISBLANK(K289),"",IF(L289&lt;5,"F1","F2"))</f>
        <v/>
      </c>
      <c r="T289" s="147"/>
      <c r="U289" s="375"/>
      <c r="V289" s="55"/>
      <c r="W289" s="18" t="str">
        <f>IF(ISBLANK(V289),"",VLOOKUP(V289,'(Linked) Hazard Risk Number HRN'!$B$16:$C$26,2,FALSE))</f>
        <v/>
      </c>
      <c r="X289" s="373"/>
      <c r="Y289" s="375"/>
      <c r="Z289" s="55"/>
      <c r="AA289" s="18" t="str">
        <f>IF(ISBLANK(Z289),"",VLOOKUP(Z289,'(Linked) Hazard Risk Number HRN'!$B$16:$C$26,2,FALSE))</f>
        <v/>
      </c>
      <c r="AB289" s="373"/>
      <c r="AC289" s="375"/>
      <c r="AD289" s="436"/>
      <c r="AE289" s="55"/>
      <c r="AF289" s="18" t="str">
        <f>IF(ISBLANK(AE289),"",VLOOKUP(AE289,'(Linked) Hazard Risk Number HRN'!$B$16:$C$26,2,FALSE))</f>
        <v/>
      </c>
      <c r="AG289" s="373"/>
      <c r="AH289" s="10"/>
      <c r="AI289" s="10"/>
      <c r="AJ289" s="19"/>
    </row>
    <row r="290" spans="2:36" s="2" customFormat="1" ht="28.2" customHeight="1" thickTop="1">
      <c r="B290" s="378"/>
      <c r="C290" s="375"/>
      <c r="D290" s="375"/>
      <c r="E290" s="381"/>
      <c r="F290" s="381"/>
      <c r="G290" s="370"/>
      <c r="H290" s="370"/>
      <c r="I290" s="370"/>
      <c r="J290" s="370"/>
      <c r="K290" s="56"/>
      <c r="L290" s="18" t="str">
        <f>IF(ISBLANK(K290),"",VLOOKUP(K290,'(Linked) Hazard Risk Number HRN'!$D$6:$E$14,2,FALSE))</f>
        <v/>
      </c>
      <c r="M290" s="366" t="str">
        <f>IF(OR(ISBLANK(K288),ISBLANK(K289),ISBLANK(K290),ISBLANK(K291)),"",L288*L289*L290*L291)</f>
        <v/>
      </c>
      <c r="N290" s="56"/>
      <c r="O290" s="18" t="str">
        <f>IF(ISBLANK(N290),"",VLOOKUP(N290,'(Linked) PLr Probability Factor'!$B$17:$C$20,2,FALSE))</f>
        <v/>
      </c>
      <c r="P290" s="18" t="s">
        <v>3</v>
      </c>
      <c r="Q290" s="18">
        <f t="shared" ref="Q290" si="445">COUNTIF((O288:O292), "A")</f>
        <v>0</v>
      </c>
      <c r="R290" s="18">
        <f t="shared" si="441"/>
        <v>0</v>
      </c>
      <c r="S290" s="18"/>
      <c r="T290" s="146" t="str" cm="1">
        <f t="array" ref="T290">IF(OR(ISBLANK(K288),ISBLANK(K289),ISBLANK(N289),ISBLANK(N290),ISBLANK(N291)),"",INDEX(INDEX('(Linked) PLr Probability Factor'!C$33:$F$44,0,4),MATCH(S288&amp;S289&amp;S292,INDEX('(Linked) PLr Probability Factor'!C$33:$F$44,0,1)&amp;INDEX('(Linked) PLr Probability Factor'!C$33:$F$44,0,2)&amp;INDEX('(Linked) PLr Probability Factor'!C$33:$F$44,0,3),0)))</f>
        <v/>
      </c>
      <c r="U290" s="375"/>
      <c r="V290" s="56"/>
      <c r="W290" s="18" t="str">
        <f>IF(ISBLANK(V290),"",VLOOKUP(V290,'(Linked) Hazard Risk Number HRN'!$D$6:$E$14,2,FALSE))</f>
        <v/>
      </c>
      <c r="X290" s="366" t="str">
        <f>IF(OR(ISBLANK(V288),ISBLANK(V289),ISBLANK(V290),ISBLANK(V291)),"",W288*W289*W290*W291)</f>
        <v/>
      </c>
      <c r="Y290" s="375"/>
      <c r="Z290" s="56"/>
      <c r="AA290" s="18" t="str">
        <f>IF(ISBLANK(Z290),"",VLOOKUP(Z290,'(Linked) Hazard Risk Number HRN'!$D$6:$E$14,2,FALSE))</f>
        <v/>
      </c>
      <c r="AB290" s="366" t="str">
        <f>IF(OR(ISBLANK(Z288),ISBLANK(Z289),ISBLANK(Z290),ISBLANK(Z291)),"",AA288*AA289*AA290*AA291)</f>
        <v/>
      </c>
      <c r="AC290" s="375"/>
      <c r="AD290" s="436"/>
      <c r="AE290" s="56"/>
      <c r="AF290" s="18" t="str">
        <f>IF(ISBLANK(AE290),"",VLOOKUP(AE290,'(Linked) Hazard Risk Number HRN'!$D$6:$E$14,2,FALSE))</f>
        <v/>
      </c>
      <c r="AG290" s="366" t="str">
        <f>IF(OR(ISBLANK(AE288),ISBLANK(AE289),ISBLANK(AE290),ISBLANK(AE291)),"",AF288*AF289*AF290*AF291)</f>
        <v/>
      </c>
      <c r="AH290" s="10"/>
      <c r="AI290" s="10"/>
      <c r="AJ290" s="20"/>
    </row>
    <row r="291" spans="2:36" s="2" customFormat="1" ht="28.2" customHeight="1">
      <c r="B291" s="378"/>
      <c r="C291" s="375"/>
      <c r="D291" s="375"/>
      <c r="E291" s="381"/>
      <c r="F291" s="381"/>
      <c r="G291" s="370"/>
      <c r="H291" s="370"/>
      <c r="I291" s="370"/>
      <c r="J291" s="370"/>
      <c r="K291" s="57"/>
      <c r="L291" s="30" t="str">
        <f>IF(ISBLANK(K291),"",VLOOKUP(K291,'(Linked) Hazard Risk Number HRN'!$D$17:$E$22,2,FALSE))</f>
        <v/>
      </c>
      <c r="M291" s="367"/>
      <c r="N291" s="56"/>
      <c r="O291" s="18" t="str">
        <f>IF(ISBLANK(N291),"",VLOOKUP(N291,'(Linked) PLr Probability Factor'!$B$23:$C$26,2,FALSE))</f>
        <v/>
      </c>
      <c r="P291" s="25" t="s">
        <v>33</v>
      </c>
      <c r="Q291" s="25">
        <f t="shared" ref="Q291" si="446">SUM(R288:R290)</f>
        <v>0</v>
      </c>
      <c r="R291" s="25">
        <f t="shared" si="441"/>
        <v>0</v>
      </c>
      <c r="S291" s="25"/>
      <c r="T291" s="51"/>
      <c r="U291" s="375"/>
      <c r="V291" s="57"/>
      <c r="W291" s="30" t="str">
        <f>IF(ISBLANK(V291),"",VLOOKUP(V291,'(Linked) Hazard Risk Number HRN'!$D$17:$E$22,2,FALSE))</f>
        <v/>
      </c>
      <c r="X291" s="367"/>
      <c r="Y291" s="375"/>
      <c r="Z291" s="57"/>
      <c r="AA291" s="30" t="str">
        <f>IF(ISBLANK(Z291),"",VLOOKUP(Z291,'(Linked) Hazard Risk Number HRN'!$D$17:$E$22,2,FALSE))</f>
        <v/>
      </c>
      <c r="AB291" s="367"/>
      <c r="AC291" s="375"/>
      <c r="AD291" s="436"/>
      <c r="AE291" s="57"/>
      <c r="AF291" s="30" t="str">
        <f>IF(ISBLANK(AE291),"",VLOOKUP(AE291,'(Linked) Hazard Risk Number HRN'!$D$17:$E$22,2,FALSE))</f>
        <v/>
      </c>
      <c r="AG291" s="367"/>
      <c r="AH291" s="10"/>
      <c r="AI291" s="10"/>
      <c r="AJ291" s="21"/>
    </row>
    <row r="292" spans="2:36" s="2" customFormat="1" ht="28.2" customHeight="1" thickBot="1">
      <c r="B292" s="379"/>
      <c r="C292" s="376"/>
      <c r="D292" s="376"/>
      <c r="E292" s="382"/>
      <c r="F292" s="382"/>
      <c r="G292" s="371"/>
      <c r="H292" s="371"/>
      <c r="I292" s="371"/>
      <c r="J292" s="371"/>
      <c r="K292" s="135"/>
      <c r="L292" s="18"/>
      <c r="M292" s="368"/>
      <c r="N292" s="56"/>
      <c r="O292" s="18" t="str">
        <f>IF(ISBLANK(N292),"",VLOOKUP(N292,'(Linked) PLr Probability Factor'!$B$29:$C$32,2,FALSE))</f>
        <v/>
      </c>
      <c r="P292" s="134"/>
      <c r="Q292" s="134"/>
      <c r="R292" s="134"/>
      <c r="S292" s="27" t="str">
        <f t="shared" ref="S292" si="447">IF(OR(ISBLANK(N289),ISBLANK(N290),ISBLANK(N291)),"",IF(R288&gt;0,"P2",IF(AND(R288=0,R289&gt;2),"P2",IF(AND(R288=0,R289=2),"P2",IF(AND(R288=0,AND(R289&lt;2,R290&gt;1)),"P1"," ")))))</f>
        <v/>
      </c>
      <c r="T292" s="52"/>
      <c r="U292" s="376"/>
      <c r="V292" s="135"/>
      <c r="W292" s="18"/>
      <c r="X292" s="368"/>
      <c r="Y292" s="376"/>
      <c r="Z292" s="135"/>
      <c r="AA292" s="18"/>
      <c r="AB292" s="368"/>
      <c r="AC292" s="376"/>
      <c r="AD292" s="437"/>
      <c r="AE292" s="135"/>
      <c r="AF292" s="18"/>
      <c r="AG292" s="368"/>
      <c r="AH292" s="10"/>
      <c r="AI292" s="10"/>
      <c r="AJ292" s="7"/>
    </row>
    <row r="293" spans="2:36" s="2" customFormat="1" ht="28.2" customHeight="1" thickTop="1">
      <c r="B293" s="377">
        <v>58</v>
      </c>
      <c r="C293" s="374"/>
      <c r="D293" s="374"/>
      <c r="E293" s="380"/>
      <c r="F293" s="380"/>
      <c r="G293" s="369"/>
      <c r="H293" s="369"/>
      <c r="I293" s="369"/>
      <c r="J293" s="369"/>
      <c r="K293" s="54"/>
      <c r="L293" s="17" t="str">
        <f>IF(ISBLANK(K293),"",VLOOKUP(K293,'(Linked) Hazard Risk Number HRN'!$B$6:$C$13,2,FALSE))</f>
        <v/>
      </c>
      <c r="M293" s="372" t="str">
        <f>IF(M295="","",IF(M295&gt;500,'(Linked) Hazard Risk Number HRN'!$C$37,IF(M295&gt;50,'(Linked) Hazard Risk Number HRN'!$C$36,IF(M295&gt;25,'(Linked) Hazard Risk Number HRN'!$C$35,IF(M295&gt;5,'(Linked) Hazard Risk Number HRN'!$C$34,IF(M295&gt;0,'(Linked) Hazard Risk Number HRN'!$C$33,""))))))</f>
        <v/>
      </c>
      <c r="N293" s="54"/>
      <c r="O293" s="17" t="str">
        <f>IF(ISBLANK(N293),"",VLOOKUP(N293,'(Linked) PLr Probability Factor'!$B$7:$C$8,2,FALSE))</f>
        <v/>
      </c>
      <c r="P293" s="17" t="s">
        <v>29</v>
      </c>
      <c r="Q293" s="17">
        <f t="shared" ref="Q293" si="448">COUNTIF((O293:O297), "C")</f>
        <v>0</v>
      </c>
      <c r="R293" s="17">
        <f t="shared" ref="R293:R296" si="449">Q293</f>
        <v>0</v>
      </c>
      <c r="S293" s="17" t="str">
        <f t="shared" ref="S293" si="450">IF(ISBLANK(K293),"",IF(L293&lt;2,"S1","S2"))</f>
        <v/>
      </c>
      <c r="T293" s="50"/>
      <c r="U293" s="374"/>
      <c r="V293" s="54"/>
      <c r="W293" s="17" t="str">
        <f>IF(ISBLANK(V293),"",VLOOKUP(V293,'(Linked) Hazard Risk Number HRN'!$B$6:$C$13,2,FALSE))</f>
        <v/>
      </c>
      <c r="X293" s="372" t="str">
        <f>IF(X295="","",IF(X295&gt;500,'(Linked) Hazard Risk Number HRN'!$C$37,IF(X295&gt;50,'(Linked) Hazard Risk Number HRN'!$C$36,IF(X295&gt;25,'(Linked) Hazard Risk Number HRN'!$C$35,IF(X295&gt;5,'(Linked) Hazard Risk Number HRN'!$C$34,IF(X295&gt;0,'(Linked) Hazard Risk Number HRN'!$C$33,""))))))</f>
        <v/>
      </c>
      <c r="Y293" s="374"/>
      <c r="Z293" s="54"/>
      <c r="AA293" s="17" t="str">
        <f>IF(ISBLANK(Z293),"",VLOOKUP(Z293,'(Linked) Hazard Risk Number HRN'!$B$6:$C$13,2,FALSE))</f>
        <v/>
      </c>
      <c r="AB293" s="372" t="str">
        <f>IF(AB295="","",IF(AB295&gt;500,'(Linked) Hazard Risk Number HRN'!$C$37,IF(AB295&gt;50,'(Linked) Hazard Risk Number HRN'!$C$36,IF(AB295&gt;25,'(Linked) Hazard Risk Number HRN'!$C$35,IF(AB295&gt;5,'(Linked) Hazard Risk Number HRN'!$C$34,IF(AB295&gt;0,'(Linked) Hazard Risk Number HRN'!$C$33,""))))))</f>
        <v/>
      </c>
      <c r="AC293" s="374"/>
      <c r="AD293" s="380"/>
      <c r="AE293" s="54"/>
      <c r="AF293" s="17" t="str">
        <f>IF(ISBLANK(AE293),"",VLOOKUP(AE293,'(Linked) Hazard Risk Number HRN'!$B$6:$C$13,2,FALSE))</f>
        <v/>
      </c>
      <c r="AG293" s="372" t="str">
        <f>IF(AG295="","",IF(AG295&gt;500,'(Linked) Hazard Risk Number HRN'!$C$37,IF(AG295&gt;50,'(Linked) Hazard Risk Number HRN'!$C$36,IF(AG295&gt;25,'(Linked) Hazard Risk Number HRN'!$C$35,IF(AG295&gt;5,'(Linked) Hazard Risk Number HRN'!$C$34,IF(AG295&gt;0,'(Linked) Hazard Risk Number HRN'!$C$33,""))))))</f>
        <v/>
      </c>
      <c r="AH293" s="24"/>
      <c r="AI293" s="24"/>
      <c r="AJ293" s="53"/>
    </row>
    <row r="294" spans="2:36" s="2" customFormat="1" ht="28.2" customHeight="1" thickBot="1">
      <c r="B294" s="378"/>
      <c r="C294" s="375"/>
      <c r="D294" s="375"/>
      <c r="E294" s="381"/>
      <c r="F294" s="381"/>
      <c r="G294" s="370"/>
      <c r="H294" s="370"/>
      <c r="I294" s="370"/>
      <c r="J294" s="370"/>
      <c r="K294" s="55"/>
      <c r="L294" s="18" t="str">
        <f>IF(ISBLANK(K294),"",VLOOKUP(K294,'(Linked) Hazard Risk Number HRN'!$B$16:$C$26,2,FALSE))</f>
        <v/>
      </c>
      <c r="M294" s="373"/>
      <c r="N294" s="55"/>
      <c r="O294" s="18" t="str">
        <f>IF(ISBLANK(N294),"",VLOOKUP(N294,'(Linked) PLr Probability Factor'!$B$12:$C$14,2,FALSE))</f>
        <v/>
      </c>
      <c r="P294" s="18" t="s">
        <v>1</v>
      </c>
      <c r="Q294" s="18">
        <f t="shared" ref="Q294" si="451">COUNTIF((O293:O297), "B")</f>
        <v>0</v>
      </c>
      <c r="R294" s="18">
        <f t="shared" si="449"/>
        <v>0</v>
      </c>
      <c r="S294" s="18" t="str">
        <f t="shared" ref="S294" si="452">IF(ISBLANK(K294),"",IF(L294&lt;5,"F1","F2"))</f>
        <v/>
      </c>
      <c r="T294" s="147"/>
      <c r="U294" s="375"/>
      <c r="V294" s="55"/>
      <c r="W294" s="18" t="str">
        <f>IF(ISBLANK(V294),"",VLOOKUP(V294,'(Linked) Hazard Risk Number HRN'!$B$16:$C$26,2,FALSE))</f>
        <v/>
      </c>
      <c r="X294" s="373"/>
      <c r="Y294" s="375"/>
      <c r="Z294" s="55"/>
      <c r="AA294" s="18" t="str">
        <f>IF(ISBLANK(Z294),"",VLOOKUP(Z294,'(Linked) Hazard Risk Number HRN'!$B$16:$C$26,2,FALSE))</f>
        <v/>
      </c>
      <c r="AB294" s="373"/>
      <c r="AC294" s="375"/>
      <c r="AD294" s="436"/>
      <c r="AE294" s="55"/>
      <c r="AF294" s="18" t="str">
        <f>IF(ISBLANK(AE294),"",VLOOKUP(AE294,'(Linked) Hazard Risk Number HRN'!$B$16:$C$26,2,FALSE))</f>
        <v/>
      </c>
      <c r="AG294" s="373"/>
      <c r="AH294" s="24"/>
      <c r="AI294" s="24"/>
      <c r="AJ294" s="53"/>
    </row>
    <row r="295" spans="2:36" s="2" customFormat="1" ht="28.2" customHeight="1" thickTop="1">
      <c r="B295" s="378"/>
      <c r="C295" s="375"/>
      <c r="D295" s="375"/>
      <c r="E295" s="381"/>
      <c r="F295" s="381"/>
      <c r="G295" s="370"/>
      <c r="H295" s="370"/>
      <c r="I295" s="370"/>
      <c r="J295" s="370"/>
      <c r="K295" s="56"/>
      <c r="L295" s="18" t="str">
        <f>IF(ISBLANK(K295),"",VLOOKUP(K295,'(Linked) Hazard Risk Number HRN'!$D$6:$E$14,2,FALSE))</f>
        <v/>
      </c>
      <c r="M295" s="366" t="str">
        <f>IF(OR(ISBLANK(K293),ISBLANK(K294),ISBLANK(K295),ISBLANK(K296)),"",L293*L294*L295*L296)</f>
        <v/>
      </c>
      <c r="N295" s="56"/>
      <c r="O295" s="18" t="str">
        <f>IF(ISBLANK(N295),"",VLOOKUP(N295,'(Linked) PLr Probability Factor'!$B$17:$C$20,2,FALSE))</f>
        <v/>
      </c>
      <c r="P295" s="18" t="s">
        <v>3</v>
      </c>
      <c r="Q295" s="18">
        <f t="shared" ref="Q295" si="453">COUNTIF((O293:O297), "A")</f>
        <v>0</v>
      </c>
      <c r="R295" s="18">
        <f t="shared" si="449"/>
        <v>0</v>
      </c>
      <c r="S295" s="18"/>
      <c r="T295" s="146" t="str" cm="1">
        <f t="array" ref="T295">IF(OR(ISBLANK(K293),ISBLANK(K294),ISBLANK(N294),ISBLANK(N295),ISBLANK(N296)),"",INDEX(INDEX('(Linked) PLr Probability Factor'!C$33:$F$44,0,4),MATCH(S293&amp;S294&amp;S297,INDEX('(Linked) PLr Probability Factor'!C$33:$F$44,0,1)&amp;INDEX('(Linked) PLr Probability Factor'!C$33:$F$44,0,2)&amp;INDEX('(Linked) PLr Probability Factor'!C$33:$F$44,0,3),0)))</f>
        <v/>
      </c>
      <c r="U295" s="375"/>
      <c r="V295" s="56"/>
      <c r="W295" s="18" t="str">
        <f>IF(ISBLANK(V295),"",VLOOKUP(V295,'(Linked) Hazard Risk Number HRN'!$D$6:$E$14,2,FALSE))</f>
        <v/>
      </c>
      <c r="X295" s="366" t="str">
        <f>IF(OR(ISBLANK(V293),ISBLANK(V294),ISBLANK(V295),ISBLANK(V296)),"",W293*W294*W295*W296)</f>
        <v/>
      </c>
      <c r="Y295" s="375"/>
      <c r="Z295" s="56"/>
      <c r="AA295" s="18" t="str">
        <f>IF(ISBLANK(Z295),"",VLOOKUP(Z295,'(Linked) Hazard Risk Number HRN'!$D$6:$E$14,2,FALSE))</f>
        <v/>
      </c>
      <c r="AB295" s="366" t="str">
        <f>IF(OR(ISBLANK(Z293),ISBLANK(Z294),ISBLANK(Z295),ISBLANK(Z296)),"",AA293*AA294*AA295*AA296)</f>
        <v/>
      </c>
      <c r="AC295" s="375"/>
      <c r="AD295" s="436"/>
      <c r="AE295" s="56"/>
      <c r="AF295" s="18" t="str">
        <f>IF(ISBLANK(AE295),"",VLOOKUP(AE295,'(Linked) Hazard Risk Number HRN'!$D$6:$E$14,2,FALSE))</f>
        <v/>
      </c>
      <c r="AG295" s="366" t="str">
        <f>IF(OR(ISBLANK(AE293),ISBLANK(AE294),ISBLANK(AE295),ISBLANK(AE296)),"",AF293*AF294*AF295*AF296)</f>
        <v/>
      </c>
      <c r="AH295" s="24"/>
      <c r="AI295" s="24"/>
      <c r="AJ295" s="53"/>
    </row>
    <row r="296" spans="2:36" s="2" customFormat="1" ht="28.2" customHeight="1">
      <c r="B296" s="378"/>
      <c r="C296" s="375"/>
      <c r="D296" s="375"/>
      <c r="E296" s="381"/>
      <c r="F296" s="381"/>
      <c r="G296" s="370"/>
      <c r="H296" s="370"/>
      <c r="I296" s="370"/>
      <c r="J296" s="370"/>
      <c r="K296" s="57"/>
      <c r="L296" s="30" t="str">
        <f>IF(ISBLANK(K296),"",VLOOKUP(K296,'(Linked) Hazard Risk Number HRN'!$D$17:$E$22,2,FALSE))</f>
        <v/>
      </c>
      <c r="M296" s="367"/>
      <c r="N296" s="56"/>
      <c r="O296" s="18" t="str">
        <f>IF(ISBLANK(N296),"",VLOOKUP(N296,'(Linked) PLr Probability Factor'!$B$23:$C$26,2,FALSE))</f>
        <v/>
      </c>
      <c r="P296" s="25" t="s">
        <v>33</v>
      </c>
      <c r="Q296" s="25">
        <f t="shared" ref="Q296" si="454">SUM(R293:R295)</f>
        <v>0</v>
      </c>
      <c r="R296" s="25">
        <f t="shared" si="449"/>
        <v>0</v>
      </c>
      <c r="S296" s="25"/>
      <c r="T296" s="51"/>
      <c r="U296" s="375"/>
      <c r="V296" s="57"/>
      <c r="W296" s="30" t="str">
        <f>IF(ISBLANK(V296),"",VLOOKUP(V296,'(Linked) Hazard Risk Number HRN'!$D$17:$E$22,2,FALSE))</f>
        <v/>
      </c>
      <c r="X296" s="367"/>
      <c r="Y296" s="375"/>
      <c r="Z296" s="57"/>
      <c r="AA296" s="30" t="str">
        <f>IF(ISBLANK(Z296),"",VLOOKUP(Z296,'(Linked) Hazard Risk Number HRN'!$D$17:$E$22,2,FALSE))</f>
        <v/>
      </c>
      <c r="AB296" s="367"/>
      <c r="AC296" s="375"/>
      <c r="AD296" s="436"/>
      <c r="AE296" s="57"/>
      <c r="AF296" s="30" t="str">
        <f>IF(ISBLANK(AE296),"",VLOOKUP(AE296,'(Linked) Hazard Risk Number HRN'!$D$17:$E$22,2,FALSE))</f>
        <v/>
      </c>
      <c r="AG296" s="367"/>
      <c r="AH296" s="24"/>
      <c r="AI296" s="24"/>
      <c r="AJ296" s="53"/>
    </row>
    <row r="297" spans="2:36" s="2" customFormat="1" ht="28.2" customHeight="1" thickBot="1">
      <c r="B297" s="379"/>
      <c r="C297" s="376"/>
      <c r="D297" s="376"/>
      <c r="E297" s="382"/>
      <c r="F297" s="382"/>
      <c r="G297" s="371"/>
      <c r="H297" s="371"/>
      <c r="I297" s="371"/>
      <c r="J297" s="371"/>
      <c r="K297" s="135"/>
      <c r="L297" s="18"/>
      <c r="M297" s="368"/>
      <c r="N297" s="56"/>
      <c r="O297" s="18" t="str">
        <f>IF(ISBLANK(N297),"",VLOOKUP(N297,'(Linked) PLr Probability Factor'!$B$29:$C$32,2,FALSE))</f>
        <v/>
      </c>
      <c r="P297" s="134"/>
      <c r="Q297" s="134"/>
      <c r="R297" s="134"/>
      <c r="S297" s="27" t="str">
        <f t="shared" ref="S297" si="455">IF(OR(ISBLANK(N294),ISBLANK(N295),ISBLANK(N296)),"",IF(R293&gt;0,"P2",IF(AND(R293=0,R294&gt;2),"P2",IF(AND(R293=0,R294=2),"P2",IF(AND(R293=0,AND(R294&lt;2,R295&gt;1)),"P1"," ")))))</f>
        <v/>
      </c>
      <c r="T297" s="52"/>
      <c r="U297" s="376"/>
      <c r="V297" s="135"/>
      <c r="W297" s="18"/>
      <c r="X297" s="368"/>
      <c r="Y297" s="376"/>
      <c r="Z297" s="135"/>
      <c r="AA297" s="18"/>
      <c r="AB297" s="368"/>
      <c r="AC297" s="376"/>
      <c r="AD297" s="437"/>
      <c r="AE297" s="135"/>
      <c r="AF297" s="18"/>
      <c r="AG297" s="368"/>
      <c r="AH297" s="24"/>
      <c r="AI297" s="24"/>
      <c r="AJ297" s="53"/>
    </row>
    <row r="298" spans="2:36" s="2" customFormat="1" ht="28.2" customHeight="1" thickTop="1">
      <c r="B298" s="377">
        <v>59</v>
      </c>
      <c r="C298" s="374"/>
      <c r="D298" s="374"/>
      <c r="E298" s="380"/>
      <c r="F298" s="380"/>
      <c r="G298" s="369"/>
      <c r="H298" s="369"/>
      <c r="I298" s="369"/>
      <c r="J298" s="369"/>
      <c r="K298" s="54"/>
      <c r="L298" s="17" t="str">
        <f>IF(ISBLANK(K298),"",VLOOKUP(K298,'(Linked) Hazard Risk Number HRN'!$B$6:$C$13,2,FALSE))</f>
        <v/>
      </c>
      <c r="M298" s="372" t="str">
        <f>IF(M300="","",IF(M300&gt;500,'(Linked) Hazard Risk Number HRN'!$C$37,IF(M300&gt;50,'(Linked) Hazard Risk Number HRN'!$C$36,IF(M300&gt;25,'(Linked) Hazard Risk Number HRN'!$C$35,IF(M300&gt;5,'(Linked) Hazard Risk Number HRN'!$C$34,IF(M300&gt;0,'(Linked) Hazard Risk Number HRN'!$C$33,""))))))</f>
        <v/>
      </c>
      <c r="N298" s="54"/>
      <c r="O298" s="17" t="str">
        <f>IF(ISBLANK(N298),"",VLOOKUP(N298,'(Linked) PLr Probability Factor'!$B$7:$C$8,2,FALSE))</f>
        <v/>
      </c>
      <c r="P298" s="17" t="s">
        <v>29</v>
      </c>
      <c r="Q298" s="17">
        <f t="shared" ref="Q298" si="456">COUNTIF((O298:O302), "C")</f>
        <v>0</v>
      </c>
      <c r="R298" s="17">
        <f t="shared" ref="R298:R301" si="457">Q298</f>
        <v>0</v>
      </c>
      <c r="S298" s="17" t="str">
        <f t="shared" ref="S298" si="458">IF(ISBLANK(K298),"",IF(L298&lt;2,"S1","S2"))</f>
        <v/>
      </c>
      <c r="T298" s="50"/>
      <c r="U298" s="374"/>
      <c r="V298" s="54"/>
      <c r="W298" s="17" t="str">
        <f>IF(ISBLANK(V298),"",VLOOKUP(V298,'(Linked) Hazard Risk Number HRN'!$B$6:$C$13,2,FALSE))</f>
        <v/>
      </c>
      <c r="X298" s="372" t="str">
        <f>IF(X300="","",IF(X300&gt;500,'(Linked) Hazard Risk Number HRN'!$C$37,IF(X300&gt;50,'(Linked) Hazard Risk Number HRN'!$C$36,IF(X300&gt;25,'(Linked) Hazard Risk Number HRN'!$C$35,IF(X300&gt;5,'(Linked) Hazard Risk Number HRN'!$C$34,IF(X300&gt;0,'(Linked) Hazard Risk Number HRN'!$C$33,""))))))</f>
        <v/>
      </c>
      <c r="Y298" s="374"/>
      <c r="Z298" s="54"/>
      <c r="AA298" s="17" t="str">
        <f>IF(ISBLANK(Z298),"",VLOOKUP(Z298,'(Linked) Hazard Risk Number HRN'!$B$6:$C$13,2,FALSE))</f>
        <v/>
      </c>
      <c r="AB298" s="372" t="str">
        <f>IF(AB300="","",IF(AB300&gt;500,'(Linked) Hazard Risk Number HRN'!$C$37,IF(AB300&gt;50,'(Linked) Hazard Risk Number HRN'!$C$36,IF(AB300&gt;25,'(Linked) Hazard Risk Number HRN'!$C$35,IF(AB300&gt;5,'(Linked) Hazard Risk Number HRN'!$C$34,IF(AB300&gt;0,'(Linked) Hazard Risk Number HRN'!$C$33,""))))))</f>
        <v/>
      </c>
      <c r="AC298" s="374"/>
      <c r="AD298" s="380"/>
      <c r="AE298" s="54"/>
      <c r="AF298" s="17" t="str">
        <f>IF(ISBLANK(AE298),"",VLOOKUP(AE298,'(Linked) Hazard Risk Number HRN'!$B$6:$C$13,2,FALSE))</f>
        <v/>
      </c>
      <c r="AG298" s="372" t="str">
        <f>IF(AG300="","",IF(AG300&gt;500,'(Linked) Hazard Risk Number HRN'!$C$37,IF(AG300&gt;50,'(Linked) Hazard Risk Number HRN'!$C$36,IF(AG300&gt;25,'(Linked) Hazard Risk Number HRN'!$C$35,IF(AG300&gt;5,'(Linked) Hazard Risk Number HRN'!$C$34,IF(AG300&gt;0,'(Linked) Hazard Risk Number HRN'!$C$33,""))))))</f>
        <v/>
      </c>
      <c r="AH298" s="10"/>
      <c r="AI298" s="10"/>
      <c r="AJ298" s="22"/>
    </row>
    <row r="299" spans="2:36" s="2" customFormat="1" ht="28.2" customHeight="1" thickBot="1">
      <c r="B299" s="378"/>
      <c r="C299" s="375"/>
      <c r="D299" s="375"/>
      <c r="E299" s="381"/>
      <c r="F299" s="381"/>
      <c r="G299" s="370"/>
      <c r="H299" s="370"/>
      <c r="I299" s="370"/>
      <c r="J299" s="370"/>
      <c r="K299" s="55"/>
      <c r="L299" s="18" t="str">
        <f>IF(ISBLANK(K299),"",VLOOKUP(K299,'(Linked) Hazard Risk Number HRN'!$B$16:$C$26,2,FALSE))</f>
        <v/>
      </c>
      <c r="M299" s="373"/>
      <c r="N299" s="55"/>
      <c r="O299" s="18" t="str">
        <f>IF(ISBLANK(N299),"",VLOOKUP(N299,'(Linked) PLr Probability Factor'!$B$12:$C$14,2,FALSE))</f>
        <v/>
      </c>
      <c r="P299" s="18" t="s">
        <v>1</v>
      </c>
      <c r="Q299" s="18">
        <f t="shared" ref="Q299" si="459">COUNTIF((O298:O302), "B")</f>
        <v>0</v>
      </c>
      <c r="R299" s="18">
        <f t="shared" si="457"/>
        <v>0</v>
      </c>
      <c r="S299" s="18" t="str">
        <f t="shared" ref="S299" si="460">IF(ISBLANK(K299),"",IF(L299&lt;5,"F1","F2"))</f>
        <v/>
      </c>
      <c r="T299" s="147"/>
      <c r="U299" s="375"/>
      <c r="V299" s="55"/>
      <c r="W299" s="18" t="str">
        <f>IF(ISBLANK(V299),"",VLOOKUP(V299,'(Linked) Hazard Risk Number HRN'!$B$16:$C$26,2,FALSE))</f>
        <v/>
      </c>
      <c r="X299" s="373"/>
      <c r="Y299" s="375"/>
      <c r="Z299" s="55"/>
      <c r="AA299" s="18" t="str">
        <f>IF(ISBLANK(Z299),"",VLOOKUP(Z299,'(Linked) Hazard Risk Number HRN'!$B$16:$C$26,2,FALSE))</f>
        <v/>
      </c>
      <c r="AB299" s="373"/>
      <c r="AC299" s="375"/>
      <c r="AD299" s="436"/>
      <c r="AE299" s="55"/>
      <c r="AF299" s="18" t="str">
        <f>IF(ISBLANK(AE299),"",VLOOKUP(AE299,'(Linked) Hazard Risk Number HRN'!$B$16:$C$26,2,FALSE))</f>
        <v/>
      </c>
      <c r="AG299" s="373"/>
      <c r="AH299" s="10"/>
      <c r="AI299" s="10"/>
      <c r="AJ299" s="19"/>
    </row>
    <row r="300" spans="2:36" s="2" customFormat="1" ht="28.2" customHeight="1" thickTop="1">
      <c r="B300" s="378"/>
      <c r="C300" s="375"/>
      <c r="D300" s="375"/>
      <c r="E300" s="381"/>
      <c r="F300" s="381"/>
      <c r="G300" s="370"/>
      <c r="H300" s="370"/>
      <c r="I300" s="370"/>
      <c r="J300" s="370"/>
      <c r="K300" s="56"/>
      <c r="L300" s="18" t="str">
        <f>IF(ISBLANK(K300),"",VLOOKUP(K300,'(Linked) Hazard Risk Number HRN'!$D$6:$E$14,2,FALSE))</f>
        <v/>
      </c>
      <c r="M300" s="366" t="str">
        <f>IF(OR(ISBLANK(K298),ISBLANK(K299),ISBLANK(K300),ISBLANK(K301)),"",L298*L299*L300*L301)</f>
        <v/>
      </c>
      <c r="N300" s="56"/>
      <c r="O300" s="18" t="str">
        <f>IF(ISBLANK(N300),"",VLOOKUP(N300,'(Linked) PLr Probability Factor'!$B$17:$C$20,2,FALSE))</f>
        <v/>
      </c>
      <c r="P300" s="18" t="s">
        <v>3</v>
      </c>
      <c r="Q300" s="18">
        <f t="shared" ref="Q300" si="461">COUNTIF((O298:O302), "A")</f>
        <v>0</v>
      </c>
      <c r="R300" s="18">
        <f t="shared" si="457"/>
        <v>0</v>
      </c>
      <c r="S300" s="18"/>
      <c r="T300" s="146" t="str" cm="1">
        <f t="array" ref="T300">IF(OR(ISBLANK(K298),ISBLANK(K299),ISBLANK(N299),ISBLANK(N300),ISBLANK(N301)),"",INDEX(INDEX('(Linked) PLr Probability Factor'!C$33:$F$44,0,4),MATCH(S298&amp;S299&amp;S302,INDEX('(Linked) PLr Probability Factor'!C$33:$F$44,0,1)&amp;INDEX('(Linked) PLr Probability Factor'!C$33:$F$44,0,2)&amp;INDEX('(Linked) PLr Probability Factor'!C$33:$F$44,0,3),0)))</f>
        <v/>
      </c>
      <c r="U300" s="375"/>
      <c r="V300" s="56"/>
      <c r="W300" s="18" t="str">
        <f>IF(ISBLANK(V300),"",VLOOKUP(V300,'(Linked) Hazard Risk Number HRN'!$D$6:$E$14,2,FALSE))</f>
        <v/>
      </c>
      <c r="X300" s="366" t="str">
        <f>IF(OR(ISBLANK(V298),ISBLANK(V299),ISBLANK(V300),ISBLANK(V301)),"",W298*W299*W300*W301)</f>
        <v/>
      </c>
      <c r="Y300" s="375"/>
      <c r="Z300" s="56"/>
      <c r="AA300" s="18" t="str">
        <f>IF(ISBLANK(Z300),"",VLOOKUP(Z300,'(Linked) Hazard Risk Number HRN'!$D$6:$E$14,2,FALSE))</f>
        <v/>
      </c>
      <c r="AB300" s="366" t="str">
        <f>IF(OR(ISBLANK(Z298),ISBLANK(Z299),ISBLANK(Z300),ISBLANK(Z301)),"",AA298*AA299*AA300*AA301)</f>
        <v/>
      </c>
      <c r="AC300" s="375"/>
      <c r="AD300" s="436"/>
      <c r="AE300" s="56"/>
      <c r="AF300" s="18" t="str">
        <f>IF(ISBLANK(AE300),"",VLOOKUP(AE300,'(Linked) Hazard Risk Number HRN'!$D$6:$E$14,2,FALSE))</f>
        <v/>
      </c>
      <c r="AG300" s="366" t="str">
        <f>IF(OR(ISBLANK(AE298),ISBLANK(AE299),ISBLANK(AE300),ISBLANK(AE301)),"",AF298*AF299*AF300*AF301)</f>
        <v/>
      </c>
      <c r="AH300" s="10"/>
      <c r="AI300" s="10"/>
      <c r="AJ300" s="20"/>
    </row>
    <row r="301" spans="2:36" s="2" customFormat="1" ht="28.2" customHeight="1">
      <c r="B301" s="378"/>
      <c r="C301" s="375"/>
      <c r="D301" s="375"/>
      <c r="E301" s="381"/>
      <c r="F301" s="381"/>
      <c r="G301" s="370"/>
      <c r="H301" s="370"/>
      <c r="I301" s="370"/>
      <c r="J301" s="370"/>
      <c r="K301" s="57"/>
      <c r="L301" s="30" t="str">
        <f>IF(ISBLANK(K301),"",VLOOKUP(K301,'(Linked) Hazard Risk Number HRN'!$D$17:$E$22,2,FALSE))</f>
        <v/>
      </c>
      <c r="M301" s="367"/>
      <c r="N301" s="56"/>
      <c r="O301" s="18" t="str">
        <f>IF(ISBLANK(N301),"",VLOOKUP(N301,'(Linked) PLr Probability Factor'!$B$23:$C$26,2,FALSE))</f>
        <v/>
      </c>
      <c r="P301" s="25" t="s">
        <v>33</v>
      </c>
      <c r="Q301" s="25">
        <f t="shared" ref="Q301" si="462">SUM(R298:R300)</f>
        <v>0</v>
      </c>
      <c r="R301" s="25">
        <f t="shared" si="457"/>
        <v>0</v>
      </c>
      <c r="S301" s="25"/>
      <c r="T301" s="51"/>
      <c r="U301" s="375"/>
      <c r="V301" s="57"/>
      <c r="W301" s="30" t="str">
        <f>IF(ISBLANK(V301),"",VLOOKUP(V301,'(Linked) Hazard Risk Number HRN'!$D$17:$E$22,2,FALSE))</f>
        <v/>
      </c>
      <c r="X301" s="367"/>
      <c r="Y301" s="375"/>
      <c r="Z301" s="57"/>
      <c r="AA301" s="30" t="str">
        <f>IF(ISBLANK(Z301),"",VLOOKUP(Z301,'(Linked) Hazard Risk Number HRN'!$D$17:$E$22,2,FALSE))</f>
        <v/>
      </c>
      <c r="AB301" s="367"/>
      <c r="AC301" s="375"/>
      <c r="AD301" s="436"/>
      <c r="AE301" s="57"/>
      <c r="AF301" s="30" t="str">
        <f>IF(ISBLANK(AE301),"",VLOOKUP(AE301,'(Linked) Hazard Risk Number HRN'!$D$17:$E$22,2,FALSE))</f>
        <v/>
      </c>
      <c r="AG301" s="367"/>
      <c r="AH301" s="10"/>
      <c r="AI301" s="10"/>
      <c r="AJ301" s="21"/>
    </row>
    <row r="302" spans="2:36" s="2" customFormat="1" ht="28.2" customHeight="1" thickBot="1">
      <c r="B302" s="379"/>
      <c r="C302" s="376"/>
      <c r="D302" s="376"/>
      <c r="E302" s="382"/>
      <c r="F302" s="382"/>
      <c r="G302" s="371"/>
      <c r="H302" s="371"/>
      <c r="I302" s="371"/>
      <c r="J302" s="371"/>
      <c r="K302" s="135"/>
      <c r="L302" s="18"/>
      <c r="M302" s="368"/>
      <c r="N302" s="56"/>
      <c r="O302" s="18" t="str">
        <f>IF(ISBLANK(N302),"",VLOOKUP(N302,'(Linked) PLr Probability Factor'!$B$29:$C$32,2,FALSE))</f>
        <v/>
      </c>
      <c r="P302" s="134"/>
      <c r="Q302" s="134"/>
      <c r="R302" s="134"/>
      <c r="S302" s="27" t="str">
        <f t="shared" ref="S302" si="463">IF(OR(ISBLANK(N299),ISBLANK(N300),ISBLANK(N301)),"",IF(R298&gt;0,"P2",IF(AND(R298=0,R299&gt;2),"P2",IF(AND(R298=0,R299=2),"P2",IF(AND(R298=0,AND(R299&lt;2,R300&gt;1)),"P1"," ")))))</f>
        <v/>
      </c>
      <c r="T302" s="52"/>
      <c r="U302" s="376"/>
      <c r="V302" s="135"/>
      <c r="W302" s="18"/>
      <c r="X302" s="368"/>
      <c r="Y302" s="376"/>
      <c r="Z302" s="135"/>
      <c r="AA302" s="18"/>
      <c r="AB302" s="368"/>
      <c r="AC302" s="376"/>
      <c r="AD302" s="437"/>
      <c r="AE302" s="135"/>
      <c r="AF302" s="18"/>
      <c r="AG302" s="368"/>
      <c r="AH302" s="10"/>
      <c r="AI302" s="10"/>
      <c r="AJ302" s="7"/>
    </row>
    <row r="303" spans="2:36" s="2" customFormat="1" ht="28.2" customHeight="1" thickTop="1">
      <c r="B303" s="377">
        <v>60</v>
      </c>
      <c r="C303" s="374"/>
      <c r="D303" s="374"/>
      <c r="E303" s="380"/>
      <c r="F303" s="380"/>
      <c r="G303" s="369"/>
      <c r="H303" s="369"/>
      <c r="I303" s="369"/>
      <c r="J303" s="369"/>
      <c r="K303" s="54"/>
      <c r="L303" s="17" t="str">
        <f>IF(ISBLANK(K303),"",VLOOKUP(K303,'(Linked) Hazard Risk Number HRN'!$B$6:$C$13,2,FALSE))</f>
        <v/>
      </c>
      <c r="M303" s="372" t="str">
        <f>IF(M305="","",IF(M305&gt;500,'(Linked) Hazard Risk Number HRN'!$C$37,IF(M305&gt;50,'(Linked) Hazard Risk Number HRN'!$C$36,IF(M305&gt;25,'(Linked) Hazard Risk Number HRN'!$C$35,IF(M305&gt;5,'(Linked) Hazard Risk Number HRN'!$C$34,IF(M305&gt;0,'(Linked) Hazard Risk Number HRN'!$C$33,""))))))</f>
        <v/>
      </c>
      <c r="N303" s="54"/>
      <c r="O303" s="17" t="str">
        <f>IF(ISBLANK(N303),"",VLOOKUP(N303,'(Linked) PLr Probability Factor'!$B$7:$C$8,2,FALSE))</f>
        <v/>
      </c>
      <c r="P303" s="17" t="s">
        <v>29</v>
      </c>
      <c r="Q303" s="17">
        <f t="shared" ref="Q303" si="464">COUNTIF((O303:O307), "C")</f>
        <v>0</v>
      </c>
      <c r="R303" s="17">
        <f t="shared" ref="R303:R306" si="465">Q303</f>
        <v>0</v>
      </c>
      <c r="S303" s="17" t="str">
        <f t="shared" ref="S303" si="466">IF(ISBLANK(K303),"",IF(L303&lt;2,"S1","S2"))</f>
        <v/>
      </c>
      <c r="T303" s="50"/>
      <c r="U303" s="374"/>
      <c r="V303" s="54"/>
      <c r="W303" s="17" t="str">
        <f>IF(ISBLANK(V303),"",VLOOKUP(V303,'(Linked) Hazard Risk Number HRN'!$B$6:$C$13,2,FALSE))</f>
        <v/>
      </c>
      <c r="X303" s="372" t="str">
        <f>IF(X305="","",IF(X305&gt;500,'(Linked) Hazard Risk Number HRN'!$C$37,IF(X305&gt;50,'(Linked) Hazard Risk Number HRN'!$C$36,IF(X305&gt;25,'(Linked) Hazard Risk Number HRN'!$C$35,IF(X305&gt;5,'(Linked) Hazard Risk Number HRN'!$C$34,IF(X305&gt;0,'(Linked) Hazard Risk Number HRN'!$C$33,""))))))</f>
        <v/>
      </c>
      <c r="Y303" s="374"/>
      <c r="Z303" s="54"/>
      <c r="AA303" s="17" t="str">
        <f>IF(ISBLANK(Z303),"",VLOOKUP(Z303,'(Linked) Hazard Risk Number HRN'!$B$6:$C$13,2,FALSE))</f>
        <v/>
      </c>
      <c r="AB303" s="372" t="str">
        <f>IF(AB305="","",IF(AB305&gt;500,'(Linked) Hazard Risk Number HRN'!$C$37,IF(AB305&gt;50,'(Linked) Hazard Risk Number HRN'!$C$36,IF(AB305&gt;25,'(Linked) Hazard Risk Number HRN'!$C$35,IF(AB305&gt;5,'(Linked) Hazard Risk Number HRN'!$C$34,IF(AB305&gt;0,'(Linked) Hazard Risk Number HRN'!$C$33,""))))))</f>
        <v/>
      </c>
      <c r="AC303" s="374"/>
      <c r="AD303" s="380"/>
      <c r="AE303" s="54"/>
      <c r="AF303" s="17" t="str">
        <f>IF(ISBLANK(AE303),"",VLOOKUP(AE303,'(Linked) Hazard Risk Number HRN'!$B$6:$C$13,2,FALSE))</f>
        <v/>
      </c>
      <c r="AG303" s="372" t="str">
        <f>IF(AG305="","",IF(AG305&gt;500,'(Linked) Hazard Risk Number HRN'!$C$37,IF(AG305&gt;50,'(Linked) Hazard Risk Number HRN'!$C$36,IF(AG305&gt;25,'(Linked) Hazard Risk Number HRN'!$C$35,IF(AG305&gt;5,'(Linked) Hazard Risk Number HRN'!$C$34,IF(AG305&gt;0,'(Linked) Hazard Risk Number HRN'!$C$33,""))))))</f>
        <v/>
      </c>
      <c r="AH303" s="10"/>
      <c r="AI303" s="10"/>
      <c r="AJ303" s="22"/>
    </row>
    <row r="304" spans="2:36" s="2" customFormat="1" ht="28.2" customHeight="1" thickBot="1">
      <c r="B304" s="378"/>
      <c r="C304" s="375"/>
      <c r="D304" s="375"/>
      <c r="E304" s="381"/>
      <c r="F304" s="381"/>
      <c r="G304" s="370"/>
      <c r="H304" s="370"/>
      <c r="I304" s="370"/>
      <c r="J304" s="370"/>
      <c r="K304" s="55"/>
      <c r="L304" s="18" t="str">
        <f>IF(ISBLANK(K304),"",VLOOKUP(K304,'(Linked) Hazard Risk Number HRN'!$B$16:$C$26,2,FALSE))</f>
        <v/>
      </c>
      <c r="M304" s="373"/>
      <c r="N304" s="55"/>
      <c r="O304" s="18" t="str">
        <f>IF(ISBLANK(N304),"",VLOOKUP(N304,'(Linked) PLr Probability Factor'!$B$12:$C$14,2,FALSE))</f>
        <v/>
      </c>
      <c r="P304" s="18" t="s">
        <v>1</v>
      </c>
      <c r="Q304" s="18">
        <f t="shared" ref="Q304" si="467">COUNTIF((O303:O307), "B")</f>
        <v>0</v>
      </c>
      <c r="R304" s="18">
        <f t="shared" si="465"/>
        <v>0</v>
      </c>
      <c r="S304" s="18" t="str">
        <f t="shared" ref="S304" si="468">IF(ISBLANK(K304),"",IF(L304&lt;5,"F1","F2"))</f>
        <v/>
      </c>
      <c r="T304" s="147"/>
      <c r="U304" s="375"/>
      <c r="V304" s="55"/>
      <c r="W304" s="18" t="str">
        <f>IF(ISBLANK(V304),"",VLOOKUP(V304,'(Linked) Hazard Risk Number HRN'!$B$16:$C$26,2,FALSE))</f>
        <v/>
      </c>
      <c r="X304" s="373"/>
      <c r="Y304" s="375"/>
      <c r="Z304" s="55"/>
      <c r="AA304" s="18" t="str">
        <f>IF(ISBLANK(Z304),"",VLOOKUP(Z304,'(Linked) Hazard Risk Number HRN'!$B$16:$C$26,2,FALSE))</f>
        <v/>
      </c>
      <c r="AB304" s="373"/>
      <c r="AC304" s="375"/>
      <c r="AD304" s="436"/>
      <c r="AE304" s="55"/>
      <c r="AF304" s="18" t="str">
        <f>IF(ISBLANK(AE304),"",VLOOKUP(AE304,'(Linked) Hazard Risk Number HRN'!$B$16:$C$26,2,FALSE))</f>
        <v/>
      </c>
      <c r="AG304" s="373"/>
      <c r="AH304" s="10"/>
      <c r="AI304" s="10"/>
      <c r="AJ304" s="19"/>
    </row>
    <row r="305" spans="2:36" s="2" customFormat="1" ht="28.2" customHeight="1" thickTop="1">
      <c r="B305" s="378"/>
      <c r="C305" s="375"/>
      <c r="D305" s="375"/>
      <c r="E305" s="381"/>
      <c r="F305" s="381"/>
      <c r="G305" s="370"/>
      <c r="H305" s="370"/>
      <c r="I305" s="370"/>
      <c r="J305" s="370"/>
      <c r="K305" s="56"/>
      <c r="L305" s="18" t="str">
        <f>IF(ISBLANK(K305),"",VLOOKUP(K305,'(Linked) Hazard Risk Number HRN'!$D$6:$E$14,2,FALSE))</f>
        <v/>
      </c>
      <c r="M305" s="366" t="str">
        <f>IF(OR(ISBLANK(K303),ISBLANK(K304),ISBLANK(K305),ISBLANK(K306)),"",L303*L304*L305*L306)</f>
        <v/>
      </c>
      <c r="N305" s="56"/>
      <c r="O305" s="18" t="str">
        <f>IF(ISBLANK(N305),"",VLOOKUP(N305,'(Linked) PLr Probability Factor'!$B$17:$C$20,2,FALSE))</f>
        <v/>
      </c>
      <c r="P305" s="18" t="s">
        <v>3</v>
      </c>
      <c r="Q305" s="18">
        <f t="shared" ref="Q305" si="469">COUNTIF((O303:O307), "A")</f>
        <v>0</v>
      </c>
      <c r="R305" s="18">
        <f t="shared" si="465"/>
        <v>0</v>
      </c>
      <c r="S305" s="18"/>
      <c r="T305" s="146" t="str" cm="1">
        <f t="array" ref="T305">IF(OR(ISBLANK(K303),ISBLANK(K304),ISBLANK(N304),ISBLANK(N305),ISBLANK(N306)),"",INDEX(INDEX('(Linked) PLr Probability Factor'!C$33:$F$44,0,4),MATCH(S303&amp;S304&amp;S307,INDEX('(Linked) PLr Probability Factor'!C$33:$F$44,0,1)&amp;INDEX('(Linked) PLr Probability Factor'!C$33:$F$44,0,2)&amp;INDEX('(Linked) PLr Probability Factor'!C$33:$F$44,0,3),0)))</f>
        <v/>
      </c>
      <c r="U305" s="375"/>
      <c r="V305" s="56"/>
      <c r="W305" s="18" t="str">
        <f>IF(ISBLANK(V305),"",VLOOKUP(V305,'(Linked) Hazard Risk Number HRN'!$D$6:$E$14,2,FALSE))</f>
        <v/>
      </c>
      <c r="X305" s="366" t="str">
        <f>IF(OR(ISBLANK(V303),ISBLANK(V304),ISBLANK(V305),ISBLANK(V306)),"",W303*W304*W305*W306)</f>
        <v/>
      </c>
      <c r="Y305" s="375"/>
      <c r="Z305" s="56"/>
      <c r="AA305" s="18" t="str">
        <f>IF(ISBLANK(Z305),"",VLOOKUP(Z305,'(Linked) Hazard Risk Number HRN'!$D$6:$E$14,2,FALSE))</f>
        <v/>
      </c>
      <c r="AB305" s="366" t="str">
        <f>IF(OR(ISBLANK(Z303),ISBLANK(Z304),ISBLANK(Z305),ISBLANK(Z306)),"",AA303*AA304*AA305*AA306)</f>
        <v/>
      </c>
      <c r="AC305" s="375"/>
      <c r="AD305" s="436"/>
      <c r="AE305" s="56"/>
      <c r="AF305" s="18" t="str">
        <f>IF(ISBLANK(AE305),"",VLOOKUP(AE305,'(Linked) Hazard Risk Number HRN'!$D$6:$E$14,2,FALSE))</f>
        <v/>
      </c>
      <c r="AG305" s="366" t="str">
        <f>IF(OR(ISBLANK(AE303),ISBLANK(AE304),ISBLANK(AE305),ISBLANK(AE306)),"",AF303*AF304*AF305*AF306)</f>
        <v/>
      </c>
      <c r="AH305" s="10"/>
      <c r="AI305" s="10"/>
      <c r="AJ305" s="20"/>
    </row>
    <row r="306" spans="2:36" s="2" customFormat="1" ht="28.2" customHeight="1">
      <c r="B306" s="378"/>
      <c r="C306" s="375"/>
      <c r="D306" s="375"/>
      <c r="E306" s="381"/>
      <c r="F306" s="381"/>
      <c r="G306" s="370"/>
      <c r="H306" s="370"/>
      <c r="I306" s="370"/>
      <c r="J306" s="370"/>
      <c r="K306" s="57"/>
      <c r="L306" s="30" t="str">
        <f>IF(ISBLANK(K306),"",VLOOKUP(K306,'(Linked) Hazard Risk Number HRN'!$D$17:$E$22,2,FALSE))</f>
        <v/>
      </c>
      <c r="M306" s="367"/>
      <c r="N306" s="56"/>
      <c r="O306" s="18" t="str">
        <f>IF(ISBLANK(N306),"",VLOOKUP(N306,'(Linked) PLr Probability Factor'!$B$23:$C$26,2,FALSE))</f>
        <v/>
      </c>
      <c r="P306" s="25" t="s">
        <v>33</v>
      </c>
      <c r="Q306" s="25">
        <f t="shared" ref="Q306" si="470">SUM(R303:R305)</f>
        <v>0</v>
      </c>
      <c r="R306" s="25">
        <f t="shared" si="465"/>
        <v>0</v>
      </c>
      <c r="S306" s="25"/>
      <c r="T306" s="51"/>
      <c r="U306" s="375"/>
      <c r="V306" s="57"/>
      <c r="W306" s="30" t="str">
        <f>IF(ISBLANK(V306),"",VLOOKUP(V306,'(Linked) Hazard Risk Number HRN'!$D$17:$E$22,2,FALSE))</f>
        <v/>
      </c>
      <c r="X306" s="367"/>
      <c r="Y306" s="375"/>
      <c r="Z306" s="57"/>
      <c r="AA306" s="30" t="str">
        <f>IF(ISBLANK(Z306),"",VLOOKUP(Z306,'(Linked) Hazard Risk Number HRN'!$D$17:$E$22,2,FALSE))</f>
        <v/>
      </c>
      <c r="AB306" s="367"/>
      <c r="AC306" s="375"/>
      <c r="AD306" s="436"/>
      <c r="AE306" s="57"/>
      <c r="AF306" s="30" t="str">
        <f>IF(ISBLANK(AE306),"",VLOOKUP(AE306,'(Linked) Hazard Risk Number HRN'!$D$17:$E$22,2,FALSE))</f>
        <v/>
      </c>
      <c r="AG306" s="367"/>
      <c r="AH306" s="10"/>
      <c r="AI306" s="10"/>
      <c r="AJ306" s="21"/>
    </row>
    <row r="307" spans="2:36" s="2" customFormat="1" ht="28.2" customHeight="1" thickBot="1">
      <c r="B307" s="379"/>
      <c r="C307" s="376"/>
      <c r="D307" s="376"/>
      <c r="E307" s="382"/>
      <c r="F307" s="382"/>
      <c r="G307" s="371"/>
      <c r="H307" s="371"/>
      <c r="I307" s="371"/>
      <c r="J307" s="371"/>
      <c r="K307" s="135"/>
      <c r="L307" s="18"/>
      <c r="M307" s="368"/>
      <c r="N307" s="56"/>
      <c r="O307" s="18" t="str">
        <f>IF(ISBLANK(N307),"",VLOOKUP(N307,'(Linked) PLr Probability Factor'!$B$29:$C$32,2,FALSE))</f>
        <v/>
      </c>
      <c r="P307" s="134"/>
      <c r="Q307" s="134"/>
      <c r="R307" s="134"/>
      <c r="S307" s="27" t="str">
        <f t="shared" ref="S307" si="471">IF(OR(ISBLANK(N304),ISBLANK(N305),ISBLANK(N306)),"",IF(R303&gt;0,"P2",IF(AND(R303=0,R304&gt;2),"P2",IF(AND(R303=0,R304=2),"P2",IF(AND(R303=0,AND(R304&lt;2,R305&gt;1)),"P1"," ")))))</f>
        <v/>
      </c>
      <c r="T307" s="52"/>
      <c r="U307" s="376"/>
      <c r="V307" s="135"/>
      <c r="W307" s="18"/>
      <c r="X307" s="368"/>
      <c r="Y307" s="376"/>
      <c r="Z307" s="135"/>
      <c r="AA307" s="18"/>
      <c r="AB307" s="368"/>
      <c r="AC307" s="376"/>
      <c r="AD307" s="437"/>
      <c r="AE307" s="135"/>
      <c r="AF307" s="18"/>
      <c r="AG307" s="368"/>
      <c r="AH307" s="10"/>
      <c r="AI307" s="10"/>
      <c r="AJ307" s="7"/>
    </row>
    <row r="308" spans="2:36" s="2" customFormat="1" ht="28.2" customHeight="1" thickTop="1">
      <c r="B308" s="377">
        <v>61</v>
      </c>
      <c r="C308" s="374"/>
      <c r="D308" s="374"/>
      <c r="E308" s="380"/>
      <c r="F308" s="380"/>
      <c r="G308" s="369"/>
      <c r="H308" s="369"/>
      <c r="I308" s="369"/>
      <c r="J308" s="369"/>
      <c r="K308" s="54"/>
      <c r="L308" s="17" t="str">
        <f>IF(ISBLANK(K308),"",VLOOKUP(K308,'(Linked) Hazard Risk Number HRN'!$B$6:$C$13,2,FALSE))</f>
        <v/>
      </c>
      <c r="M308" s="372" t="str">
        <f>IF(M310="","",IF(M310&gt;500,'(Linked) Hazard Risk Number HRN'!$C$37,IF(M310&gt;50,'(Linked) Hazard Risk Number HRN'!$C$36,IF(M310&gt;25,'(Linked) Hazard Risk Number HRN'!$C$35,IF(M310&gt;5,'(Linked) Hazard Risk Number HRN'!$C$34,IF(M310&gt;0,'(Linked) Hazard Risk Number HRN'!$C$33,""))))))</f>
        <v/>
      </c>
      <c r="N308" s="54"/>
      <c r="O308" s="17" t="str">
        <f>IF(ISBLANK(N308),"",VLOOKUP(N308,'(Linked) PLr Probability Factor'!$B$7:$C$8,2,FALSE))</f>
        <v/>
      </c>
      <c r="P308" s="17" t="s">
        <v>29</v>
      </c>
      <c r="Q308" s="17">
        <f t="shared" ref="Q308" si="472">COUNTIF((O308:O312), "C")</f>
        <v>0</v>
      </c>
      <c r="R308" s="17">
        <f t="shared" ref="R308:R311" si="473">Q308</f>
        <v>0</v>
      </c>
      <c r="S308" s="17" t="str">
        <f t="shared" ref="S308" si="474">IF(ISBLANK(K308),"",IF(L308&lt;2,"S1","S2"))</f>
        <v/>
      </c>
      <c r="T308" s="50"/>
      <c r="U308" s="374"/>
      <c r="V308" s="54"/>
      <c r="W308" s="17" t="str">
        <f>IF(ISBLANK(V308),"",VLOOKUP(V308,'(Linked) Hazard Risk Number HRN'!$B$6:$C$13,2,FALSE))</f>
        <v/>
      </c>
      <c r="X308" s="372" t="str">
        <f>IF(X310="","",IF(X310&gt;500,'(Linked) Hazard Risk Number HRN'!$C$37,IF(X310&gt;50,'(Linked) Hazard Risk Number HRN'!$C$36,IF(X310&gt;25,'(Linked) Hazard Risk Number HRN'!$C$35,IF(X310&gt;5,'(Linked) Hazard Risk Number HRN'!$C$34,IF(X310&gt;0,'(Linked) Hazard Risk Number HRN'!$C$33,""))))))</f>
        <v/>
      </c>
      <c r="Y308" s="374"/>
      <c r="Z308" s="54"/>
      <c r="AA308" s="17" t="str">
        <f>IF(ISBLANK(Z308),"",VLOOKUP(Z308,'(Linked) Hazard Risk Number HRN'!$B$6:$C$13,2,FALSE))</f>
        <v/>
      </c>
      <c r="AB308" s="372" t="str">
        <f>IF(AB310="","",IF(AB310&gt;500,'(Linked) Hazard Risk Number HRN'!$C$37,IF(AB310&gt;50,'(Linked) Hazard Risk Number HRN'!$C$36,IF(AB310&gt;25,'(Linked) Hazard Risk Number HRN'!$C$35,IF(AB310&gt;5,'(Linked) Hazard Risk Number HRN'!$C$34,IF(AB310&gt;0,'(Linked) Hazard Risk Number HRN'!$C$33,""))))))</f>
        <v/>
      </c>
      <c r="AC308" s="374"/>
      <c r="AD308" s="380"/>
      <c r="AE308" s="54"/>
      <c r="AF308" s="17" t="str">
        <f>IF(ISBLANK(AE308),"",VLOOKUP(AE308,'(Linked) Hazard Risk Number HRN'!$B$6:$C$13,2,FALSE))</f>
        <v/>
      </c>
      <c r="AG308" s="372" t="str">
        <f>IF(AG310="","",IF(AG310&gt;500,'(Linked) Hazard Risk Number HRN'!$C$37,IF(AG310&gt;50,'(Linked) Hazard Risk Number HRN'!$C$36,IF(AG310&gt;25,'(Linked) Hazard Risk Number HRN'!$C$35,IF(AG310&gt;5,'(Linked) Hazard Risk Number HRN'!$C$34,IF(AG310&gt;0,'(Linked) Hazard Risk Number HRN'!$C$33,""))))))</f>
        <v/>
      </c>
      <c r="AH308" s="10"/>
      <c r="AI308" s="10"/>
      <c r="AJ308" s="22"/>
    </row>
    <row r="309" spans="2:36" s="2" customFormat="1" ht="28.2" customHeight="1" thickBot="1">
      <c r="B309" s="378"/>
      <c r="C309" s="375"/>
      <c r="D309" s="375"/>
      <c r="E309" s="381"/>
      <c r="F309" s="381"/>
      <c r="G309" s="370"/>
      <c r="H309" s="370"/>
      <c r="I309" s="370"/>
      <c r="J309" s="370"/>
      <c r="K309" s="55"/>
      <c r="L309" s="18" t="str">
        <f>IF(ISBLANK(K309),"",VLOOKUP(K309,'(Linked) Hazard Risk Number HRN'!$B$16:$C$26,2,FALSE))</f>
        <v/>
      </c>
      <c r="M309" s="373"/>
      <c r="N309" s="55"/>
      <c r="O309" s="18" t="str">
        <f>IF(ISBLANK(N309),"",VLOOKUP(N309,'(Linked) PLr Probability Factor'!$B$12:$C$14,2,FALSE))</f>
        <v/>
      </c>
      <c r="P309" s="18" t="s">
        <v>1</v>
      </c>
      <c r="Q309" s="18">
        <f t="shared" ref="Q309" si="475">COUNTIF((O308:O312), "B")</f>
        <v>0</v>
      </c>
      <c r="R309" s="18">
        <f t="shared" si="473"/>
        <v>0</v>
      </c>
      <c r="S309" s="18" t="str">
        <f t="shared" ref="S309" si="476">IF(ISBLANK(K309),"",IF(L309&lt;5,"F1","F2"))</f>
        <v/>
      </c>
      <c r="T309" s="147"/>
      <c r="U309" s="375"/>
      <c r="V309" s="55"/>
      <c r="W309" s="18" t="str">
        <f>IF(ISBLANK(V309),"",VLOOKUP(V309,'(Linked) Hazard Risk Number HRN'!$B$16:$C$26,2,FALSE))</f>
        <v/>
      </c>
      <c r="X309" s="373"/>
      <c r="Y309" s="375"/>
      <c r="Z309" s="55"/>
      <c r="AA309" s="18" t="str">
        <f>IF(ISBLANK(Z309),"",VLOOKUP(Z309,'(Linked) Hazard Risk Number HRN'!$B$16:$C$26,2,FALSE))</f>
        <v/>
      </c>
      <c r="AB309" s="373"/>
      <c r="AC309" s="375"/>
      <c r="AD309" s="436"/>
      <c r="AE309" s="55"/>
      <c r="AF309" s="18" t="str">
        <f>IF(ISBLANK(AE309),"",VLOOKUP(AE309,'(Linked) Hazard Risk Number HRN'!$B$16:$C$26,2,FALSE))</f>
        <v/>
      </c>
      <c r="AG309" s="373"/>
      <c r="AH309" s="10"/>
      <c r="AI309" s="10"/>
      <c r="AJ309" s="19"/>
    </row>
    <row r="310" spans="2:36" s="2" customFormat="1" ht="28.2" customHeight="1" thickTop="1">
      <c r="B310" s="378"/>
      <c r="C310" s="375"/>
      <c r="D310" s="375"/>
      <c r="E310" s="381"/>
      <c r="F310" s="381"/>
      <c r="G310" s="370"/>
      <c r="H310" s="370"/>
      <c r="I310" s="370"/>
      <c r="J310" s="370"/>
      <c r="K310" s="56"/>
      <c r="L310" s="18" t="str">
        <f>IF(ISBLANK(K310),"",VLOOKUP(K310,'(Linked) Hazard Risk Number HRN'!$D$6:$E$14,2,FALSE))</f>
        <v/>
      </c>
      <c r="M310" s="366" t="str">
        <f>IF(OR(ISBLANK(K308),ISBLANK(K309),ISBLANK(K310),ISBLANK(K311)),"",L308*L309*L310*L311)</f>
        <v/>
      </c>
      <c r="N310" s="56"/>
      <c r="O310" s="18" t="str">
        <f>IF(ISBLANK(N310),"",VLOOKUP(N310,'(Linked) PLr Probability Factor'!$B$17:$C$20,2,FALSE))</f>
        <v/>
      </c>
      <c r="P310" s="18" t="s">
        <v>3</v>
      </c>
      <c r="Q310" s="18">
        <f t="shared" ref="Q310" si="477">COUNTIF((O308:O312), "A")</f>
        <v>0</v>
      </c>
      <c r="R310" s="18">
        <f t="shared" si="473"/>
        <v>0</v>
      </c>
      <c r="S310" s="18"/>
      <c r="T310" s="146" t="str" cm="1">
        <f t="array" ref="T310">IF(OR(ISBLANK(K308),ISBLANK(K309),ISBLANK(N309),ISBLANK(N310),ISBLANK(N311)),"",INDEX(INDEX('(Linked) PLr Probability Factor'!C$33:$F$44,0,4),MATCH(S308&amp;S309&amp;S312,INDEX('(Linked) PLr Probability Factor'!C$33:$F$44,0,1)&amp;INDEX('(Linked) PLr Probability Factor'!C$33:$F$44,0,2)&amp;INDEX('(Linked) PLr Probability Factor'!C$33:$F$44,0,3),0)))</f>
        <v/>
      </c>
      <c r="U310" s="375"/>
      <c r="V310" s="56"/>
      <c r="W310" s="18" t="str">
        <f>IF(ISBLANK(V310),"",VLOOKUP(V310,'(Linked) Hazard Risk Number HRN'!$D$6:$E$14,2,FALSE))</f>
        <v/>
      </c>
      <c r="X310" s="366" t="str">
        <f>IF(OR(ISBLANK(V308),ISBLANK(V309),ISBLANK(V310),ISBLANK(V311)),"",W308*W309*W310*W311)</f>
        <v/>
      </c>
      <c r="Y310" s="375"/>
      <c r="Z310" s="56"/>
      <c r="AA310" s="18" t="str">
        <f>IF(ISBLANK(Z310),"",VLOOKUP(Z310,'(Linked) Hazard Risk Number HRN'!$D$6:$E$14,2,FALSE))</f>
        <v/>
      </c>
      <c r="AB310" s="366" t="str">
        <f>IF(OR(ISBLANK(Z308),ISBLANK(Z309),ISBLANK(Z310),ISBLANK(Z311)),"",AA308*AA309*AA310*AA311)</f>
        <v/>
      </c>
      <c r="AC310" s="375"/>
      <c r="AD310" s="436"/>
      <c r="AE310" s="56"/>
      <c r="AF310" s="18" t="str">
        <f>IF(ISBLANK(AE310),"",VLOOKUP(AE310,'(Linked) Hazard Risk Number HRN'!$D$6:$E$14,2,FALSE))</f>
        <v/>
      </c>
      <c r="AG310" s="366" t="str">
        <f>IF(OR(ISBLANK(AE308),ISBLANK(AE309),ISBLANK(AE310),ISBLANK(AE311)),"",AF308*AF309*AF310*AF311)</f>
        <v/>
      </c>
      <c r="AH310" s="10"/>
      <c r="AI310" s="10"/>
      <c r="AJ310" s="20"/>
    </row>
    <row r="311" spans="2:36" s="2" customFormat="1" ht="28.2" customHeight="1">
      <c r="B311" s="378"/>
      <c r="C311" s="375"/>
      <c r="D311" s="375"/>
      <c r="E311" s="381"/>
      <c r="F311" s="381"/>
      <c r="G311" s="370"/>
      <c r="H311" s="370"/>
      <c r="I311" s="370"/>
      <c r="J311" s="370"/>
      <c r="K311" s="57"/>
      <c r="L311" s="30" t="str">
        <f>IF(ISBLANK(K311),"",VLOOKUP(K311,'(Linked) Hazard Risk Number HRN'!$D$17:$E$22,2,FALSE))</f>
        <v/>
      </c>
      <c r="M311" s="367"/>
      <c r="N311" s="56"/>
      <c r="O311" s="18" t="str">
        <f>IF(ISBLANK(N311),"",VLOOKUP(N311,'(Linked) PLr Probability Factor'!$B$23:$C$26,2,FALSE))</f>
        <v/>
      </c>
      <c r="P311" s="25" t="s">
        <v>33</v>
      </c>
      <c r="Q311" s="25">
        <f t="shared" ref="Q311" si="478">SUM(R308:R310)</f>
        <v>0</v>
      </c>
      <c r="R311" s="25">
        <f t="shared" si="473"/>
        <v>0</v>
      </c>
      <c r="S311" s="25"/>
      <c r="T311" s="51"/>
      <c r="U311" s="375"/>
      <c r="V311" s="57"/>
      <c r="W311" s="30" t="str">
        <f>IF(ISBLANK(V311),"",VLOOKUP(V311,'(Linked) Hazard Risk Number HRN'!$D$17:$E$22,2,FALSE))</f>
        <v/>
      </c>
      <c r="X311" s="367"/>
      <c r="Y311" s="375"/>
      <c r="Z311" s="57"/>
      <c r="AA311" s="30" t="str">
        <f>IF(ISBLANK(Z311),"",VLOOKUP(Z311,'(Linked) Hazard Risk Number HRN'!$D$17:$E$22,2,FALSE))</f>
        <v/>
      </c>
      <c r="AB311" s="367"/>
      <c r="AC311" s="375"/>
      <c r="AD311" s="436"/>
      <c r="AE311" s="57"/>
      <c r="AF311" s="30" t="str">
        <f>IF(ISBLANK(AE311),"",VLOOKUP(AE311,'(Linked) Hazard Risk Number HRN'!$D$17:$E$22,2,FALSE))</f>
        <v/>
      </c>
      <c r="AG311" s="367"/>
      <c r="AH311" s="10"/>
      <c r="AI311" s="10"/>
      <c r="AJ311" s="21"/>
    </row>
    <row r="312" spans="2:36" s="2" customFormat="1" ht="28.2" customHeight="1" thickBot="1">
      <c r="B312" s="379"/>
      <c r="C312" s="376"/>
      <c r="D312" s="376"/>
      <c r="E312" s="382"/>
      <c r="F312" s="382"/>
      <c r="G312" s="371"/>
      <c r="H312" s="371"/>
      <c r="I312" s="371"/>
      <c r="J312" s="371"/>
      <c r="K312" s="135"/>
      <c r="L312" s="18"/>
      <c r="M312" s="368"/>
      <c r="N312" s="56"/>
      <c r="O312" s="18" t="str">
        <f>IF(ISBLANK(N312),"",VLOOKUP(N312,'(Linked) PLr Probability Factor'!$B$29:$C$32,2,FALSE))</f>
        <v/>
      </c>
      <c r="P312" s="134"/>
      <c r="Q312" s="134"/>
      <c r="R312" s="134"/>
      <c r="S312" s="27" t="str">
        <f t="shared" ref="S312" si="479">IF(OR(ISBLANK(N309),ISBLANK(N310),ISBLANK(N311)),"",IF(R308&gt;0,"P2",IF(AND(R308=0,R309&gt;2),"P2",IF(AND(R308=0,R309=2),"P2",IF(AND(R308=0,AND(R309&lt;2,R310&gt;1)),"P1"," ")))))</f>
        <v/>
      </c>
      <c r="T312" s="52"/>
      <c r="U312" s="376"/>
      <c r="V312" s="135"/>
      <c r="W312" s="18"/>
      <c r="X312" s="368"/>
      <c r="Y312" s="376"/>
      <c r="Z312" s="135"/>
      <c r="AA312" s="18"/>
      <c r="AB312" s="368"/>
      <c r="AC312" s="376"/>
      <c r="AD312" s="437"/>
      <c r="AE312" s="135"/>
      <c r="AF312" s="18"/>
      <c r="AG312" s="368"/>
      <c r="AH312" s="10"/>
      <c r="AI312" s="10"/>
      <c r="AJ312" s="7"/>
    </row>
    <row r="313" spans="2:36" s="2" customFormat="1" ht="28.2" customHeight="1" thickTop="1">
      <c r="B313" s="377">
        <v>62</v>
      </c>
      <c r="C313" s="374"/>
      <c r="D313" s="374"/>
      <c r="E313" s="380"/>
      <c r="F313" s="380"/>
      <c r="G313" s="369"/>
      <c r="H313" s="369"/>
      <c r="I313" s="369"/>
      <c r="J313" s="369"/>
      <c r="K313" s="54"/>
      <c r="L313" s="17" t="str">
        <f>IF(ISBLANK(K313),"",VLOOKUP(K313,'(Linked) Hazard Risk Number HRN'!$B$6:$C$13,2,FALSE))</f>
        <v/>
      </c>
      <c r="M313" s="372" t="str">
        <f>IF(M315="","",IF(M315&gt;500,'(Linked) Hazard Risk Number HRN'!$C$37,IF(M315&gt;50,'(Linked) Hazard Risk Number HRN'!$C$36,IF(M315&gt;25,'(Linked) Hazard Risk Number HRN'!$C$35,IF(M315&gt;5,'(Linked) Hazard Risk Number HRN'!$C$34,IF(M315&gt;0,'(Linked) Hazard Risk Number HRN'!$C$33,""))))))</f>
        <v/>
      </c>
      <c r="N313" s="54"/>
      <c r="O313" s="17" t="str">
        <f>IF(ISBLANK(N313),"",VLOOKUP(N313,'(Linked) PLr Probability Factor'!$B$7:$C$8,2,FALSE))</f>
        <v/>
      </c>
      <c r="P313" s="17" t="s">
        <v>29</v>
      </c>
      <c r="Q313" s="17">
        <f t="shared" ref="Q313" si="480">COUNTIF((O313:O317), "C")</f>
        <v>0</v>
      </c>
      <c r="R313" s="17">
        <f t="shared" ref="R313:R316" si="481">Q313</f>
        <v>0</v>
      </c>
      <c r="S313" s="17" t="str">
        <f t="shared" ref="S313" si="482">IF(ISBLANK(K313),"",IF(L313&lt;2,"S1","S2"))</f>
        <v/>
      </c>
      <c r="T313" s="50"/>
      <c r="U313" s="374"/>
      <c r="V313" s="54"/>
      <c r="W313" s="17" t="str">
        <f>IF(ISBLANK(V313),"",VLOOKUP(V313,'(Linked) Hazard Risk Number HRN'!$B$6:$C$13,2,FALSE))</f>
        <v/>
      </c>
      <c r="X313" s="372" t="str">
        <f>IF(X315="","",IF(X315&gt;500,'(Linked) Hazard Risk Number HRN'!$C$37,IF(X315&gt;50,'(Linked) Hazard Risk Number HRN'!$C$36,IF(X315&gt;25,'(Linked) Hazard Risk Number HRN'!$C$35,IF(X315&gt;5,'(Linked) Hazard Risk Number HRN'!$C$34,IF(X315&gt;0,'(Linked) Hazard Risk Number HRN'!$C$33,""))))))</f>
        <v/>
      </c>
      <c r="Y313" s="374"/>
      <c r="Z313" s="54"/>
      <c r="AA313" s="17" t="str">
        <f>IF(ISBLANK(Z313),"",VLOOKUP(Z313,'(Linked) Hazard Risk Number HRN'!$B$6:$C$13,2,FALSE))</f>
        <v/>
      </c>
      <c r="AB313" s="372" t="str">
        <f>IF(AB315="","",IF(AB315&gt;500,'(Linked) Hazard Risk Number HRN'!$C$37,IF(AB315&gt;50,'(Linked) Hazard Risk Number HRN'!$C$36,IF(AB315&gt;25,'(Linked) Hazard Risk Number HRN'!$C$35,IF(AB315&gt;5,'(Linked) Hazard Risk Number HRN'!$C$34,IF(AB315&gt;0,'(Linked) Hazard Risk Number HRN'!$C$33,""))))))</f>
        <v/>
      </c>
      <c r="AC313" s="374"/>
      <c r="AD313" s="380"/>
      <c r="AE313" s="54"/>
      <c r="AF313" s="17" t="str">
        <f>IF(ISBLANK(AE313),"",VLOOKUP(AE313,'(Linked) Hazard Risk Number HRN'!$B$6:$C$13,2,FALSE))</f>
        <v/>
      </c>
      <c r="AG313" s="372" t="str">
        <f>IF(AG315="","",IF(AG315&gt;500,'(Linked) Hazard Risk Number HRN'!$C$37,IF(AG315&gt;50,'(Linked) Hazard Risk Number HRN'!$C$36,IF(AG315&gt;25,'(Linked) Hazard Risk Number HRN'!$C$35,IF(AG315&gt;5,'(Linked) Hazard Risk Number HRN'!$C$34,IF(AG315&gt;0,'(Linked) Hazard Risk Number HRN'!$C$33,""))))))</f>
        <v/>
      </c>
      <c r="AH313" s="10"/>
      <c r="AI313" s="10"/>
      <c r="AJ313" s="22"/>
    </row>
    <row r="314" spans="2:36" s="2" customFormat="1" ht="28.2" customHeight="1" thickBot="1">
      <c r="B314" s="378"/>
      <c r="C314" s="375"/>
      <c r="D314" s="375"/>
      <c r="E314" s="381"/>
      <c r="F314" s="381"/>
      <c r="G314" s="370"/>
      <c r="H314" s="370"/>
      <c r="I314" s="370"/>
      <c r="J314" s="370"/>
      <c r="K314" s="55"/>
      <c r="L314" s="18" t="str">
        <f>IF(ISBLANK(K314),"",VLOOKUP(K314,'(Linked) Hazard Risk Number HRN'!$B$16:$C$26,2,FALSE))</f>
        <v/>
      </c>
      <c r="M314" s="373"/>
      <c r="N314" s="55"/>
      <c r="O314" s="18" t="str">
        <f>IF(ISBLANK(N314),"",VLOOKUP(N314,'(Linked) PLr Probability Factor'!$B$12:$C$14,2,FALSE))</f>
        <v/>
      </c>
      <c r="P314" s="18" t="s">
        <v>1</v>
      </c>
      <c r="Q314" s="18">
        <f t="shared" ref="Q314" si="483">COUNTIF((O313:O317), "B")</f>
        <v>0</v>
      </c>
      <c r="R314" s="18">
        <f t="shared" si="481"/>
        <v>0</v>
      </c>
      <c r="S314" s="18" t="str">
        <f t="shared" ref="S314" si="484">IF(ISBLANK(K314),"",IF(L314&lt;5,"F1","F2"))</f>
        <v/>
      </c>
      <c r="T314" s="147"/>
      <c r="U314" s="375"/>
      <c r="V314" s="55"/>
      <c r="W314" s="18" t="str">
        <f>IF(ISBLANK(V314),"",VLOOKUP(V314,'(Linked) Hazard Risk Number HRN'!$B$16:$C$26,2,FALSE))</f>
        <v/>
      </c>
      <c r="X314" s="373"/>
      <c r="Y314" s="375"/>
      <c r="Z314" s="55"/>
      <c r="AA314" s="18" t="str">
        <f>IF(ISBLANK(Z314),"",VLOOKUP(Z314,'(Linked) Hazard Risk Number HRN'!$B$16:$C$26,2,FALSE))</f>
        <v/>
      </c>
      <c r="AB314" s="373"/>
      <c r="AC314" s="375"/>
      <c r="AD314" s="436"/>
      <c r="AE314" s="55"/>
      <c r="AF314" s="18" t="str">
        <f>IF(ISBLANK(AE314),"",VLOOKUP(AE314,'(Linked) Hazard Risk Number HRN'!$B$16:$C$26,2,FALSE))</f>
        <v/>
      </c>
      <c r="AG314" s="373"/>
      <c r="AH314" s="10"/>
      <c r="AI314" s="10"/>
      <c r="AJ314" s="19"/>
    </row>
    <row r="315" spans="2:36" s="2" customFormat="1" ht="28.2" customHeight="1" thickTop="1">
      <c r="B315" s="378"/>
      <c r="C315" s="375"/>
      <c r="D315" s="375"/>
      <c r="E315" s="381"/>
      <c r="F315" s="381"/>
      <c r="G315" s="370"/>
      <c r="H315" s="370"/>
      <c r="I315" s="370"/>
      <c r="J315" s="370"/>
      <c r="K315" s="56"/>
      <c r="L315" s="18" t="str">
        <f>IF(ISBLANK(K315),"",VLOOKUP(K315,'(Linked) Hazard Risk Number HRN'!$D$6:$E$14,2,FALSE))</f>
        <v/>
      </c>
      <c r="M315" s="366" t="str">
        <f>IF(OR(ISBLANK(K313),ISBLANK(K314),ISBLANK(K315),ISBLANK(K316)),"",L313*L314*L315*L316)</f>
        <v/>
      </c>
      <c r="N315" s="56"/>
      <c r="O315" s="18" t="str">
        <f>IF(ISBLANK(N315),"",VLOOKUP(N315,'(Linked) PLr Probability Factor'!$B$17:$C$20,2,FALSE))</f>
        <v/>
      </c>
      <c r="P315" s="18" t="s">
        <v>3</v>
      </c>
      <c r="Q315" s="18">
        <f t="shared" ref="Q315" si="485">COUNTIF((O313:O317), "A")</f>
        <v>0</v>
      </c>
      <c r="R315" s="18">
        <f t="shared" si="481"/>
        <v>0</v>
      </c>
      <c r="S315" s="18"/>
      <c r="T315" s="146" t="str" cm="1">
        <f t="array" ref="T315">IF(OR(ISBLANK(K313),ISBLANK(K314),ISBLANK(N314),ISBLANK(N315),ISBLANK(N316)),"",INDEX(INDEX('(Linked) PLr Probability Factor'!C$33:$F$44,0,4),MATCH(S313&amp;S314&amp;S317,INDEX('(Linked) PLr Probability Factor'!C$33:$F$44,0,1)&amp;INDEX('(Linked) PLr Probability Factor'!C$33:$F$44,0,2)&amp;INDEX('(Linked) PLr Probability Factor'!C$33:$F$44,0,3),0)))</f>
        <v/>
      </c>
      <c r="U315" s="375"/>
      <c r="V315" s="56"/>
      <c r="W315" s="18" t="str">
        <f>IF(ISBLANK(V315),"",VLOOKUP(V315,'(Linked) Hazard Risk Number HRN'!$D$6:$E$14,2,FALSE))</f>
        <v/>
      </c>
      <c r="X315" s="366" t="str">
        <f>IF(OR(ISBLANK(V313),ISBLANK(V314),ISBLANK(V315),ISBLANK(V316)),"",W313*W314*W315*W316)</f>
        <v/>
      </c>
      <c r="Y315" s="375"/>
      <c r="Z315" s="56"/>
      <c r="AA315" s="18" t="str">
        <f>IF(ISBLANK(Z315),"",VLOOKUP(Z315,'(Linked) Hazard Risk Number HRN'!$D$6:$E$14,2,FALSE))</f>
        <v/>
      </c>
      <c r="AB315" s="366" t="str">
        <f>IF(OR(ISBLANK(Z313),ISBLANK(Z314),ISBLANK(Z315),ISBLANK(Z316)),"",AA313*AA314*AA315*AA316)</f>
        <v/>
      </c>
      <c r="AC315" s="375"/>
      <c r="AD315" s="436"/>
      <c r="AE315" s="56"/>
      <c r="AF315" s="18" t="str">
        <f>IF(ISBLANK(AE315),"",VLOOKUP(AE315,'(Linked) Hazard Risk Number HRN'!$D$6:$E$14,2,FALSE))</f>
        <v/>
      </c>
      <c r="AG315" s="366" t="str">
        <f>IF(OR(ISBLANK(AE313),ISBLANK(AE314),ISBLANK(AE315),ISBLANK(AE316)),"",AF313*AF314*AF315*AF316)</f>
        <v/>
      </c>
      <c r="AH315" s="10"/>
      <c r="AI315" s="10"/>
      <c r="AJ315" s="20"/>
    </row>
    <row r="316" spans="2:36" s="2" customFormat="1" ht="28.2" customHeight="1">
      <c r="B316" s="378"/>
      <c r="C316" s="375"/>
      <c r="D316" s="375"/>
      <c r="E316" s="381"/>
      <c r="F316" s="381"/>
      <c r="G316" s="370"/>
      <c r="H316" s="370"/>
      <c r="I316" s="370"/>
      <c r="J316" s="370"/>
      <c r="K316" s="57"/>
      <c r="L316" s="30" t="str">
        <f>IF(ISBLANK(K316),"",VLOOKUP(K316,'(Linked) Hazard Risk Number HRN'!$D$17:$E$22,2,FALSE))</f>
        <v/>
      </c>
      <c r="M316" s="367"/>
      <c r="N316" s="56"/>
      <c r="O316" s="18" t="str">
        <f>IF(ISBLANK(N316),"",VLOOKUP(N316,'(Linked) PLr Probability Factor'!$B$23:$C$26,2,FALSE))</f>
        <v/>
      </c>
      <c r="P316" s="25" t="s">
        <v>33</v>
      </c>
      <c r="Q316" s="25">
        <f t="shared" ref="Q316" si="486">SUM(R313:R315)</f>
        <v>0</v>
      </c>
      <c r="R316" s="25">
        <f t="shared" si="481"/>
        <v>0</v>
      </c>
      <c r="S316" s="25"/>
      <c r="T316" s="51"/>
      <c r="U316" s="375"/>
      <c r="V316" s="57"/>
      <c r="W316" s="30" t="str">
        <f>IF(ISBLANK(V316),"",VLOOKUP(V316,'(Linked) Hazard Risk Number HRN'!$D$17:$E$22,2,FALSE))</f>
        <v/>
      </c>
      <c r="X316" s="367"/>
      <c r="Y316" s="375"/>
      <c r="Z316" s="57"/>
      <c r="AA316" s="30" t="str">
        <f>IF(ISBLANK(Z316),"",VLOOKUP(Z316,'(Linked) Hazard Risk Number HRN'!$D$17:$E$22,2,FALSE))</f>
        <v/>
      </c>
      <c r="AB316" s="367"/>
      <c r="AC316" s="375"/>
      <c r="AD316" s="436"/>
      <c r="AE316" s="57"/>
      <c r="AF316" s="30" t="str">
        <f>IF(ISBLANK(AE316),"",VLOOKUP(AE316,'(Linked) Hazard Risk Number HRN'!$D$17:$E$22,2,FALSE))</f>
        <v/>
      </c>
      <c r="AG316" s="367"/>
      <c r="AH316" s="10"/>
      <c r="AI316" s="10"/>
      <c r="AJ316" s="21"/>
    </row>
    <row r="317" spans="2:36" s="2" customFormat="1" ht="28.2" customHeight="1" thickBot="1">
      <c r="B317" s="379"/>
      <c r="C317" s="376"/>
      <c r="D317" s="376"/>
      <c r="E317" s="382"/>
      <c r="F317" s="382"/>
      <c r="G317" s="371"/>
      <c r="H317" s="371"/>
      <c r="I317" s="371"/>
      <c r="J317" s="371"/>
      <c r="K317" s="135"/>
      <c r="L317" s="18"/>
      <c r="M317" s="368"/>
      <c r="N317" s="56"/>
      <c r="O317" s="18" t="str">
        <f>IF(ISBLANK(N317),"",VLOOKUP(N317,'(Linked) PLr Probability Factor'!$B$29:$C$32,2,FALSE))</f>
        <v/>
      </c>
      <c r="P317" s="134"/>
      <c r="Q317" s="134"/>
      <c r="R317" s="134"/>
      <c r="S317" s="27" t="str">
        <f t="shared" ref="S317" si="487">IF(OR(ISBLANK(N314),ISBLANK(N315),ISBLANK(N316)),"",IF(R313&gt;0,"P2",IF(AND(R313=0,R314&gt;2),"P2",IF(AND(R313=0,R314=2),"P2",IF(AND(R313=0,AND(R314&lt;2,R315&gt;1)),"P1"," ")))))</f>
        <v/>
      </c>
      <c r="T317" s="52"/>
      <c r="U317" s="376"/>
      <c r="V317" s="135"/>
      <c r="W317" s="18"/>
      <c r="X317" s="368"/>
      <c r="Y317" s="376"/>
      <c r="Z317" s="135"/>
      <c r="AA317" s="18"/>
      <c r="AB317" s="368"/>
      <c r="AC317" s="376"/>
      <c r="AD317" s="437"/>
      <c r="AE317" s="135"/>
      <c r="AF317" s="18"/>
      <c r="AG317" s="368"/>
      <c r="AH317" s="10"/>
      <c r="AI317" s="10"/>
      <c r="AJ317" s="7"/>
    </row>
    <row r="318" spans="2:36" s="2" customFormat="1" ht="28.2" customHeight="1" thickTop="1">
      <c r="B318" s="377">
        <v>63</v>
      </c>
      <c r="C318" s="374"/>
      <c r="D318" s="374"/>
      <c r="E318" s="380"/>
      <c r="F318" s="380"/>
      <c r="G318" s="369"/>
      <c r="H318" s="369"/>
      <c r="I318" s="369"/>
      <c r="J318" s="369"/>
      <c r="K318" s="54"/>
      <c r="L318" s="17" t="str">
        <f>IF(ISBLANK(K318),"",VLOOKUP(K318,'(Linked) Hazard Risk Number HRN'!$B$6:$C$13,2,FALSE))</f>
        <v/>
      </c>
      <c r="M318" s="372" t="str">
        <f>IF(M320="","",IF(M320&gt;500,'(Linked) Hazard Risk Number HRN'!$C$37,IF(M320&gt;50,'(Linked) Hazard Risk Number HRN'!$C$36,IF(M320&gt;25,'(Linked) Hazard Risk Number HRN'!$C$35,IF(M320&gt;5,'(Linked) Hazard Risk Number HRN'!$C$34,IF(M320&gt;0,'(Linked) Hazard Risk Number HRN'!$C$33,""))))))</f>
        <v/>
      </c>
      <c r="N318" s="54"/>
      <c r="O318" s="17" t="str">
        <f>IF(ISBLANK(N318),"",VLOOKUP(N318,'(Linked) PLr Probability Factor'!$B$7:$C$8,2,FALSE))</f>
        <v/>
      </c>
      <c r="P318" s="17" t="s">
        <v>29</v>
      </c>
      <c r="Q318" s="17">
        <f t="shared" ref="Q318" si="488">COUNTIF((O318:O322), "C")</f>
        <v>0</v>
      </c>
      <c r="R318" s="17">
        <f t="shared" ref="R318:R321" si="489">Q318</f>
        <v>0</v>
      </c>
      <c r="S318" s="17" t="str">
        <f t="shared" ref="S318" si="490">IF(ISBLANK(K318),"",IF(L318&lt;2,"S1","S2"))</f>
        <v/>
      </c>
      <c r="T318" s="50"/>
      <c r="U318" s="374"/>
      <c r="V318" s="54"/>
      <c r="W318" s="17" t="str">
        <f>IF(ISBLANK(V318),"",VLOOKUP(V318,'(Linked) Hazard Risk Number HRN'!$B$6:$C$13,2,FALSE))</f>
        <v/>
      </c>
      <c r="X318" s="372" t="str">
        <f>IF(X320="","",IF(X320&gt;500,'(Linked) Hazard Risk Number HRN'!$C$37,IF(X320&gt;50,'(Linked) Hazard Risk Number HRN'!$C$36,IF(X320&gt;25,'(Linked) Hazard Risk Number HRN'!$C$35,IF(X320&gt;5,'(Linked) Hazard Risk Number HRN'!$C$34,IF(X320&gt;0,'(Linked) Hazard Risk Number HRN'!$C$33,""))))))</f>
        <v/>
      </c>
      <c r="Y318" s="374"/>
      <c r="Z318" s="54"/>
      <c r="AA318" s="17" t="str">
        <f>IF(ISBLANK(Z318),"",VLOOKUP(Z318,'(Linked) Hazard Risk Number HRN'!$B$6:$C$13,2,FALSE))</f>
        <v/>
      </c>
      <c r="AB318" s="372" t="str">
        <f>IF(AB320="","",IF(AB320&gt;500,'(Linked) Hazard Risk Number HRN'!$C$37,IF(AB320&gt;50,'(Linked) Hazard Risk Number HRN'!$C$36,IF(AB320&gt;25,'(Linked) Hazard Risk Number HRN'!$C$35,IF(AB320&gt;5,'(Linked) Hazard Risk Number HRN'!$C$34,IF(AB320&gt;0,'(Linked) Hazard Risk Number HRN'!$C$33,""))))))</f>
        <v/>
      </c>
      <c r="AC318" s="374"/>
      <c r="AD318" s="380"/>
      <c r="AE318" s="54"/>
      <c r="AF318" s="17" t="str">
        <f>IF(ISBLANK(AE318),"",VLOOKUP(AE318,'(Linked) Hazard Risk Number HRN'!$B$6:$C$13,2,FALSE))</f>
        <v/>
      </c>
      <c r="AG318" s="372" t="str">
        <f>IF(AG320="","",IF(AG320&gt;500,'(Linked) Hazard Risk Number HRN'!$C$37,IF(AG320&gt;50,'(Linked) Hazard Risk Number HRN'!$C$36,IF(AG320&gt;25,'(Linked) Hazard Risk Number HRN'!$C$35,IF(AG320&gt;5,'(Linked) Hazard Risk Number HRN'!$C$34,IF(AG320&gt;0,'(Linked) Hazard Risk Number HRN'!$C$33,""))))))</f>
        <v/>
      </c>
      <c r="AH318" s="10"/>
      <c r="AI318" s="10"/>
      <c r="AJ318" s="22"/>
    </row>
    <row r="319" spans="2:36" s="2" customFormat="1" ht="28.2" customHeight="1" thickBot="1">
      <c r="B319" s="378"/>
      <c r="C319" s="375"/>
      <c r="D319" s="375"/>
      <c r="E319" s="381"/>
      <c r="F319" s="381"/>
      <c r="G319" s="370"/>
      <c r="H319" s="370"/>
      <c r="I319" s="370"/>
      <c r="J319" s="370"/>
      <c r="K319" s="55"/>
      <c r="L319" s="18" t="str">
        <f>IF(ISBLANK(K319),"",VLOOKUP(K319,'(Linked) Hazard Risk Number HRN'!$B$16:$C$26,2,FALSE))</f>
        <v/>
      </c>
      <c r="M319" s="373"/>
      <c r="N319" s="55"/>
      <c r="O319" s="18" t="str">
        <f>IF(ISBLANK(N319),"",VLOOKUP(N319,'(Linked) PLr Probability Factor'!$B$12:$C$14,2,FALSE))</f>
        <v/>
      </c>
      <c r="P319" s="18" t="s">
        <v>1</v>
      </c>
      <c r="Q319" s="18">
        <f t="shared" ref="Q319" si="491">COUNTIF((O318:O322), "B")</f>
        <v>0</v>
      </c>
      <c r="R319" s="18">
        <f t="shared" si="489"/>
        <v>0</v>
      </c>
      <c r="S319" s="18" t="str">
        <f t="shared" ref="S319" si="492">IF(ISBLANK(K319),"",IF(L319&lt;5,"F1","F2"))</f>
        <v/>
      </c>
      <c r="T319" s="147"/>
      <c r="U319" s="375"/>
      <c r="V319" s="55"/>
      <c r="W319" s="18" t="str">
        <f>IF(ISBLANK(V319),"",VLOOKUP(V319,'(Linked) Hazard Risk Number HRN'!$B$16:$C$26,2,FALSE))</f>
        <v/>
      </c>
      <c r="X319" s="373"/>
      <c r="Y319" s="375"/>
      <c r="Z319" s="55"/>
      <c r="AA319" s="18" t="str">
        <f>IF(ISBLANK(Z319),"",VLOOKUP(Z319,'(Linked) Hazard Risk Number HRN'!$B$16:$C$26,2,FALSE))</f>
        <v/>
      </c>
      <c r="AB319" s="373"/>
      <c r="AC319" s="375"/>
      <c r="AD319" s="436"/>
      <c r="AE319" s="55"/>
      <c r="AF319" s="18" t="str">
        <f>IF(ISBLANK(AE319),"",VLOOKUP(AE319,'(Linked) Hazard Risk Number HRN'!$B$16:$C$26,2,FALSE))</f>
        <v/>
      </c>
      <c r="AG319" s="373"/>
      <c r="AH319" s="10"/>
      <c r="AI319" s="10"/>
      <c r="AJ319" s="19"/>
    </row>
    <row r="320" spans="2:36" s="2" customFormat="1" ht="28.2" customHeight="1" thickTop="1">
      <c r="B320" s="378"/>
      <c r="C320" s="375"/>
      <c r="D320" s="375"/>
      <c r="E320" s="381"/>
      <c r="F320" s="381"/>
      <c r="G320" s="370"/>
      <c r="H320" s="370"/>
      <c r="I320" s="370"/>
      <c r="J320" s="370"/>
      <c r="K320" s="56"/>
      <c r="L320" s="18" t="str">
        <f>IF(ISBLANK(K320),"",VLOOKUP(K320,'(Linked) Hazard Risk Number HRN'!$D$6:$E$14,2,FALSE))</f>
        <v/>
      </c>
      <c r="M320" s="366" t="str">
        <f>IF(OR(ISBLANK(K318),ISBLANK(K319),ISBLANK(K320),ISBLANK(K321)),"",L318*L319*L320*L321)</f>
        <v/>
      </c>
      <c r="N320" s="56"/>
      <c r="O320" s="18" t="str">
        <f>IF(ISBLANK(N320),"",VLOOKUP(N320,'(Linked) PLr Probability Factor'!$B$17:$C$20,2,FALSE))</f>
        <v/>
      </c>
      <c r="P320" s="18" t="s">
        <v>3</v>
      </c>
      <c r="Q320" s="18">
        <f t="shared" ref="Q320" si="493">COUNTIF((O318:O322), "A")</f>
        <v>0</v>
      </c>
      <c r="R320" s="18">
        <f t="shared" si="489"/>
        <v>0</v>
      </c>
      <c r="S320" s="18"/>
      <c r="T320" s="146" t="str" cm="1">
        <f t="array" ref="T320">IF(OR(ISBLANK(K318),ISBLANK(K319),ISBLANK(N319),ISBLANK(N320),ISBLANK(N321)),"",INDEX(INDEX('(Linked) PLr Probability Factor'!C$33:$F$44,0,4),MATCH(S318&amp;S319&amp;S322,INDEX('(Linked) PLr Probability Factor'!C$33:$F$44,0,1)&amp;INDEX('(Linked) PLr Probability Factor'!C$33:$F$44,0,2)&amp;INDEX('(Linked) PLr Probability Factor'!C$33:$F$44,0,3),0)))</f>
        <v/>
      </c>
      <c r="U320" s="375"/>
      <c r="V320" s="56"/>
      <c r="W320" s="18" t="str">
        <f>IF(ISBLANK(V320),"",VLOOKUP(V320,'(Linked) Hazard Risk Number HRN'!$D$6:$E$14,2,FALSE))</f>
        <v/>
      </c>
      <c r="X320" s="366" t="str">
        <f>IF(OR(ISBLANK(V318),ISBLANK(V319),ISBLANK(V320),ISBLANK(V321)),"",W318*W319*W320*W321)</f>
        <v/>
      </c>
      <c r="Y320" s="375"/>
      <c r="Z320" s="56"/>
      <c r="AA320" s="18" t="str">
        <f>IF(ISBLANK(Z320),"",VLOOKUP(Z320,'(Linked) Hazard Risk Number HRN'!$D$6:$E$14,2,FALSE))</f>
        <v/>
      </c>
      <c r="AB320" s="366" t="str">
        <f>IF(OR(ISBLANK(Z318),ISBLANK(Z319),ISBLANK(Z320),ISBLANK(Z321)),"",AA318*AA319*AA320*AA321)</f>
        <v/>
      </c>
      <c r="AC320" s="375"/>
      <c r="AD320" s="436"/>
      <c r="AE320" s="56"/>
      <c r="AF320" s="18" t="str">
        <f>IF(ISBLANK(AE320),"",VLOOKUP(AE320,'(Linked) Hazard Risk Number HRN'!$D$6:$E$14,2,FALSE))</f>
        <v/>
      </c>
      <c r="AG320" s="366" t="str">
        <f>IF(OR(ISBLANK(AE318),ISBLANK(AE319),ISBLANK(AE320),ISBLANK(AE321)),"",AF318*AF319*AF320*AF321)</f>
        <v/>
      </c>
      <c r="AH320" s="10"/>
      <c r="AI320" s="10"/>
      <c r="AJ320" s="20"/>
    </row>
    <row r="321" spans="2:36" s="2" customFormat="1" ht="28.2" customHeight="1">
      <c r="B321" s="378"/>
      <c r="C321" s="375"/>
      <c r="D321" s="375"/>
      <c r="E321" s="381"/>
      <c r="F321" s="381"/>
      <c r="G321" s="370"/>
      <c r="H321" s="370"/>
      <c r="I321" s="370"/>
      <c r="J321" s="370"/>
      <c r="K321" s="57"/>
      <c r="L321" s="30" t="str">
        <f>IF(ISBLANK(K321),"",VLOOKUP(K321,'(Linked) Hazard Risk Number HRN'!$D$17:$E$22,2,FALSE))</f>
        <v/>
      </c>
      <c r="M321" s="367"/>
      <c r="N321" s="56"/>
      <c r="O321" s="18" t="str">
        <f>IF(ISBLANK(N321),"",VLOOKUP(N321,'(Linked) PLr Probability Factor'!$B$23:$C$26,2,FALSE))</f>
        <v/>
      </c>
      <c r="P321" s="25" t="s">
        <v>33</v>
      </c>
      <c r="Q321" s="25">
        <f t="shared" ref="Q321" si="494">SUM(R318:R320)</f>
        <v>0</v>
      </c>
      <c r="R321" s="25">
        <f t="shared" si="489"/>
        <v>0</v>
      </c>
      <c r="S321" s="25"/>
      <c r="T321" s="51"/>
      <c r="U321" s="375"/>
      <c r="V321" s="57"/>
      <c r="W321" s="30" t="str">
        <f>IF(ISBLANK(V321),"",VLOOKUP(V321,'(Linked) Hazard Risk Number HRN'!$D$17:$E$22,2,FALSE))</f>
        <v/>
      </c>
      <c r="X321" s="367"/>
      <c r="Y321" s="375"/>
      <c r="Z321" s="57"/>
      <c r="AA321" s="30" t="str">
        <f>IF(ISBLANK(Z321),"",VLOOKUP(Z321,'(Linked) Hazard Risk Number HRN'!$D$17:$E$22,2,FALSE))</f>
        <v/>
      </c>
      <c r="AB321" s="367"/>
      <c r="AC321" s="375"/>
      <c r="AD321" s="436"/>
      <c r="AE321" s="57"/>
      <c r="AF321" s="30" t="str">
        <f>IF(ISBLANK(AE321),"",VLOOKUP(AE321,'(Linked) Hazard Risk Number HRN'!$D$17:$E$22,2,FALSE))</f>
        <v/>
      </c>
      <c r="AG321" s="367"/>
      <c r="AH321" s="10"/>
      <c r="AI321" s="10"/>
      <c r="AJ321" s="21"/>
    </row>
    <row r="322" spans="2:36" s="2" customFormat="1" ht="28.2" customHeight="1" thickBot="1">
      <c r="B322" s="379"/>
      <c r="C322" s="376"/>
      <c r="D322" s="376"/>
      <c r="E322" s="382"/>
      <c r="F322" s="382"/>
      <c r="G322" s="371"/>
      <c r="H322" s="371"/>
      <c r="I322" s="371"/>
      <c r="J322" s="371"/>
      <c r="K322" s="135"/>
      <c r="L322" s="18"/>
      <c r="M322" s="368"/>
      <c r="N322" s="56"/>
      <c r="O322" s="18" t="str">
        <f>IF(ISBLANK(N322),"",VLOOKUP(N322,'(Linked) PLr Probability Factor'!$B$29:$C$32,2,FALSE))</f>
        <v/>
      </c>
      <c r="P322" s="134"/>
      <c r="Q322" s="134"/>
      <c r="R322" s="134"/>
      <c r="S322" s="27" t="str">
        <f t="shared" ref="S322" si="495">IF(OR(ISBLANK(N319),ISBLANK(N320),ISBLANK(N321)),"",IF(R318&gt;0,"P2",IF(AND(R318=0,R319&gt;2),"P2",IF(AND(R318=0,R319=2),"P2",IF(AND(R318=0,AND(R319&lt;2,R320&gt;1)),"P1"," ")))))</f>
        <v/>
      </c>
      <c r="T322" s="52"/>
      <c r="U322" s="376"/>
      <c r="V322" s="135"/>
      <c r="W322" s="18"/>
      <c r="X322" s="368"/>
      <c r="Y322" s="376"/>
      <c r="Z322" s="135"/>
      <c r="AA322" s="18"/>
      <c r="AB322" s="368"/>
      <c r="AC322" s="376"/>
      <c r="AD322" s="437"/>
      <c r="AE322" s="135"/>
      <c r="AF322" s="18"/>
      <c r="AG322" s="368"/>
      <c r="AH322" s="10"/>
      <c r="AI322" s="10"/>
      <c r="AJ322" s="7"/>
    </row>
    <row r="323" spans="2:36" s="2" customFormat="1" ht="28.2" customHeight="1" thickTop="1">
      <c r="B323" s="377">
        <v>64</v>
      </c>
      <c r="C323" s="374"/>
      <c r="D323" s="374"/>
      <c r="E323" s="380"/>
      <c r="F323" s="380"/>
      <c r="G323" s="369"/>
      <c r="H323" s="369"/>
      <c r="I323" s="369"/>
      <c r="J323" s="369"/>
      <c r="K323" s="54"/>
      <c r="L323" s="17" t="str">
        <f>IF(ISBLANK(K323),"",VLOOKUP(K323,'(Linked) Hazard Risk Number HRN'!$B$6:$C$13,2,FALSE))</f>
        <v/>
      </c>
      <c r="M323" s="372" t="str">
        <f>IF(M325="","",IF(M325&gt;500,'(Linked) Hazard Risk Number HRN'!$C$37,IF(M325&gt;50,'(Linked) Hazard Risk Number HRN'!$C$36,IF(M325&gt;25,'(Linked) Hazard Risk Number HRN'!$C$35,IF(M325&gt;5,'(Linked) Hazard Risk Number HRN'!$C$34,IF(M325&gt;0,'(Linked) Hazard Risk Number HRN'!$C$33,""))))))</f>
        <v/>
      </c>
      <c r="N323" s="54"/>
      <c r="O323" s="17" t="str">
        <f>IF(ISBLANK(N323),"",VLOOKUP(N323,'(Linked) PLr Probability Factor'!$B$7:$C$8,2,FALSE))</f>
        <v/>
      </c>
      <c r="P323" s="17" t="s">
        <v>29</v>
      </c>
      <c r="Q323" s="17">
        <f t="shared" ref="Q323" si="496">COUNTIF((O323:O327), "C")</f>
        <v>0</v>
      </c>
      <c r="R323" s="17">
        <f t="shared" ref="R323:R326" si="497">Q323</f>
        <v>0</v>
      </c>
      <c r="S323" s="17" t="str">
        <f t="shared" ref="S323" si="498">IF(ISBLANK(K323),"",IF(L323&lt;2,"S1","S2"))</f>
        <v/>
      </c>
      <c r="T323" s="50"/>
      <c r="U323" s="374"/>
      <c r="V323" s="54"/>
      <c r="W323" s="17" t="str">
        <f>IF(ISBLANK(V323),"",VLOOKUP(V323,'(Linked) Hazard Risk Number HRN'!$B$6:$C$13,2,FALSE))</f>
        <v/>
      </c>
      <c r="X323" s="372" t="str">
        <f>IF(X325="","",IF(X325&gt;500,'(Linked) Hazard Risk Number HRN'!$C$37,IF(X325&gt;50,'(Linked) Hazard Risk Number HRN'!$C$36,IF(X325&gt;25,'(Linked) Hazard Risk Number HRN'!$C$35,IF(X325&gt;5,'(Linked) Hazard Risk Number HRN'!$C$34,IF(X325&gt;0,'(Linked) Hazard Risk Number HRN'!$C$33,""))))))</f>
        <v/>
      </c>
      <c r="Y323" s="374"/>
      <c r="Z323" s="54"/>
      <c r="AA323" s="17" t="str">
        <f>IF(ISBLANK(Z323),"",VLOOKUP(Z323,'(Linked) Hazard Risk Number HRN'!$B$6:$C$13,2,FALSE))</f>
        <v/>
      </c>
      <c r="AB323" s="372" t="str">
        <f>IF(AB325="","",IF(AB325&gt;500,'(Linked) Hazard Risk Number HRN'!$C$37,IF(AB325&gt;50,'(Linked) Hazard Risk Number HRN'!$C$36,IF(AB325&gt;25,'(Linked) Hazard Risk Number HRN'!$C$35,IF(AB325&gt;5,'(Linked) Hazard Risk Number HRN'!$C$34,IF(AB325&gt;0,'(Linked) Hazard Risk Number HRN'!$C$33,""))))))</f>
        <v/>
      </c>
      <c r="AC323" s="374"/>
      <c r="AD323" s="380"/>
      <c r="AE323" s="54"/>
      <c r="AF323" s="17" t="str">
        <f>IF(ISBLANK(AE323),"",VLOOKUP(AE323,'(Linked) Hazard Risk Number HRN'!$B$6:$C$13,2,FALSE))</f>
        <v/>
      </c>
      <c r="AG323" s="372" t="str">
        <f>IF(AG325="","",IF(AG325&gt;500,'(Linked) Hazard Risk Number HRN'!$C$37,IF(AG325&gt;50,'(Linked) Hazard Risk Number HRN'!$C$36,IF(AG325&gt;25,'(Linked) Hazard Risk Number HRN'!$C$35,IF(AG325&gt;5,'(Linked) Hazard Risk Number HRN'!$C$34,IF(AG325&gt;0,'(Linked) Hazard Risk Number HRN'!$C$33,""))))))</f>
        <v/>
      </c>
      <c r="AH323" s="10"/>
      <c r="AI323" s="10"/>
      <c r="AJ323" s="22"/>
    </row>
    <row r="324" spans="2:36" s="2" customFormat="1" ht="28.2" customHeight="1" thickBot="1">
      <c r="B324" s="378"/>
      <c r="C324" s="375"/>
      <c r="D324" s="375"/>
      <c r="E324" s="381"/>
      <c r="F324" s="381"/>
      <c r="G324" s="370"/>
      <c r="H324" s="370"/>
      <c r="I324" s="370"/>
      <c r="J324" s="370"/>
      <c r="K324" s="55"/>
      <c r="L324" s="18" t="str">
        <f>IF(ISBLANK(K324),"",VLOOKUP(K324,'(Linked) Hazard Risk Number HRN'!$B$16:$C$26,2,FALSE))</f>
        <v/>
      </c>
      <c r="M324" s="373"/>
      <c r="N324" s="55"/>
      <c r="O324" s="18" t="str">
        <f>IF(ISBLANK(N324),"",VLOOKUP(N324,'(Linked) PLr Probability Factor'!$B$12:$C$14,2,FALSE))</f>
        <v/>
      </c>
      <c r="P324" s="18" t="s">
        <v>1</v>
      </c>
      <c r="Q324" s="18">
        <f t="shared" ref="Q324" si="499">COUNTIF((O323:O327), "B")</f>
        <v>0</v>
      </c>
      <c r="R324" s="18">
        <f t="shared" si="497"/>
        <v>0</v>
      </c>
      <c r="S324" s="18" t="str">
        <f t="shared" ref="S324" si="500">IF(ISBLANK(K324),"",IF(L324&lt;5,"F1","F2"))</f>
        <v/>
      </c>
      <c r="T324" s="147"/>
      <c r="U324" s="375"/>
      <c r="V324" s="55"/>
      <c r="W324" s="18" t="str">
        <f>IF(ISBLANK(V324),"",VLOOKUP(V324,'(Linked) Hazard Risk Number HRN'!$B$16:$C$26,2,FALSE))</f>
        <v/>
      </c>
      <c r="X324" s="373"/>
      <c r="Y324" s="375"/>
      <c r="Z324" s="55"/>
      <c r="AA324" s="18" t="str">
        <f>IF(ISBLANK(Z324),"",VLOOKUP(Z324,'(Linked) Hazard Risk Number HRN'!$B$16:$C$26,2,FALSE))</f>
        <v/>
      </c>
      <c r="AB324" s="373"/>
      <c r="AC324" s="375"/>
      <c r="AD324" s="436"/>
      <c r="AE324" s="55"/>
      <c r="AF324" s="18" t="str">
        <f>IF(ISBLANK(AE324),"",VLOOKUP(AE324,'(Linked) Hazard Risk Number HRN'!$B$16:$C$26,2,FALSE))</f>
        <v/>
      </c>
      <c r="AG324" s="373"/>
      <c r="AH324" s="10"/>
      <c r="AI324" s="10"/>
      <c r="AJ324" s="19"/>
    </row>
    <row r="325" spans="2:36" s="2" customFormat="1" ht="28.2" customHeight="1" thickTop="1">
      <c r="B325" s="378"/>
      <c r="C325" s="375"/>
      <c r="D325" s="375"/>
      <c r="E325" s="381"/>
      <c r="F325" s="381"/>
      <c r="G325" s="370"/>
      <c r="H325" s="370"/>
      <c r="I325" s="370"/>
      <c r="J325" s="370"/>
      <c r="K325" s="56"/>
      <c r="L325" s="18" t="str">
        <f>IF(ISBLANK(K325),"",VLOOKUP(K325,'(Linked) Hazard Risk Number HRN'!$D$6:$E$14,2,FALSE))</f>
        <v/>
      </c>
      <c r="M325" s="366" t="str">
        <f>IF(OR(ISBLANK(K323),ISBLANK(K324),ISBLANK(K325),ISBLANK(K326)),"",L323*L324*L325*L326)</f>
        <v/>
      </c>
      <c r="N325" s="56"/>
      <c r="O325" s="18" t="str">
        <f>IF(ISBLANK(N325),"",VLOOKUP(N325,'(Linked) PLr Probability Factor'!$B$17:$C$20,2,FALSE))</f>
        <v/>
      </c>
      <c r="P325" s="18" t="s">
        <v>3</v>
      </c>
      <c r="Q325" s="18">
        <f t="shared" ref="Q325" si="501">COUNTIF((O323:O327), "A")</f>
        <v>0</v>
      </c>
      <c r="R325" s="18">
        <f t="shared" si="497"/>
        <v>0</v>
      </c>
      <c r="S325" s="18"/>
      <c r="T325" s="146" t="str" cm="1">
        <f t="array" ref="T325">IF(OR(ISBLANK(K323),ISBLANK(K324),ISBLANK(N324),ISBLANK(N325),ISBLANK(N326)),"",INDEX(INDEX('(Linked) PLr Probability Factor'!C$33:$F$44,0,4),MATCH(S323&amp;S324&amp;S327,INDEX('(Linked) PLr Probability Factor'!C$33:$F$44,0,1)&amp;INDEX('(Linked) PLr Probability Factor'!C$33:$F$44,0,2)&amp;INDEX('(Linked) PLr Probability Factor'!C$33:$F$44,0,3),0)))</f>
        <v/>
      </c>
      <c r="U325" s="375"/>
      <c r="V325" s="56"/>
      <c r="W325" s="18" t="str">
        <f>IF(ISBLANK(V325),"",VLOOKUP(V325,'(Linked) Hazard Risk Number HRN'!$D$6:$E$14,2,FALSE))</f>
        <v/>
      </c>
      <c r="X325" s="366" t="str">
        <f>IF(OR(ISBLANK(V323),ISBLANK(V324),ISBLANK(V325),ISBLANK(V326)),"",W323*W324*W325*W326)</f>
        <v/>
      </c>
      <c r="Y325" s="375"/>
      <c r="Z325" s="56"/>
      <c r="AA325" s="18" t="str">
        <f>IF(ISBLANK(Z325),"",VLOOKUP(Z325,'(Linked) Hazard Risk Number HRN'!$D$6:$E$14,2,FALSE))</f>
        <v/>
      </c>
      <c r="AB325" s="366" t="str">
        <f>IF(OR(ISBLANK(Z323),ISBLANK(Z324),ISBLANK(Z325),ISBLANK(Z326)),"",AA323*AA324*AA325*AA326)</f>
        <v/>
      </c>
      <c r="AC325" s="375"/>
      <c r="AD325" s="436"/>
      <c r="AE325" s="56"/>
      <c r="AF325" s="18" t="str">
        <f>IF(ISBLANK(AE325),"",VLOOKUP(AE325,'(Linked) Hazard Risk Number HRN'!$D$6:$E$14,2,FALSE))</f>
        <v/>
      </c>
      <c r="AG325" s="366" t="str">
        <f>IF(OR(ISBLANK(AE323),ISBLANK(AE324),ISBLANK(AE325),ISBLANK(AE326)),"",AF323*AF324*AF325*AF326)</f>
        <v/>
      </c>
      <c r="AH325" s="10"/>
      <c r="AI325" s="10"/>
      <c r="AJ325" s="20"/>
    </row>
    <row r="326" spans="2:36" s="2" customFormat="1" ht="28.2" customHeight="1">
      <c r="B326" s="378"/>
      <c r="C326" s="375"/>
      <c r="D326" s="375"/>
      <c r="E326" s="381"/>
      <c r="F326" s="381"/>
      <c r="G326" s="370"/>
      <c r="H326" s="370"/>
      <c r="I326" s="370"/>
      <c r="J326" s="370"/>
      <c r="K326" s="57"/>
      <c r="L326" s="30" t="str">
        <f>IF(ISBLANK(K326),"",VLOOKUP(K326,'(Linked) Hazard Risk Number HRN'!$D$17:$E$22,2,FALSE))</f>
        <v/>
      </c>
      <c r="M326" s="367"/>
      <c r="N326" s="56"/>
      <c r="O326" s="18" t="str">
        <f>IF(ISBLANK(N326),"",VLOOKUP(N326,'(Linked) PLr Probability Factor'!$B$23:$C$26,2,FALSE))</f>
        <v/>
      </c>
      <c r="P326" s="25" t="s">
        <v>33</v>
      </c>
      <c r="Q326" s="25">
        <f t="shared" ref="Q326" si="502">SUM(R323:R325)</f>
        <v>0</v>
      </c>
      <c r="R326" s="25">
        <f t="shared" si="497"/>
        <v>0</v>
      </c>
      <c r="S326" s="25"/>
      <c r="T326" s="51"/>
      <c r="U326" s="375"/>
      <c r="V326" s="57"/>
      <c r="W326" s="30" t="str">
        <f>IF(ISBLANK(V326),"",VLOOKUP(V326,'(Linked) Hazard Risk Number HRN'!$D$17:$E$22,2,FALSE))</f>
        <v/>
      </c>
      <c r="X326" s="367"/>
      <c r="Y326" s="375"/>
      <c r="Z326" s="57"/>
      <c r="AA326" s="30" t="str">
        <f>IF(ISBLANK(Z326),"",VLOOKUP(Z326,'(Linked) Hazard Risk Number HRN'!$D$17:$E$22,2,FALSE))</f>
        <v/>
      </c>
      <c r="AB326" s="367"/>
      <c r="AC326" s="375"/>
      <c r="AD326" s="436"/>
      <c r="AE326" s="57"/>
      <c r="AF326" s="30" t="str">
        <f>IF(ISBLANK(AE326),"",VLOOKUP(AE326,'(Linked) Hazard Risk Number HRN'!$D$17:$E$22,2,FALSE))</f>
        <v/>
      </c>
      <c r="AG326" s="367"/>
      <c r="AH326" s="10"/>
      <c r="AI326" s="10"/>
      <c r="AJ326" s="21"/>
    </row>
    <row r="327" spans="2:36" s="2" customFormat="1" ht="28.2" customHeight="1" thickBot="1">
      <c r="B327" s="379"/>
      <c r="C327" s="376"/>
      <c r="D327" s="376"/>
      <c r="E327" s="382"/>
      <c r="F327" s="382"/>
      <c r="G327" s="371"/>
      <c r="H327" s="371"/>
      <c r="I327" s="371"/>
      <c r="J327" s="371"/>
      <c r="K327" s="135"/>
      <c r="L327" s="18"/>
      <c r="M327" s="368"/>
      <c r="N327" s="56"/>
      <c r="O327" s="18" t="str">
        <f>IF(ISBLANK(N327),"",VLOOKUP(N327,'(Linked) PLr Probability Factor'!$B$29:$C$32,2,FALSE))</f>
        <v/>
      </c>
      <c r="P327" s="134"/>
      <c r="Q327" s="134"/>
      <c r="R327" s="134"/>
      <c r="S327" s="27" t="str">
        <f t="shared" ref="S327" si="503">IF(OR(ISBLANK(N324),ISBLANK(N325),ISBLANK(N326)),"",IF(R323&gt;0,"P2",IF(AND(R323=0,R324&gt;2),"P2",IF(AND(R323=0,R324=2),"P2",IF(AND(R323=0,AND(R324&lt;2,R325&gt;1)),"P1"," ")))))</f>
        <v/>
      </c>
      <c r="T327" s="52"/>
      <c r="U327" s="376"/>
      <c r="V327" s="135"/>
      <c r="W327" s="18"/>
      <c r="X327" s="368"/>
      <c r="Y327" s="376"/>
      <c r="Z327" s="135"/>
      <c r="AA327" s="18"/>
      <c r="AB327" s="368"/>
      <c r="AC327" s="376"/>
      <c r="AD327" s="437"/>
      <c r="AE327" s="135"/>
      <c r="AF327" s="18"/>
      <c r="AG327" s="368"/>
      <c r="AH327" s="10"/>
      <c r="AI327" s="10"/>
      <c r="AJ327" s="7"/>
    </row>
    <row r="328" spans="2:36" s="2" customFormat="1" ht="28.2" customHeight="1" thickTop="1">
      <c r="B328" s="377">
        <v>65</v>
      </c>
      <c r="C328" s="374"/>
      <c r="D328" s="374"/>
      <c r="E328" s="380"/>
      <c r="F328" s="380"/>
      <c r="G328" s="369"/>
      <c r="H328" s="369"/>
      <c r="I328" s="369"/>
      <c r="J328" s="369"/>
      <c r="K328" s="54"/>
      <c r="L328" s="17" t="str">
        <f>IF(ISBLANK(K328),"",VLOOKUP(K328,'(Linked) Hazard Risk Number HRN'!$B$6:$C$13,2,FALSE))</f>
        <v/>
      </c>
      <c r="M328" s="372" t="str">
        <f>IF(M330="","",IF(M330&gt;500,'(Linked) Hazard Risk Number HRN'!$C$37,IF(M330&gt;50,'(Linked) Hazard Risk Number HRN'!$C$36,IF(M330&gt;25,'(Linked) Hazard Risk Number HRN'!$C$35,IF(M330&gt;5,'(Linked) Hazard Risk Number HRN'!$C$34,IF(M330&gt;0,'(Linked) Hazard Risk Number HRN'!$C$33,""))))))</f>
        <v/>
      </c>
      <c r="N328" s="54"/>
      <c r="O328" s="17" t="str">
        <f>IF(ISBLANK(N328),"",VLOOKUP(N328,'(Linked) PLr Probability Factor'!$B$7:$C$8,2,FALSE))</f>
        <v/>
      </c>
      <c r="P328" s="17" t="s">
        <v>29</v>
      </c>
      <c r="Q328" s="17">
        <f t="shared" ref="Q328" si="504">COUNTIF((O328:O332), "C")</f>
        <v>0</v>
      </c>
      <c r="R328" s="17">
        <f t="shared" ref="R328:R331" si="505">Q328</f>
        <v>0</v>
      </c>
      <c r="S328" s="17" t="str">
        <f t="shared" ref="S328" si="506">IF(ISBLANK(K328),"",IF(L328&lt;2,"S1","S2"))</f>
        <v/>
      </c>
      <c r="T328" s="50"/>
      <c r="U328" s="374"/>
      <c r="V328" s="54"/>
      <c r="W328" s="17" t="str">
        <f>IF(ISBLANK(V328),"",VLOOKUP(V328,'(Linked) Hazard Risk Number HRN'!$B$6:$C$13,2,FALSE))</f>
        <v/>
      </c>
      <c r="X328" s="372" t="str">
        <f>IF(X330="","",IF(X330&gt;500,'(Linked) Hazard Risk Number HRN'!$C$37,IF(X330&gt;50,'(Linked) Hazard Risk Number HRN'!$C$36,IF(X330&gt;25,'(Linked) Hazard Risk Number HRN'!$C$35,IF(X330&gt;5,'(Linked) Hazard Risk Number HRN'!$C$34,IF(X330&gt;0,'(Linked) Hazard Risk Number HRN'!$C$33,""))))))</f>
        <v/>
      </c>
      <c r="Y328" s="374"/>
      <c r="Z328" s="54"/>
      <c r="AA328" s="17" t="str">
        <f>IF(ISBLANK(Z328),"",VLOOKUP(Z328,'(Linked) Hazard Risk Number HRN'!$B$6:$C$13,2,FALSE))</f>
        <v/>
      </c>
      <c r="AB328" s="372" t="str">
        <f>IF(AB330="","",IF(AB330&gt;500,'(Linked) Hazard Risk Number HRN'!$C$37,IF(AB330&gt;50,'(Linked) Hazard Risk Number HRN'!$C$36,IF(AB330&gt;25,'(Linked) Hazard Risk Number HRN'!$C$35,IF(AB330&gt;5,'(Linked) Hazard Risk Number HRN'!$C$34,IF(AB330&gt;0,'(Linked) Hazard Risk Number HRN'!$C$33,""))))))</f>
        <v/>
      </c>
      <c r="AC328" s="374"/>
      <c r="AD328" s="380"/>
      <c r="AE328" s="54"/>
      <c r="AF328" s="17" t="str">
        <f>IF(ISBLANK(AE328),"",VLOOKUP(AE328,'(Linked) Hazard Risk Number HRN'!$B$6:$C$13,2,FALSE))</f>
        <v/>
      </c>
      <c r="AG328" s="372" t="str">
        <f>IF(AG330="","",IF(AG330&gt;500,'(Linked) Hazard Risk Number HRN'!$C$37,IF(AG330&gt;50,'(Linked) Hazard Risk Number HRN'!$C$36,IF(AG330&gt;25,'(Linked) Hazard Risk Number HRN'!$C$35,IF(AG330&gt;5,'(Linked) Hazard Risk Number HRN'!$C$34,IF(AG330&gt;0,'(Linked) Hazard Risk Number HRN'!$C$33,""))))))</f>
        <v/>
      </c>
      <c r="AH328" s="10"/>
      <c r="AI328" s="10"/>
      <c r="AJ328" s="22"/>
    </row>
    <row r="329" spans="2:36" s="2" customFormat="1" ht="28.2" customHeight="1" thickBot="1">
      <c r="B329" s="378"/>
      <c r="C329" s="375"/>
      <c r="D329" s="375"/>
      <c r="E329" s="381"/>
      <c r="F329" s="381"/>
      <c r="G329" s="370"/>
      <c r="H329" s="370"/>
      <c r="I329" s="370"/>
      <c r="J329" s="370"/>
      <c r="K329" s="55"/>
      <c r="L329" s="18" t="str">
        <f>IF(ISBLANK(K329),"",VLOOKUP(K329,'(Linked) Hazard Risk Number HRN'!$B$16:$C$26,2,FALSE))</f>
        <v/>
      </c>
      <c r="M329" s="373"/>
      <c r="N329" s="55"/>
      <c r="O329" s="18" t="str">
        <f>IF(ISBLANK(N329),"",VLOOKUP(N329,'(Linked) PLr Probability Factor'!$B$12:$C$14,2,FALSE))</f>
        <v/>
      </c>
      <c r="P329" s="18" t="s">
        <v>1</v>
      </c>
      <c r="Q329" s="18">
        <f t="shared" ref="Q329" si="507">COUNTIF((O328:O332), "B")</f>
        <v>0</v>
      </c>
      <c r="R329" s="18">
        <f t="shared" si="505"/>
        <v>0</v>
      </c>
      <c r="S329" s="18" t="str">
        <f t="shared" ref="S329" si="508">IF(ISBLANK(K329),"",IF(L329&lt;5,"F1","F2"))</f>
        <v/>
      </c>
      <c r="T329" s="147"/>
      <c r="U329" s="375"/>
      <c r="V329" s="55"/>
      <c r="W329" s="18" t="str">
        <f>IF(ISBLANK(V329),"",VLOOKUP(V329,'(Linked) Hazard Risk Number HRN'!$B$16:$C$26,2,FALSE))</f>
        <v/>
      </c>
      <c r="X329" s="373"/>
      <c r="Y329" s="375"/>
      <c r="Z329" s="55"/>
      <c r="AA329" s="18" t="str">
        <f>IF(ISBLANK(Z329),"",VLOOKUP(Z329,'(Linked) Hazard Risk Number HRN'!$B$16:$C$26,2,FALSE))</f>
        <v/>
      </c>
      <c r="AB329" s="373"/>
      <c r="AC329" s="375"/>
      <c r="AD329" s="436"/>
      <c r="AE329" s="55"/>
      <c r="AF329" s="18" t="str">
        <f>IF(ISBLANK(AE329),"",VLOOKUP(AE329,'(Linked) Hazard Risk Number HRN'!$B$16:$C$26,2,FALSE))</f>
        <v/>
      </c>
      <c r="AG329" s="373"/>
      <c r="AH329" s="10"/>
      <c r="AI329" s="10"/>
      <c r="AJ329" s="19"/>
    </row>
    <row r="330" spans="2:36" s="2" customFormat="1" ht="28.2" customHeight="1" thickTop="1">
      <c r="B330" s="378"/>
      <c r="C330" s="375"/>
      <c r="D330" s="375"/>
      <c r="E330" s="381"/>
      <c r="F330" s="381"/>
      <c r="G330" s="370"/>
      <c r="H330" s="370"/>
      <c r="I330" s="370"/>
      <c r="J330" s="370"/>
      <c r="K330" s="56"/>
      <c r="L330" s="18" t="str">
        <f>IF(ISBLANK(K330),"",VLOOKUP(K330,'(Linked) Hazard Risk Number HRN'!$D$6:$E$14,2,FALSE))</f>
        <v/>
      </c>
      <c r="M330" s="366" t="str">
        <f>IF(OR(ISBLANK(K328),ISBLANK(K329),ISBLANK(K330),ISBLANK(K331)),"",L328*L329*L330*L331)</f>
        <v/>
      </c>
      <c r="N330" s="56"/>
      <c r="O330" s="18" t="str">
        <f>IF(ISBLANK(N330),"",VLOOKUP(N330,'(Linked) PLr Probability Factor'!$B$17:$C$20,2,FALSE))</f>
        <v/>
      </c>
      <c r="P330" s="18" t="s">
        <v>3</v>
      </c>
      <c r="Q330" s="18">
        <f t="shared" ref="Q330" si="509">COUNTIF((O328:O332), "A")</f>
        <v>0</v>
      </c>
      <c r="R330" s="18">
        <f t="shared" si="505"/>
        <v>0</v>
      </c>
      <c r="S330" s="18"/>
      <c r="T330" s="146" t="str" cm="1">
        <f t="array" ref="T330">IF(OR(ISBLANK(K328),ISBLANK(K329),ISBLANK(N329),ISBLANK(N330),ISBLANK(N331)),"",INDEX(INDEX('(Linked) PLr Probability Factor'!C$33:$F$44,0,4),MATCH(S328&amp;S329&amp;S332,INDEX('(Linked) PLr Probability Factor'!C$33:$F$44,0,1)&amp;INDEX('(Linked) PLr Probability Factor'!C$33:$F$44,0,2)&amp;INDEX('(Linked) PLr Probability Factor'!C$33:$F$44,0,3),0)))</f>
        <v/>
      </c>
      <c r="U330" s="375"/>
      <c r="V330" s="56"/>
      <c r="W330" s="18" t="str">
        <f>IF(ISBLANK(V330),"",VLOOKUP(V330,'(Linked) Hazard Risk Number HRN'!$D$6:$E$14,2,FALSE))</f>
        <v/>
      </c>
      <c r="X330" s="366" t="str">
        <f>IF(OR(ISBLANK(V328),ISBLANK(V329),ISBLANK(V330),ISBLANK(V331)),"",W328*W329*W330*W331)</f>
        <v/>
      </c>
      <c r="Y330" s="375"/>
      <c r="Z330" s="56"/>
      <c r="AA330" s="18" t="str">
        <f>IF(ISBLANK(Z330),"",VLOOKUP(Z330,'(Linked) Hazard Risk Number HRN'!$D$6:$E$14,2,FALSE))</f>
        <v/>
      </c>
      <c r="AB330" s="366" t="str">
        <f>IF(OR(ISBLANK(Z328),ISBLANK(Z329),ISBLANK(Z330),ISBLANK(Z331)),"",AA328*AA329*AA330*AA331)</f>
        <v/>
      </c>
      <c r="AC330" s="375"/>
      <c r="AD330" s="436"/>
      <c r="AE330" s="56"/>
      <c r="AF330" s="18" t="str">
        <f>IF(ISBLANK(AE330),"",VLOOKUP(AE330,'(Linked) Hazard Risk Number HRN'!$D$6:$E$14,2,FALSE))</f>
        <v/>
      </c>
      <c r="AG330" s="366" t="str">
        <f>IF(OR(ISBLANK(AE328),ISBLANK(AE329),ISBLANK(AE330),ISBLANK(AE331)),"",AF328*AF329*AF330*AF331)</f>
        <v/>
      </c>
      <c r="AH330" s="10"/>
      <c r="AI330" s="10"/>
      <c r="AJ330" s="20"/>
    </row>
    <row r="331" spans="2:36" s="2" customFormat="1" ht="28.2" customHeight="1">
      <c r="B331" s="378"/>
      <c r="C331" s="375"/>
      <c r="D331" s="375"/>
      <c r="E331" s="381"/>
      <c r="F331" s="381"/>
      <c r="G331" s="370"/>
      <c r="H331" s="370"/>
      <c r="I331" s="370"/>
      <c r="J331" s="370"/>
      <c r="K331" s="57"/>
      <c r="L331" s="30" t="str">
        <f>IF(ISBLANK(K331),"",VLOOKUP(K331,'(Linked) Hazard Risk Number HRN'!$D$17:$E$22,2,FALSE))</f>
        <v/>
      </c>
      <c r="M331" s="367"/>
      <c r="N331" s="56"/>
      <c r="O331" s="18" t="str">
        <f>IF(ISBLANK(N331),"",VLOOKUP(N331,'(Linked) PLr Probability Factor'!$B$23:$C$26,2,FALSE))</f>
        <v/>
      </c>
      <c r="P331" s="25" t="s">
        <v>33</v>
      </c>
      <c r="Q331" s="25">
        <f t="shared" ref="Q331" si="510">SUM(R328:R330)</f>
        <v>0</v>
      </c>
      <c r="R331" s="25">
        <f t="shared" si="505"/>
        <v>0</v>
      </c>
      <c r="S331" s="25"/>
      <c r="T331" s="51"/>
      <c r="U331" s="375"/>
      <c r="V331" s="57"/>
      <c r="W331" s="30" t="str">
        <f>IF(ISBLANK(V331),"",VLOOKUP(V331,'(Linked) Hazard Risk Number HRN'!$D$17:$E$22,2,FALSE))</f>
        <v/>
      </c>
      <c r="X331" s="367"/>
      <c r="Y331" s="375"/>
      <c r="Z331" s="57"/>
      <c r="AA331" s="30" t="str">
        <f>IF(ISBLANK(Z331),"",VLOOKUP(Z331,'(Linked) Hazard Risk Number HRN'!$D$17:$E$22,2,FALSE))</f>
        <v/>
      </c>
      <c r="AB331" s="367"/>
      <c r="AC331" s="375"/>
      <c r="AD331" s="436"/>
      <c r="AE331" s="57"/>
      <c r="AF331" s="30" t="str">
        <f>IF(ISBLANK(AE331),"",VLOOKUP(AE331,'(Linked) Hazard Risk Number HRN'!$D$17:$E$22,2,FALSE))</f>
        <v/>
      </c>
      <c r="AG331" s="367"/>
      <c r="AH331" s="10"/>
      <c r="AI331" s="10"/>
      <c r="AJ331" s="21"/>
    </row>
    <row r="332" spans="2:36" s="2" customFormat="1" ht="28.2" customHeight="1" thickBot="1">
      <c r="B332" s="379"/>
      <c r="C332" s="376"/>
      <c r="D332" s="376"/>
      <c r="E332" s="382"/>
      <c r="F332" s="382"/>
      <c r="G332" s="371"/>
      <c r="H332" s="371"/>
      <c r="I332" s="371"/>
      <c r="J332" s="371"/>
      <c r="K332" s="135"/>
      <c r="L332" s="18"/>
      <c r="M332" s="368"/>
      <c r="N332" s="56"/>
      <c r="O332" s="18" t="str">
        <f>IF(ISBLANK(N332),"",VLOOKUP(N332,'(Linked) PLr Probability Factor'!$B$29:$C$32,2,FALSE))</f>
        <v/>
      </c>
      <c r="P332" s="134"/>
      <c r="Q332" s="134"/>
      <c r="R332" s="134"/>
      <c r="S332" s="27" t="str">
        <f t="shared" ref="S332" si="511">IF(OR(ISBLANK(N329),ISBLANK(N330),ISBLANK(N331)),"",IF(R328&gt;0,"P2",IF(AND(R328=0,R329&gt;2),"P2",IF(AND(R328=0,R329=2),"P2",IF(AND(R328=0,AND(R329&lt;2,R330&gt;1)),"P1"," ")))))</f>
        <v/>
      </c>
      <c r="T332" s="52"/>
      <c r="U332" s="376"/>
      <c r="V332" s="135"/>
      <c r="W332" s="18"/>
      <c r="X332" s="368"/>
      <c r="Y332" s="376"/>
      <c r="Z332" s="135"/>
      <c r="AA332" s="18"/>
      <c r="AB332" s="368"/>
      <c r="AC332" s="376"/>
      <c r="AD332" s="437"/>
      <c r="AE332" s="135"/>
      <c r="AF332" s="18"/>
      <c r="AG332" s="368"/>
      <c r="AH332" s="10"/>
      <c r="AI332" s="10"/>
      <c r="AJ332" s="7"/>
    </row>
    <row r="333" spans="2:36" s="2" customFormat="1" ht="28.2" customHeight="1" thickTop="1">
      <c r="B333" s="377">
        <v>66</v>
      </c>
      <c r="C333" s="374"/>
      <c r="D333" s="374"/>
      <c r="E333" s="380"/>
      <c r="F333" s="380"/>
      <c r="G333" s="369"/>
      <c r="H333" s="369"/>
      <c r="I333" s="369"/>
      <c r="J333" s="369"/>
      <c r="K333" s="54"/>
      <c r="L333" s="17" t="str">
        <f>IF(ISBLANK(K333),"",VLOOKUP(K333,'(Linked) Hazard Risk Number HRN'!$B$6:$C$13,2,FALSE))</f>
        <v/>
      </c>
      <c r="M333" s="372" t="str">
        <f>IF(M335="","",IF(M335&gt;500,'(Linked) Hazard Risk Number HRN'!$C$37,IF(M335&gt;50,'(Linked) Hazard Risk Number HRN'!$C$36,IF(M335&gt;25,'(Linked) Hazard Risk Number HRN'!$C$35,IF(M335&gt;5,'(Linked) Hazard Risk Number HRN'!$C$34,IF(M335&gt;0,'(Linked) Hazard Risk Number HRN'!$C$33,""))))))</f>
        <v/>
      </c>
      <c r="N333" s="54"/>
      <c r="O333" s="17" t="str">
        <f>IF(ISBLANK(N333),"",VLOOKUP(N333,'(Linked) PLr Probability Factor'!$B$7:$C$8,2,FALSE))</f>
        <v/>
      </c>
      <c r="P333" s="17" t="s">
        <v>29</v>
      </c>
      <c r="Q333" s="17">
        <f t="shared" ref="Q333" si="512">COUNTIF((O333:O337), "C")</f>
        <v>0</v>
      </c>
      <c r="R333" s="17">
        <f t="shared" ref="R333:R336" si="513">Q333</f>
        <v>0</v>
      </c>
      <c r="S333" s="17" t="str">
        <f t="shared" ref="S333" si="514">IF(ISBLANK(K333),"",IF(L333&lt;2,"S1","S2"))</f>
        <v/>
      </c>
      <c r="T333" s="50"/>
      <c r="U333" s="374"/>
      <c r="V333" s="54"/>
      <c r="W333" s="17" t="str">
        <f>IF(ISBLANK(V333),"",VLOOKUP(V333,'(Linked) Hazard Risk Number HRN'!$B$6:$C$13,2,FALSE))</f>
        <v/>
      </c>
      <c r="X333" s="372" t="str">
        <f>IF(X335="","",IF(X335&gt;500,'(Linked) Hazard Risk Number HRN'!$C$37,IF(X335&gt;50,'(Linked) Hazard Risk Number HRN'!$C$36,IF(X335&gt;25,'(Linked) Hazard Risk Number HRN'!$C$35,IF(X335&gt;5,'(Linked) Hazard Risk Number HRN'!$C$34,IF(X335&gt;0,'(Linked) Hazard Risk Number HRN'!$C$33,""))))))</f>
        <v/>
      </c>
      <c r="Y333" s="374"/>
      <c r="Z333" s="54"/>
      <c r="AA333" s="17" t="str">
        <f>IF(ISBLANK(Z333),"",VLOOKUP(Z333,'(Linked) Hazard Risk Number HRN'!$B$6:$C$13,2,FALSE))</f>
        <v/>
      </c>
      <c r="AB333" s="372" t="str">
        <f>IF(AB335="","",IF(AB335&gt;500,'(Linked) Hazard Risk Number HRN'!$C$37,IF(AB335&gt;50,'(Linked) Hazard Risk Number HRN'!$C$36,IF(AB335&gt;25,'(Linked) Hazard Risk Number HRN'!$C$35,IF(AB335&gt;5,'(Linked) Hazard Risk Number HRN'!$C$34,IF(AB335&gt;0,'(Linked) Hazard Risk Number HRN'!$C$33,""))))))</f>
        <v/>
      </c>
      <c r="AC333" s="374"/>
      <c r="AD333" s="380"/>
      <c r="AE333" s="54"/>
      <c r="AF333" s="17" t="str">
        <f>IF(ISBLANK(AE333),"",VLOOKUP(AE333,'(Linked) Hazard Risk Number HRN'!$B$6:$C$13,2,FALSE))</f>
        <v/>
      </c>
      <c r="AG333" s="372" t="str">
        <f>IF(AG335="","",IF(AG335&gt;500,'(Linked) Hazard Risk Number HRN'!$C$37,IF(AG335&gt;50,'(Linked) Hazard Risk Number HRN'!$C$36,IF(AG335&gt;25,'(Linked) Hazard Risk Number HRN'!$C$35,IF(AG335&gt;5,'(Linked) Hazard Risk Number HRN'!$C$34,IF(AG335&gt;0,'(Linked) Hazard Risk Number HRN'!$C$33,""))))))</f>
        <v/>
      </c>
      <c r="AH333" s="10"/>
      <c r="AI333" s="10"/>
      <c r="AJ333" s="22"/>
    </row>
    <row r="334" spans="2:36" s="2" customFormat="1" ht="28.2" customHeight="1" thickBot="1">
      <c r="B334" s="378"/>
      <c r="C334" s="375"/>
      <c r="D334" s="375"/>
      <c r="E334" s="381"/>
      <c r="F334" s="381"/>
      <c r="G334" s="370"/>
      <c r="H334" s="370"/>
      <c r="I334" s="370"/>
      <c r="J334" s="370"/>
      <c r="K334" s="55"/>
      <c r="L334" s="18" t="str">
        <f>IF(ISBLANK(K334),"",VLOOKUP(K334,'(Linked) Hazard Risk Number HRN'!$B$16:$C$26,2,FALSE))</f>
        <v/>
      </c>
      <c r="M334" s="373"/>
      <c r="N334" s="55"/>
      <c r="O334" s="18" t="str">
        <f>IF(ISBLANK(N334),"",VLOOKUP(N334,'(Linked) PLr Probability Factor'!$B$12:$C$14,2,FALSE))</f>
        <v/>
      </c>
      <c r="P334" s="18" t="s">
        <v>1</v>
      </c>
      <c r="Q334" s="18">
        <f t="shared" ref="Q334" si="515">COUNTIF((O333:O337), "B")</f>
        <v>0</v>
      </c>
      <c r="R334" s="18">
        <f t="shared" si="513"/>
        <v>0</v>
      </c>
      <c r="S334" s="18" t="str">
        <f t="shared" ref="S334" si="516">IF(ISBLANK(K334),"",IF(L334&lt;5,"F1","F2"))</f>
        <v/>
      </c>
      <c r="T334" s="147"/>
      <c r="U334" s="375"/>
      <c r="V334" s="55"/>
      <c r="W334" s="18" t="str">
        <f>IF(ISBLANK(V334),"",VLOOKUP(V334,'(Linked) Hazard Risk Number HRN'!$B$16:$C$26,2,FALSE))</f>
        <v/>
      </c>
      <c r="X334" s="373"/>
      <c r="Y334" s="375"/>
      <c r="Z334" s="55"/>
      <c r="AA334" s="18" t="str">
        <f>IF(ISBLANK(Z334),"",VLOOKUP(Z334,'(Linked) Hazard Risk Number HRN'!$B$16:$C$26,2,FALSE))</f>
        <v/>
      </c>
      <c r="AB334" s="373"/>
      <c r="AC334" s="375"/>
      <c r="AD334" s="436"/>
      <c r="AE334" s="55"/>
      <c r="AF334" s="18" t="str">
        <f>IF(ISBLANK(AE334),"",VLOOKUP(AE334,'(Linked) Hazard Risk Number HRN'!$B$16:$C$26,2,FALSE))</f>
        <v/>
      </c>
      <c r="AG334" s="373"/>
      <c r="AH334" s="10"/>
      <c r="AI334" s="10"/>
      <c r="AJ334" s="19"/>
    </row>
    <row r="335" spans="2:36" s="2" customFormat="1" ht="28.2" customHeight="1" thickTop="1">
      <c r="B335" s="378"/>
      <c r="C335" s="375"/>
      <c r="D335" s="375"/>
      <c r="E335" s="381"/>
      <c r="F335" s="381"/>
      <c r="G335" s="370"/>
      <c r="H335" s="370"/>
      <c r="I335" s="370"/>
      <c r="J335" s="370"/>
      <c r="K335" s="56"/>
      <c r="L335" s="18" t="str">
        <f>IF(ISBLANK(K335),"",VLOOKUP(K335,'(Linked) Hazard Risk Number HRN'!$D$6:$E$14,2,FALSE))</f>
        <v/>
      </c>
      <c r="M335" s="366" t="str">
        <f>IF(OR(ISBLANK(K333),ISBLANK(K334),ISBLANK(K335),ISBLANK(K336)),"",L333*L334*L335*L336)</f>
        <v/>
      </c>
      <c r="N335" s="56"/>
      <c r="O335" s="18" t="str">
        <f>IF(ISBLANK(N335),"",VLOOKUP(N335,'(Linked) PLr Probability Factor'!$B$17:$C$20,2,FALSE))</f>
        <v/>
      </c>
      <c r="P335" s="18" t="s">
        <v>3</v>
      </c>
      <c r="Q335" s="18">
        <f t="shared" ref="Q335" si="517">COUNTIF((O333:O337), "A")</f>
        <v>0</v>
      </c>
      <c r="R335" s="18">
        <f t="shared" si="513"/>
        <v>0</v>
      </c>
      <c r="S335" s="18"/>
      <c r="T335" s="146" t="str" cm="1">
        <f t="array" ref="T335">IF(OR(ISBLANK(K333),ISBLANK(K334),ISBLANK(N334),ISBLANK(N335),ISBLANK(N336)),"",INDEX(INDEX('(Linked) PLr Probability Factor'!C$33:$F$44,0,4),MATCH(S333&amp;S334&amp;S337,INDEX('(Linked) PLr Probability Factor'!C$33:$F$44,0,1)&amp;INDEX('(Linked) PLr Probability Factor'!C$33:$F$44,0,2)&amp;INDEX('(Linked) PLr Probability Factor'!C$33:$F$44,0,3),0)))</f>
        <v/>
      </c>
      <c r="U335" s="375"/>
      <c r="V335" s="56"/>
      <c r="W335" s="18" t="str">
        <f>IF(ISBLANK(V335),"",VLOOKUP(V335,'(Linked) Hazard Risk Number HRN'!$D$6:$E$14,2,FALSE))</f>
        <v/>
      </c>
      <c r="X335" s="366" t="str">
        <f>IF(OR(ISBLANK(V333),ISBLANK(V334),ISBLANK(V335),ISBLANK(V336)),"",W333*W334*W335*W336)</f>
        <v/>
      </c>
      <c r="Y335" s="375"/>
      <c r="Z335" s="56"/>
      <c r="AA335" s="18" t="str">
        <f>IF(ISBLANK(Z335),"",VLOOKUP(Z335,'(Linked) Hazard Risk Number HRN'!$D$6:$E$14,2,FALSE))</f>
        <v/>
      </c>
      <c r="AB335" s="366" t="str">
        <f>IF(OR(ISBLANK(Z333),ISBLANK(Z334),ISBLANK(Z335),ISBLANK(Z336)),"",AA333*AA334*AA335*AA336)</f>
        <v/>
      </c>
      <c r="AC335" s="375"/>
      <c r="AD335" s="436"/>
      <c r="AE335" s="56"/>
      <c r="AF335" s="18" t="str">
        <f>IF(ISBLANK(AE335),"",VLOOKUP(AE335,'(Linked) Hazard Risk Number HRN'!$D$6:$E$14,2,FALSE))</f>
        <v/>
      </c>
      <c r="AG335" s="366" t="str">
        <f>IF(OR(ISBLANK(AE333),ISBLANK(AE334),ISBLANK(AE335),ISBLANK(AE336)),"",AF333*AF334*AF335*AF336)</f>
        <v/>
      </c>
      <c r="AH335" s="10"/>
      <c r="AI335" s="10"/>
      <c r="AJ335" s="20"/>
    </row>
    <row r="336" spans="2:36" s="2" customFormat="1" ht="28.2" customHeight="1">
      <c r="B336" s="378"/>
      <c r="C336" s="375"/>
      <c r="D336" s="375"/>
      <c r="E336" s="381"/>
      <c r="F336" s="381"/>
      <c r="G336" s="370"/>
      <c r="H336" s="370"/>
      <c r="I336" s="370"/>
      <c r="J336" s="370"/>
      <c r="K336" s="57"/>
      <c r="L336" s="30" t="str">
        <f>IF(ISBLANK(K336),"",VLOOKUP(K336,'(Linked) Hazard Risk Number HRN'!$D$17:$E$22,2,FALSE))</f>
        <v/>
      </c>
      <c r="M336" s="367"/>
      <c r="N336" s="56"/>
      <c r="O336" s="18" t="str">
        <f>IF(ISBLANK(N336),"",VLOOKUP(N336,'(Linked) PLr Probability Factor'!$B$23:$C$26,2,FALSE))</f>
        <v/>
      </c>
      <c r="P336" s="25" t="s">
        <v>33</v>
      </c>
      <c r="Q336" s="25">
        <f t="shared" ref="Q336" si="518">SUM(R333:R335)</f>
        <v>0</v>
      </c>
      <c r="R336" s="25">
        <f t="shared" si="513"/>
        <v>0</v>
      </c>
      <c r="S336" s="25"/>
      <c r="T336" s="51"/>
      <c r="U336" s="375"/>
      <c r="V336" s="57"/>
      <c r="W336" s="30" t="str">
        <f>IF(ISBLANK(V336),"",VLOOKUP(V336,'(Linked) Hazard Risk Number HRN'!$D$17:$E$22,2,FALSE))</f>
        <v/>
      </c>
      <c r="X336" s="367"/>
      <c r="Y336" s="375"/>
      <c r="Z336" s="57"/>
      <c r="AA336" s="30" t="str">
        <f>IF(ISBLANK(Z336),"",VLOOKUP(Z336,'(Linked) Hazard Risk Number HRN'!$D$17:$E$22,2,FALSE))</f>
        <v/>
      </c>
      <c r="AB336" s="367"/>
      <c r="AC336" s="375"/>
      <c r="AD336" s="436"/>
      <c r="AE336" s="57"/>
      <c r="AF336" s="30" t="str">
        <f>IF(ISBLANK(AE336),"",VLOOKUP(AE336,'(Linked) Hazard Risk Number HRN'!$D$17:$E$22,2,FALSE))</f>
        <v/>
      </c>
      <c r="AG336" s="367"/>
      <c r="AH336" s="10"/>
      <c r="AI336" s="10"/>
      <c r="AJ336" s="21"/>
    </row>
    <row r="337" spans="2:36" s="2" customFormat="1" ht="28.2" customHeight="1" thickBot="1">
      <c r="B337" s="379"/>
      <c r="C337" s="376"/>
      <c r="D337" s="376"/>
      <c r="E337" s="382"/>
      <c r="F337" s="382"/>
      <c r="G337" s="371"/>
      <c r="H337" s="371"/>
      <c r="I337" s="371"/>
      <c r="J337" s="371"/>
      <c r="K337" s="135"/>
      <c r="L337" s="18"/>
      <c r="M337" s="368"/>
      <c r="N337" s="56"/>
      <c r="O337" s="18" t="str">
        <f>IF(ISBLANK(N337),"",VLOOKUP(N337,'(Linked) PLr Probability Factor'!$B$29:$C$32,2,FALSE))</f>
        <v/>
      </c>
      <c r="P337" s="134"/>
      <c r="Q337" s="134"/>
      <c r="R337" s="134"/>
      <c r="S337" s="27" t="str">
        <f t="shared" ref="S337" si="519">IF(OR(ISBLANK(N334),ISBLANK(N335),ISBLANK(N336)),"",IF(R333&gt;0,"P2",IF(AND(R333=0,R334&gt;2),"P2",IF(AND(R333=0,R334=2),"P2",IF(AND(R333=0,AND(R334&lt;2,R335&gt;1)),"P1"," ")))))</f>
        <v/>
      </c>
      <c r="T337" s="52"/>
      <c r="U337" s="376"/>
      <c r="V337" s="135"/>
      <c r="W337" s="18"/>
      <c r="X337" s="368"/>
      <c r="Y337" s="376"/>
      <c r="Z337" s="135"/>
      <c r="AA337" s="18"/>
      <c r="AB337" s="368"/>
      <c r="AC337" s="376"/>
      <c r="AD337" s="437"/>
      <c r="AE337" s="135"/>
      <c r="AF337" s="18"/>
      <c r="AG337" s="368"/>
      <c r="AH337" s="10"/>
      <c r="AI337" s="10"/>
      <c r="AJ337" s="7"/>
    </row>
    <row r="338" spans="2:36" s="2" customFormat="1" ht="28.2" customHeight="1" thickTop="1">
      <c r="B338" s="377">
        <v>67</v>
      </c>
      <c r="C338" s="374"/>
      <c r="D338" s="374"/>
      <c r="E338" s="380"/>
      <c r="F338" s="380"/>
      <c r="G338" s="369"/>
      <c r="H338" s="369"/>
      <c r="I338" s="369"/>
      <c r="J338" s="369"/>
      <c r="K338" s="54"/>
      <c r="L338" s="17" t="str">
        <f>IF(ISBLANK(K338),"",VLOOKUP(K338,'(Linked) Hazard Risk Number HRN'!$B$6:$C$13,2,FALSE))</f>
        <v/>
      </c>
      <c r="M338" s="372" t="str">
        <f>IF(M340="","",IF(M340&gt;500,'(Linked) Hazard Risk Number HRN'!$C$37,IF(M340&gt;50,'(Linked) Hazard Risk Number HRN'!$C$36,IF(M340&gt;25,'(Linked) Hazard Risk Number HRN'!$C$35,IF(M340&gt;5,'(Linked) Hazard Risk Number HRN'!$C$34,IF(M340&gt;0,'(Linked) Hazard Risk Number HRN'!$C$33,""))))))</f>
        <v/>
      </c>
      <c r="N338" s="54"/>
      <c r="O338" s="17" t="str">
        <f>IF(ISBLANK(N338),"",VLOOKUP(N338,'(Linked) PLr Probability Factor'!$B$7:$C$8,2,FALSE))</f>
        <v/>
      </c>
      <c r="P338" s="17" t="s">
        <v>29</v>
      </c>
      <c r="Q338" s="17">
        <f t="shared" ref="Q338" si="520">COUNTIF((O338:O342), "C")</f>
        <v>0</v>
      </c>
      <c r="R338" s="17">
        <f t="shared" ref="R338:R341" si="521">Q338</f>
        <v>0</v>
      </c>
      <c r="S338" s="17" t="str">
        <f t="shared" ref="S338" si="522">IF(ISBLANK(K338),"",IF(L338&lt;2,"S1","S2"))</f>
        <v/>
      </c>
      <c r="T338" s="50"/>
      <c r="U338" s="374"/>
      <c r="V338" s="54"/>
      <c r="W338" s="17" t="str">
        <f>IF(ISBLANK(V338),"",VLOOKUP(V338,'(Linked) Hazard Risk Number HRN'!$B$6:$C$13,2,FALSE))</f>
        <v/>
      </c>
      <c r="X338" s="372" t="str">
        <f>IF(X340="","",IF(X340&gt;500,'(Linked) Hazard Risk Number HRN'!$C$37,IF(X340&gt;50,'(Linked) Hazard Risk Number HRN'!$C$36,IF(X340&gt;25,'(Linked) Hazard Risk Number HRN'!$C$35,IF(X340&gt;5,'(Linked) Hazard Risk Number HRN'!$C$34,IF(X340&gt;0,'(Linked) Hazard Risk Number HRN'!$C$33,""))))))</f>
        <v/>
      </c>
      <c r="Y338" s="374"/>
      <c r="Z338" s="54"/>
      <c r="AA338" s="17" t="str">
        <f>IF(ISBLANK(Z338),"",VLOOKUP(Z338,'(Linked) Hazard Risk Number HRN'!$B$6:$C$13,2,FALSE))</f>
        <v/>
      </c>
      <c r="AB338" s="372" t="str">
        <f>IF(AB340="","",IF(AB340&gt;500,'(Linked) Hazard Risk Number HRN'!$C$37,IF(AB340&gt;50,'(Linked) Hazard Risk Number HRN'!$C$36,IF(AB340&gt;25,'(Linked) Hazard Risk Number HRN'!$C$35,IF(AB340&gt;5,'(Linked) Hazard Risk Number HRN'!$C$34,IF(AB340&gt;0,'(Linked) Hazard Risk Number HRN'!$C$33,""))))))</f>
        <v/>
      </c>
      <c r="AC338" s="374"/>
      <c r="AD338" s="380"/>
      <c r="AE338" s="54"/>
      <c r="AF338" s="17" t="str">
        <f>IF(ISBLANK(AE338),"",VLOOKUP(AE338,'(Linked) Hazard Risk Number HRN'!$B$6:$C$13,2,FALSE))</f>
        <v/>
      </c>
      <c r="AG338" s="372" t="str">
        <f>IF(AG340="","",IF(AG340&gt;500,'(Linked) Hazard Risk Number HRN'!$C$37,IF(AG340&gt;50,'(Linked) Hazard Risk Number HRN'!$C$36,IF(AG340&gt;25,'(Linked) Hazard Risk Number HRN'!$C$35,IF(AG340&gt;5,'(Linked) Hazard Risk Number HRN'!$C$34,IF(AG340&gt;0,'(Linked) Hazard Risk Number HRN'!$C$33,""))))))</f>
        <v/>
      </c>
      <c r="AH338" s="24"/>
      <c r="AI338" s="24"/>
      <c r="AJ338" s="53"/>
    </row>
    <row r="339" spans="2:36" s="2" customFormat="1" ht="28.2" customHeight="1" thickBot="1">
      <c r="B339" s="378"/>
      <c r="C339" s="375"/>
      <c r="D339" s="375"/>
      <c r="E339" s="381"/>
      <c r="F339" s="381"/>
      <c r="G339" s="370"/>
      <c r="H339" s="370"/>
      <c r="I339" s="370"/>
      <c r="J339" s="370"/>
      <c r="K339" s="55"/>
      <c r="L339" s="18" t="str">
        <f>IF(ISBLANK(K339),"",VLOOKUP(K339,'(Linked) Hazard Risk Number HRN'!$B$16:$C$26,2,FALSE))</f>
        <v/>
      </c>
      <c r="M339" s="373"/>
      <c r="N339" s="55"/>
      <c r="O339" s="18" t="str">
        <f>IF(ISBLANK(N339),"",VLOOKUP(N339,'(Linked) PLr Probability Factor'!$B$12:$C$14,2,FALSE))</f>
        <v/>
      </c>
      <c r="P339" s="18" t="s">
        <v>1</v>
      </c>
      <c r="Q339" s="18">
        <f t="shared" ref="Q339" si="523">COUNTIF((O338:O342), "B")</f>
        <v>0</v>
      </c>
      <c r="R339" s="18">
        <f t="shared" si="521"/>
        <v>0</v>
      </c>
      <c r="S339" s="18" t="str">
        <f t="shared" ref="S339" si="524">IF(ISBLANK(K339),"",IF(L339&lt;5,"F1","F2"))</f>
        <v/>
      </c>
      <c r="T339" s="147"/>
      <c r="U339" s="375"/>
      <c r="V339" s="55"/>
      <c r="W339" s="18" t="str">
        <f>IF(ISBLANK(V339),"",VLOOKUP(V339,'(Linked) Hazard Risk Number HRN'!$B$16:$C$26,2,FALSE))</f>
        <v/>
      </c>
      <c r="X339" s="373"/>
      <c r="Y339" s="375"/>
      <c r="Z339" s="55"/>
      <c r="AA339" s="18" t="str">
        <f>IF(ISBLANK(Z339),"",VLOOKUP(Z339,'(Linked) Hazard Risk Number HRN'!$B$16:$C$26,2,FALSE))</f>
        <v/>
      </c>
      <c r="AB339" s="373"/>
      <c r="AC339" s="375"/>
      <c r="AD339" s="436"/>
      <c r="AE339" s="55"/>
      <c r="AF339" s="18" t="str">
        <f>IF(ISBLANK(AE339),"",VLOOKUP(AE339,'(Linked) Hazard Risk Number HRN'!$B$16:$C$26,2,FALSE))</f>
        <v/>
      </c>
      <c r="AG339" s="373"/>
      <c r="AH339" s="24"/>
      <c r="AI339" s="24"/>
      <c r="AJ339" s="53"/>
    </row>
    <row r="340" spans="2:36" s="2" customFormat="1" ht="28.2" customHeight="1" thickTop="1">
      <c r="B340" s="378"/>
      <c r="C340" s="375"/>
      <c r="D340" s="375"/>
      <c r="E340" s="381"/>
      <c r="F340" s="381"/>
      <c r="G340" s="370"/>
      <c r="H340" s="370"/>
      <c r="I340" s="370"/>
      <c r="J340" s="370"/>
      <c r="K340" s="56"/>
      <c r="L340" s="18" t="str">
        <f>IF(ISBLANK(K340),"",VLOOKUP(K340,'(Linked) Hazard Risk Number HRN'!$D$6:$E$14,2,FALSE))</f>
        <v/>
      </c>
      <c r="M340" s="366" t="str">
        <f>IF(OR(ISBLANK(K338),ISBLANK(K339),ISBLANK(K340),ISBLANK(K341)),"",L338*L339*L340*L341)</f>
        <v/>
      </c>
      <c r="N340" s="56"/>
      <c r="O340" s="18" t="str">
        <f>IF(ISBLANK(N340),"",VLOOKUP(N340,'(Linked) PLr Probability Factor'!$B$17:$C$20,2,FALSE))</f>
        <v/>
      </c>
      <c r="P340" s="18" t="s">
        <v>3</v>
      </c>
      <c r="Q340" s="18">
        <f t="shared" ref="Q340" si="525">COUNTIF((O338:O342), "A")</f>
        <v>0</v>
      </c>
      <c r="R340" s="18">
        <f t="shared" si="521"/>
        <v>0</v>
      </c>
      <c r="S340" s="18"/>
      <c r="T340" s="146" t="str" cm="1">
        <f t="array" ref="T340">IF(OR(ISBLANK(K338),ISBLANK(K339),ISBLANK(N339),ISBLANK(N340),ISBLANK(N341)),"",INDEX(INDEX('(Linked) PLr Probability Factor'!C$33:$F$44,0,4),MATCH(S338&amp;S339&amp;S342,INDEX('(Linked) PLr Probability Factor'!C$33:$F$44,0,1)&amp;INDEX('(Linked) PLr Probability Factor'!C$33:$F$44,0,2)&amp;INDEX('(Linked) PLr Probability Factor'!C$33:$F$44,0,3),0)))</f>
        <v/>
      </c>
      <c r="U340" s="375"/>
      <c r="V340" s="56"/>
      <c r="W340" s="18" t="str">
        <f>IF(ISBLANK(V340),"",VLOOKUP(V340,'(Linked) Hazard Risk Number HRN'!$D$6:$E$14,2,FALSE))</f>
        <v/>
      </c>
      <c r="X340" s="366" t="str">
        <f>IF(OR(ISBLANK(V338),ISBLANK(V339),ISBLANK(V340),ISBLANK(V341)),"",W338*W339*W340*W341)</f>
        <v/>
      </c>
      <c r="Y340" s="375"/>
      <c r="Z340" s="56"/>
      <c r="AA340" s="18" t="str">
        <f>IF(ISBLANK(Z340),"",VLOOKUP(Z340,'(Linked) Hazard Risk Number HRN'!$D$6:$E$14,2,FALSE))</f>
        <v/>
      </c>
      <c r="AB340" s="366" t="str">
        <f>IF(OR(ISBLANK(Z338),ISBLANK(Z339),ISBLANK(Z340),ISBLANK(Z341)),"",AA338*AA339*AA340*AA341)</f>
        <v/>
      </c>
      <c r="AC340" s="375"/>
      <c r="AD340" s="436"/>
      <c r="AE340" s="56"/>
      <c r="AF340" s="18" t="str">
        <f>IF(ISBLANK(AE340),"",VLOOKUP(AE340,'(Linked) Hazard Risk Number HRN'!$D$6:$E$14,2,FALSE))</f>
        <v/>
      </c>
      <c r="AG340" s="366" t="str">
        <f>IF(OR(ISBLANK(AE338),ISBLANK(AE339),ISBLANK(AE340),ISBLANK(AE341)),"",AF338*AF339*AF340*AF341)</f>
        <v/>
      </c>
      <c r="AH340" s="24"/>
      <c r="AI340" s="24"/>
      <c r="AJ340" s="53"/>
    </row>
    <row r="341" spans="2:36" s="2" customFormat="1" ht="28.2" customHeight="1">
      <c r="B341" s="378"/>
      <c r="C341" s="375"/>
      <c r="D341" s="375"/>
      <c r="E341" s="381"/>
      <c r="F341" s="381"/>
      <c r="G341" s="370"/>
      <c r="H341" s="370"/>
      <c r="I341" s="370"/>
      <c r="J341" s="370"/>
      <c r="K341" s="57"/>
      <c r="L341" s="30" t="str">
        <f>IF(ISBLANK(K341),"",VLOOKUP(K341,'(Linked) Hazard Risk Number HRN'!$D$17:$E$22,2,FALSE))</f>
        <v/>
      </c>
      <c r="M341" s="367"/>
      <c r="N341" s="56"/>
      <c r="O341" s="18" t="str">
        <f>IF(ISBLANK(N341),"",VLOOKUP(N341,'(Linked) PLr Probability Factor'!$B$23:$C$26,2,FALSE))</f>
        <v/>
      </c>
      <c r="P341" s="25" t="s">
        <v>33</v>
      </c>
      <c r="Q341" s="25">
        <f t="shared" ref="Q341" si="526">SUM(R338:R340)</f>
        <v>0</v>
      </c>
      <c r="R341" s="25">
        <f t="shared" si="521"/>
        <v>0</v>
      </c>
      <c r="S341" s="25"/>
      <c r="T341" s="51"/>
      <c r="U341" s="375"/>
      <c r="V341" s="57"/>
      <c r="W341" s="30" t="str">
        <f>IF(ISBLANK(V341),"",VLOOKUP(V341,'(Linked) Hazard Risk Number HRN'!$D$17:$E$22,2,FALSE))</f>
        <v/>
      </c>
      <c r="X341" s="367"/>
      <c r="Y341" s="375"/>
      <c r="Z341" s="57"/>
      <c r="AA341" s="30" t="str">
        <f>IF(ISBLANK(Z341),"",VLOOKUP(Z341,'(Linked) Hazard Risk Number HRN'!$D$17:$E$22,2,FALSE))</f>
        <v/>
      </c>
      <c r="AB341" s="367"/>
      <c r="AC341" s="375"/>
      <c r="AD341" s="436"/>
      <c r="AE341" s="57"/>
      <c r="AF341" s="30" t="str">
        <f>IF(ISBLANK(AE341),"",VLOOKUP(AE341,'(Linked) Hazard Risk Number HRN'!$D$17:$E$22,2,FALSE))</f>
        <v/>
      </c>
      <c r="AG341" s="367"/>
      <c r="AH341" s="24"/>
      <c r="AI341" s="24"/>
      <c r="AJ341" s="53"/>
    </row>
    <row r="342" spans="2:36" s="2" customFormat="1" ht="28.2" customHeight="1" thickBot="1">
      <c r="B342" s="379"/>
      <c r="C342" s="376"/>
      <c r="D342" s="376"/>
      <c r="E342" s="382"/>
      <c r="F342" s="382"/>
      <c r="G342" s="371"/>
      <c r="H342" s="371"/>
      <c r="I342" s="371"/>
      <c r="J342" s="371"/>
      <c r="K342" s="135"/>
      <c r="L342" s="18"/>
      <c r="M342" s="368"/>
      <c r="N342" s="56"/>
      <c r="O342" s="18" t="str">
        <f>IF(ISBLANK(N342),"",VLOOKUP(N342,'(Linked) PLr Probability Factor'!$B$29:$C$32,2,FALSE))</f>
        <v/>
      </c>
      <c r="P342" s="134"/>
      <c r="Q342" s="134"/>
      <c r="R342" s="134"/>
      <c r="S342" s="27" t="str">
        <f t="shared" ref="S342" si="527">IF(OR(ISBLANK(N339),ISBLANK(N340),ISBLANK(N341)),"",IF(R338&gt;0,"P2",IF(AND(R338=0,R339&gt;2),"P2",IF(AND(R338=0,R339=2),"P2",IF(AND(R338=0,AND(R339&lt;2,R340&gt;1)),"P1"," ")))))</f>
        <v/>
      </c>
      <c r="T342" s="52"/>
      <c r="U342" s="376"/>
      <c r="V342" s="135"/>
      <c r="W342" s="18"/>
      <c r="X342" s="368"/>
      <c r="Y342" s="376"/>
      <c r="Z342" s="135"/>
      <c r="AA342" s="18"/>
      <c r="AB342" s="368"/>
      <c r="AC342" s="376"/>
      <c r="AD342" s="437"/>
      <c r="AE342" s="135"/>
      <c r="AF342" s="18"/>
      <c r="AG342" s="368"/>
      <c r="AH342" s="24"/>
      <c r="AI342" s="24"/>
      <c r="AJ342" s="53"/>
    </row>
    <row r="343" spans="2:36" s="2" customFormat="1" ht="28.2" customHeight="1" thickTop="1">
      <c r="B343" s="377">
        <v>68</v>
      </c>
      <c r="C343" s="374"/>
      <c r="D343" s="374"/>
      <c r="E343" s="380"/>
      <c r="F343" s="380"/>
      <c r="G343" s="369"/>
      <c r="H343" s="369"/>
      <c r="I343" s="369"/>
      <c r="J343" s="369"/>
      <c r="K343" s="54"/>
      <c r="L343" s="17" t="str">
        <f>IF(ISBLANK(K343),"",VLOOKUP(K343,'(Linked) Hazard Risk Number HRN'!$B$6:$C$13,2,FALSE))</f>
        <v/>
      </c>
      <c r="M343" s="372" t="str">
        <f>IF(M345="","",IF(M345&gt;500,'(Linked) Hazard Risk Number HRN'!$C$37,IF(M345&gt;50,'(Linked) Hazard Risk Number HRN'!$C$36,IF(M345&gt;25,'(Linked) Hazard Risk Number HRN'!$C$35,IF(M345&gt;5,'(Linked) Hazard Risk Number HRN'!$C$34,IF(M345&gt;0,'(Linked) Hazard Risk Number HRN'!$C$33,""))))))</f>
        <v/>
      </c>
      <c r="N343" s="54"/>
      <c r="O343" s="17" t="str">
        <f>IF(ISBLANK(N343),"",VLOOKUP(N343,'(Linked) PLr Probability Factor'!$B$7:$C$8,2,FALSE))</f>
        <v/>
      </c>
      <c r="P343" s="17" t="s">
        <v>29</v>
      </c>
      <c r="Q343" s="17">
        <f t="shared" ref="Q343" si="528">COUNTIF((O343:O347), "C")</f>
        <v>0</v>
      </c>
      <c r="R343" s="17">
        <f t="shared" ref="R343:R346" si="529">Q343</f>
        <v>0</v>
      </c>
      <c r="S343" s="17" t="str">
        <f t="shared" ref="S343" si="530">IF(ISBLANK(K343),"",IF(L343&lt;2,"S1","S2"))</f>
        <v/>
      </c>
      <c r="T343" s="50"/>
      <c r="U343" s="374"/>
      <c r="V343" s="54"/>
      <c r="W343" s="17" t="str">
        <f>IF(ISBLANK(V343),"",VLOOKUP(V343,'(Linked) Hazard Risk Number HRN'!$B$6:$C$13,2,FALSE))</f>
        <v/>
      </c>
      <c r="X343" s="372" t="str">
        <f>IF(X345="","",IF(X345&gt;500,'(Linked) Hazard Risk Number HRN'!$C$37,IF(X345&gt;50,'(Linked) Hazard Risk Number HRN'!$C$36,IF(X345&gt;25,'(Linked) Hazard Risk Number HRN'!$C$35,IF(X345&gt;5,'(Linked) Hazard Risk Number HRN'!$C$34,IF(X345&gt;0,'(Linked) Hazard Risk Number HRN'!$C$33,""))))))</f>
        <v/>
      </c>
      <c r="Y343" s="374"/>
      <c r="Z343" s="54"/>
      <c r="AA343" s="17" t="str">
        <f>IF(ISBLANK(Z343),"",VLOOKUP(Z343,'(Linked) Hazard Risk Number HRN'!$B$6:$C$13,2,FALSE))</f>
        <v/>
      </c>
      <c r="AB343" s="372" t="str">
        <f>IF(AB345="","",IF(AB345&gt;500,'(Linked) Hazard Risk Number HRN'!$C$37,IF(AB345&gt;50,'(Linked) Hazard Risk Number HRN'!$C$36,IF(AB345&gt;25,'(Linked) Hazard Risk Number HRN'!$C$35,IF(AB345&gt;5,'(Linked) Hazard Risk Number HRN'!$C$34,IF(AB345&gt;0,'(Linked) Hazard Risk Number HRN'!$C$33,""))))))</f>
        <v/>
      </c>
      <c r="AC343" s="374"/>
      <c r="AD343" s="380"/>
      <c r="AE343" s="54"/>
      <c r="AF343" s="17" t="str">
        <f>IF(ISBLANK(AE343),"",VLOOKUP(AE343,'(Linked) Hazard Risk Number HRN'!$B$6:$C$13,2,FALSE))</f>
        <v/>
      </c>
      <c r="AG343" s="372" t="str">
        <f>IF(AG345="","",IF(AG345&gt;500,'(Linked) Hazard Risk Number HRN'!$C$37,IF(AG345&gt;50,'(Linked) Hazard Risk Number HRN'!$C$36,IF(AG345&gt;25,'(Linked) Hazard Risk Number HRN'!$C$35,IF(AG345&gt;5,'(Linked) Hazard Risk Number HRN'!$C$34,IF(AG345&gt;0,'(Linked) Hazard Risk Number HRN'!$C$33,""))))))</f>
        <v/>
      </c>
      <c r="AH343" s="10"/>
      <c r="AI343" s="10"/>
      <c r="AJ343" s="22"/>
    </row>
    <row r="344" spans="2:36" s="2" customFormat="1" ht="28.2" customHeight="1" thickBot="1">
      <c r="B344" s="378"/>
      <c r="C344" s="375"/>
      <c r="D344" s="375"/>
      <c r="E344" s="381"/>
      <c r="F344" s="381"/>
      <c r="G344" s="370"/>
      <c r="H344" s="370"/>
      <c r="I344" s="370"/>
      <c r="J344" s="370"/>
      <c r="K344" s="55"/>
      <c r="L344" s="18" t="str">
        <f>IF(ISBLANK(K344),"",VLOOKUP(K344,'(Linked) Hazard Risk Number HRN'!$B$16:$C$26,2,FALSE))</f>
        <v/>
      </c>
      <c r="M344" s="373"/>
      <c r="N344" s="55"/>
      <c r="O344" s="18" t="str">
        <f>IF(ISBLANK(N344),"",VLOOKUP(N344,'(Linked) PLr Probability Factor'!$B$12:$C$14,2,FALSE))</f>
        <v/>
      </c>
      <c r="P344" s="18" t="s">
        <v>1</v>
      </c>
      <c r="Q344" s="18">
        <f t="shared" ref="Q344" si="531">COUNTIF((O343:O347), "B")</f>
        <v>0</v>
      </c>
      <c r="R344" s="18">
        <f t="shared" si="529"/>
        <v>0</v>
      </c>
      <c r="S344" s="18" t="str">
        <f t="shared" ref="S344" si="532">IF(ISBLANK(K344),"",IF(L344&lt;5,"F1","F2"))</f>
        <v/>
      </c>
      <c r="T344" s="147"/>
      <c r="U344" s="375"/>
      <c r="V344" s="55"/>
      <c r="W344" s="18" t="str">
        <f>IF(ISBLANK(V344),"",VLOOKUP(V344,'(Linked) Hazard Risk Number HRN'!$B$16:$C$26,2,FALSE))</f>
        <v/>
      </c>
      <c r="X344" s="373"/>
      <c r="Y344" s="375"/>
      <c r="Z344" s="55"/>
      <c r="AA344" s="18" t="str">
        <f>IF(ISBLANK(Z344),"",VLOOKUP(Z344,'(Linked) Hazard Risk Number HRN'!$B$16:$C$26,2,FALSE))</f>
        <v/>
      </c>
      <c r="AB344" s="373"/>
      <c r="AC344" s="375"/>
      <c r="AD344" s="436"/>
      <c r="AE344" s="55"/>
      <c r="AF344" s="18" t="str">
        <f>IF(ISBLANK(AE344),"",VLOOKUP(AE344,'(Linked) Hazard Risk Number HRN'!$B$16:$C$26,2,FALSE))</f>
        <v/>
      </c>
      <c r="AG344" s="373"/>
      <c r="AH344" s="10"/>
      <c r="AI344" s="10"/>
      <c r="AJ344" s="19"/>
    </row>
    <row r="345" spans="2:36" s="2" customFormat="1" ht="28.2" customHeight="1" thickTop="1">
      <c r="B345" s="378"/>
      <c r="C345" s="375"/>
      <c r="D345" s="375"/>
      <c r="E345" s="381"/>
      <c r="F345" s="381"/>
      <c r="G345" s="370"/>
      <c r="H345" s="370"/>
      <c r="I345" s="370"/>
      <c r="J345" s="370"/>
      <c r="K345" s="56"/>
      <c r="L345" s="18" t="str">
        <f>IF(ISBLANK(K345),"",VLOOKUP(K345,'(Linked) Hazard Risk Number HRN'!$D$6:$E$14,2,FALSE))</f>
        <v/>
      </c>
      <c r="M345" s="366" t="str">
        <f>IF(OR(ISBLANK(K343),ISBLANK(K344),ISBLANK(K345),ISBLANK(K346)),"",L343*L344*L345*L346)</f>
        <v/>
      </c>
      <c r="N345" s="56"/>
      <c r="O345" s="18" t="str">
        <f>IF(ISBLANK(N345),"",VLOOKUP(N345,'(Linked) PLr Probability Factor'!$B$17:$C$20,2,FALSE))</f>
        <v/>
      </c>
      <c r="P345" s="18" t="s">
        <v>3</v>
      </c>
      <c r="Q345" s="18">
        <f t="shared" ref="Q345" si="533">COUNTIF((O343:O347), "A")</f>
        <v>0</v>
      </c>
      <c r="R345" s="18">
        <f t="shared" si="529"/>
        <v>0</v>
      </c>
      <c r="S345" s="18"/>
      <c r="T345" s="146" t="str" cm="1">
        <f t="array" ref="T345">IF(OR(ISBLANK(K343),ISBLANK(K344),ISBLANK(N344),ISBLANK(N345),ISBLANK(N346)),"",INDEX(INDEX('(Linked) PLr Probability Factor'!C$33:$F$44,0,4),MATCH(S343&amp;S344&amp;S347,INDEX('(Linked) PLr Probability Factor'!C$33:$F$44,0,1)&amp;INDEX('(Linked) PLr Probability Factor'!C$33:$F$44,0,2)&amp;INDEX('(Linked) PLr Probability Factor'!C$33:$F$44,0,3),0)))</f>
        <v/>
      </c>
      <c r="U345" s="375"/>
      <c r="V345" s="56"/>
      <c r="W345" s="18" t="str">
        <f>IF(ISBLANK(V345),"",VLOOKUP(V345,'(Linked) Hazard Risk Number HRN'!$D$6:$E$14,2,FALSE))</f>
        <v/>
      </c>
      <c r="X345" s="366" t="str">
        <f>IF(OR(ISBLANK(V343),ISBLANK(V344),ISBLANK(V345),ISBLANK(V346)),"",W343*W344*W345*W346)</f>
        <v/>
      </c>
      <c r="Y345" s="375"/>
      <c r="Z345" s="56"/>
      <c r="AA345" s="18" t="str">
        <f>IF(ISBLANK(Z345),"",VLOOKUP(Z345,'(Linked) Hazard Risk Number HRN'!$D$6:$E$14,2,FALSE))</f>
        <v/>
      </c>
      <c r="AB345" s="366" t="str">
        <f>IF(OR(ISBLANK(Z343),ISBLANK(Z344),ISBLANK(Z345),ISBLANK(Z346)),"",AA343*AA344*AA345*AA346)</f>
        <v/>
      </c>
      <c r="AC345" s="375"/>
      <c r="AD345" s="436"/>
      <c r="AE345" s="56"/>
      <c r="AF345" s="18" t="str">
        <f>IF(ISBLANK(AE345),"",VLOOKUP(AE345,'(Linked) Hazard Risk Number HRN'!$D$6:$E$14,2,FALSE))</f>
        <v/>
      </c>
      <c r="AG345" s="366" t="str">
        <f>IF(OR(ISBLANK(AE343),ISBLANK(AE344),ISBLANK(AE345),ISBLANK(AE346)),"",AF343*AF344*AF345*AF346)</f>
        <v/>
      </c>
      <c r="AH345" s="10"/>
      <c r="AI345" s="10"/>
      <c r="AJ345" s="20"/>
    </row>
    <row r="346" spans="2:36" s="2" customFormat="1" ht="28.2" customHeight="1">
      <c r="B346" s="378"/>
      <c r="C346" s="375"/>
      <c r="D346" s="375"/>
      <c r="E346" s="381"/>
      <c r="F346" s="381"/>
      <c r="G346" s="370"/>
      <c r="H346" s="370"/>
      <c r="I346" s="370"/>
      <c r="J346" s="370"/>
      <c r="K346" s="57"/>
      <c r="L346" s="30" t="str">
        <f>IF(ISBLANK(K346),"",VLOOKUP(K346,'(Linked) Hazard Risk Number HRN'!$D$17:$E$22,2,FALSE))</f>
        <v/>
      </c>
      <c r="M346" s="367"/>
      <c r="N346" s="56"/>
      <c r="O346" s="18" t="str">
        <f>IF(ISBLANK(N346),"",VLOOKUP(N346,'(Linked) PLr Probability Factor'!$B$23:$C$26,2,FALSE))</f>
        <v/>
      </c>
      <c r="P346" s="25" t="s">
        <v>33</v>
      </c>
      <c r="Q346" s="25">
        <f t="shared" ref="Q346" si="534">SUM(R343:R345)</f>
        <v>0</v>
      </c>
      <c r="R346" s="25">
        <f t="shared" si="529"/>
        <v>0</v>
      </c>
      <c r="S346" s="25"/>
      <c r="T346" s="51"/>
      <c r="U346" s="375"/>
      <c r="V346" s="57"/>
      <c r="W346" s="30" t="str">
        <f>IF(ISBLANK(V346),"",VLOOKUP(V346,'(Linked) Hazard Risk Number HRN'!$D$17:$E$22,2,FALSE))</f>
        <v/>
      </c>
      <c r="X346" s="367"/>
      <c r="Y346" s="375"/>
      <c r="Z346" s="57"/>
      <c r="AA346" s="30" t="str">
        <f>IF(ISBLANK(Z346),"",VLOOKUP(Z346,'(Linked) Hazard Risk Number HRN'!$D$17:$E$22,2,FALSE))</f>
        <v/>
      </c>
      <c r="AB346" s="367"/>
      <c r="AC346" s="375"/>
      <c r="AD346" s="436"/>
      <c r="AE346" s="57"/>
      <c r="AF346" s="30" t="str">
        <f>IF(ISBLANK(AE346),"",VLOOKUP(AE346,'(Linked) Hazard Risk Number HRN'!$D$17:$E$22,2,FALSE))</f>
        <v/>
      </c>
      <c r="AG346" s="367"/>
      <c r="AH346" s="10"/>
      <c r="AI346" s="10"/>
      <c r="AJ346" s="21"/>
    </row>
    <row r="347" spans="2:36" s="2" customFormat="1" ht="28.2" customHeight="1" thickBot="1">
      <c r="B347" s="379"/>
      <c r="C347" s="376"/>
      <c r="D347" s="376"/>
      <c r="E347" s="382"/>
      <c r="F347" s="382"/>
      <c r="G347" s="371"/>
      <c r="H347" s="371"/>
      <c r="I347" s="371"/>
      <c r="J347" s="371"/>
      <c r="K347" s="135"/>
      <c r="L347" s="18"/>
      <c r="M347" s="368"/>
      <c r="N347" s="56"/>
      <c r="O347" s="18" t="str">
        <f>IF(ISBLANK(N347),"",VLOOKUP(N347,'(Linked) PLr Probability Factor'!$B$29:$C$32,2,FALSE))</f>
        <v/>
      </c>
      <c r="P347" s="134"/>
      <c r="Q347" s="134"/>
      <c r="R347" s="134"/>
      <c r="S347" s="27" t="str">
        <f t="shared" ref="S347" si="535">IF(OR(ISBLANK(N344),ISBLANK(N345),ISBLANK(N346)),"",IF(R343&gt;0,"P2",IF(AND(R343=0,R344&gt;2),"P2",IF(AND(R343=0,R344=2),"P2",IF(AND(R343=0,AND(R344&lt;2,R345&gt;1)),"P1"," ")))))</f>
        <v/>
      </c>
      <c r="T347" s="52"/>
      <c r="U347" s="376"/>
      <c r="V347" s="135"/>
      <c r="W347" s="18"/>
      <c r="X347" s="368"/>
      <c r="Y347" s="376"/>
      <c r="Z347" s="135"/>
      <c r="AA347" s="18"/>
      <c r="AB347" s="368"/>
      <c r="AC347" s="376"/>
      <c r="AD347" s="437"/>
      <c r="AE347" s="135"/>
      <c r="AF347" s="18"/>
      <c r="AG347" s="368"/>
      <c r="AH347" s="10"/>
      <c r="AI347" s="10"/>
      <c r="AJ347" s="7"/>
    </row>
    <row r="348" spans="2:36" s="2" customFormat="1" ht="28.2" customHeight="1" thickTop="1">
      <c r="B348" s="377">
        <v>69</v>
      </c>
      <c r="C348" s="374"/>
      <c r="D348" s="374"/>
      <c r="E348" s="380"/>
      <c r="F348" s="380"/>
      <c r="G348" s="369"/>
      <c r="H348" s="369"/>
      <c r="I348" s="369"/>
      <c r="J348" s="369"/>
      <c r="K348" s="54"/>
      <c r="L348" s="17" t="str">
        <f>IF(ISBLANK(K348),"",VLOOKUP(K348,'(Linked) Hazard Risk Number HRN'!$B$6:$C$13,2,FALSE))</f>
        <v/>
      </c>
      <c r="M348" s="372" t="str">
        <f>IF(M350="","",IF(M350&gt;500,'(Linked) Hazard Risk Number HRN'!$C$37,IF(M350&gt;50,'(Linked) Hazard Risk Number HRN'!$C$36,IF(M350&gt;25,'(Linked) Hazard Risk Number HRN'!$C$35,IF(M350&gt;5,'(Linked) Hazard Risk Number HRN'!$C$34,IF(M350&gt;0,'(Linked) Hazard Risk Number HRN'!$C$33,""))))))</f>
        <v/>
      </c>
      <c r="N348" s="54"/>
      <c r="O348" s="17" t="str">
        <f>IF(ISBLANK(N348),"",VLOOKUP(N348,'(Linked) PLr Probability Factor'!$B$7:$C$8,2,FALSE))</f>
        <v/>
      </c>
      <c r="P348" s="17" t="s">
        <v>29</v>
      </c>
      <c r="Q348" s="17">
        <f t="shared" ref="Q348" si="536">COUNTIF((O348:O352), "C")</f>
        <v>0</v>
      </c>
      <c r="R348" s="17">
        <f t="shared" ref="R348:R351" si="537">Q348</f>
        <v>0</v>
      </c>
      <c r="S348" s="17" t="str">
        <f t="shared" ref="S348" si="538">IF(ISBLANK(K348),"",IF(L348&lt;2,"S1","S2"))</f>
        <v/>
      </c>
      <c r="T348" s="50"/>
      <c r="U348" s="374"/>
      <c r="V348" s="54"/>
      <c r="W348" s="17" t="str">
        <f>IF(ISBLANK(V348),"",VLOOKUP(V348,'(Linked) Hazard Risk Number HRN'!$B$6:$C$13,2,FALSE))</f>
        <v/>
      </c>
      <c r="X348" s="372" t="str">
        <f>IF(X350="","",IF(X350&gt;500,'(Linked) Hazard Risk Number HRN'!$C$37,IF(X350&gt;50,'(Linked) Hazard Risk Number HRN'!$C$36,IF(X350&gt;25,'(Linked) Hazard Risk Number HRN'!$C$35,IF(X350&gt;5,'(Linked) Hazard Risk Number HRN'!$C$34,IF(X350&gt;0,'(Linked) Hazard Risk Number HRN'!$C$33,""))))))</f>
        <v/>
      </c>
      <c r="Y348" s="374"/>
      <c r="Z348" s="54"/>
      <c r="AA348" s="17" t="str">
        <f>IF(ISBLANK(Z348),"",VLOOKUP(Z348,'(Linked) Hazard Risk Number HRN'!$B$6:$C$13,2,FALSE))</f>
        <v/>
      </c>
      <c r="AB348" s="372" t="str">
        <f>IF(AB350="","",IF(AB350&gt;500,'(Linked) Hazard Risk Number HRN'!$C$37,IF(AB350&gt;50,'(Linked) Hazard Risk Number HRN'!$C$36,IF(AB350&gt;25,'(Linked) Hazard Risk Number HRN'!$C$35,IF(AB350&gt;5,'(Linked) Hazard Risk Number HRN'!$C$34,IF(AB350&gt;0,'(Linked) Hazard Risk Number HRN'!$C$33,""))))))</f>
        <v/>
      </c>
      <c r="AC348" s="374"/>
      <c r="AD348" s="380"/>
      <c r="AE348" s="54"/>
      <c r="AF348" s="17" t="str">
        <f>IF(ISBLANK(AE348),"",VLOOKUP(AE348,'(Linked) Hazard Risk Number HRN'!$B$6:$C$13,2,FALSE))</f>
        <v/>
      </c>
      <c r="AG348" s="372" t="str">
        <f>IF(AG350="","",IF(AG350&gt;500,'(Linked) Hazard Risk Number HRN'!$C$37,IF(AG350&gt;50,'(Linked) Hazard Risk Number HRN'!$C$36,IF(AG350&gt;25,'(Linked) Hazard Risk Number HRN'!$C$35,IF(AG350&gt;5,'(Linked) Hazard Risk Number HRN'!$C$34,IF(AG350&gt;0,'(Linked) Hazard Risk Number HRN'!$C$33,""))))))</f>
        <v/>
      </c>
      <c r="AH348" s="24"/>
      <c r="AI348" s="24"/>
      <c r="AJ348" s="53"/>
    </row>
    <row r="349" spans="2:36" s="2" customFormat="1" ht="28.2" customHeight="1" thickBot="1">
      <c r="B349" s="378"/>
      <c r="C349" s="375"/>
      <c r="D349" s="375"/>
      <c r="E349" s="381"/>
      <c r="F349" s="381"/>
      <c r="G349" s="370"/>
      <c r="H349" s="370"/>
      <c r="I349" s="370"/>
      <c r="J349" s="370"/>
      <c r="K349" s="55"/>
      <c r="L349" s="18" t="str">
        <f>IF(ISBLANK(K349),"",VLOOKUP(K349,'(Linked) Hazard Risk Number HRN'!$B$16:$C$26,2,FALSE))</f>
        <v/>
      </c>
      <c r="M349" s="373"/>
      <c r="N349" s="55"/>
      <c r="O349" s="18" t="str">
        <f>IF(ISBLANK(N349),"",VLOOKUP(N349,'(Linked) PLr Probability Factor'!$B$12:$C$14,2,FALSE))</f>
        <v/>
      </c>
      <c r="P349" s="18" t="s">
        <v>1</v>
      </c>
      <c r="Q349" s="18">
        <f t="shared" ref="Q349" si="539">COUNTIF((O348:O352), "B")</f>
        <v>0</v>
      </c>
      <c r="R349" s="18">
        <f t="shared" si="537"/>
        <v>0</v>
      </c>
      <c r="S349" s="18" t="str">
        <f t="shared" ref="S349" si="540">IF(ISBLANK(K349),"",IF(L349&lt;5,"F1","F2"))</f>
        <v/>
      </c>
      <c r="T349" s="147"/>
      <c r="U349" s="375"/>
      <c r="V349" s="55"/>
      <c r="W349" s="18" t="str">
        <f>IF(ISBLANK(V349),"",VLOOKUP(V349,'(Linked) Hazard Risk Number HRN'!$B$16:$C$26,2,FALSE))</f>
        <v/>
      </c>
      <c r="X349" s="373"/>
      <c r="Y349" s="375"/>
      <c r="Z349" s="55"/>
      <c r="AA349" s="18" t="str">
        <f>IF(ISBLANK(Z349),"",VLOOKUP(Z349,'(Linked) Hazard Risk Number HRN'!$B$16:$C$26,2,FALSE))</f>
        <v/>
      </c>
      <c r="AB349" s="373"/>
      <c r="AC349" s="375"/>
      <c r="AD349" s="436"/>
      <c r="AE349" s="55"/>
      <c r="AF349" s="18" t="str">
        <f>IF(ISBLANK(AE349),"",VLOOKUP(AE349,'(Linked) Hazard Risk Number HRN'!$B$16:$C$26,2,FALSE))</f>
        <v/>
      </c>
      <c r="AG349" s="373"/>
      <c r="AH349" s="24"/>
      <c r="AI349" s="24"/>
      <c r="AJ349" s="53"/>
    </row>
    <row r="350" spans="2:36" s="2" customFormat="1" ht="28.2" customHeight="1" thickTop="1">
      <c r="B350" s="378"/>
      <c r="C350" s="375"/>
      <c r="D350" s="375"/>
      <c r="E350" s="381"/>
      <c r="F350" s="381"/>
      <c r="G350" s="370"/>
      <c r="H350" s="370"/>
      <c r="I350" s="370"/>
      <c r="J350" s="370"/>
      <c r="K350" s="56"/>
      <c r="L350" s="18" t="str">
        <f>IF(ISBLANK(K350),"",VLOOKUP(K350,'(Linked) Hazard Risk Number HRN'!$D$6:$E$14,2,FALSE))</f>
        <v/>
      </c>
      <c r="M350" s="366" t="str">
        <f>IF(OR(ISBLANK(K348),ISBLANK(K349),ISBLANK(K350),ISBLANK(K351)),"",L348*L349*L350*L351)</f>
        <v/>
      </c>
      <c r="N350" s="56"/>
      <c r="O350" s="18" t="str">
        <f>IF(ISBLANK(N350),"",VLOOKUP(N350,'(Linked) PLr Probability Factor'!$B$17:$C$20,2,FALSE))</f>
        <v/>
      </c>
      <c r="P350" s="18" t="s">
        <v>3</v>
      </c>
      <c r="Q350" s="18">
        <f t="shared" ref="Q350" si="541">COUNTIF((O348:O352), "A")</f>
        <v>0</v>
      </c>
      <c r="R350" s="18">
        <f t="shared" si="537"/>
        <v>0</v>
      </c>
      <c r="S350" s="18"/>
      <c r="T350" s="146" t="str" cm="1">
        <f t="array" ref="T350">IF(OR(ISBLANK(K348),ISBLANK(K349),ISBLANK(N349),ISBLANK(N350),ISBLANK(N351)),"",INDEX(INDEX('(Linked) PLr Probability Factor'!C$33:$F$44,0,4),MATCH(S348&amp;S349&amp;S352,INDEX('(Linked) PLr Probability Factor'!C$33:$F$44,0,1)&amp;INDEX('(Linked) PLr Probability Factor'!C$33:$F$44,0,2)&amp;INDEX('(Linked) PLr Probability Factor'!C$33:$F$44,0,3),0)))</f>
        <v/>
      </c>
      <c r="U350" s="375"/>
      <c r="V350" s="56"/>
      <c r="W350" s="18" t="str">
        <f>IF(ISBLANK(V350),"",VLOOKUP(V350,'(Linked) Hazard Risk Number HRN'!$D$6:$E$14,2,FALSE))</f>
        <v/>
      </c>
      <c r="X350" s="366" t="str">
        <f>IF(OR(ISBLANK(V348),ISBLANK(V349),ISBLANK(V350),ISBLANK(V351)),"",W348*W349*W350*W351)</f>
        <v/>
      </c>
      <c r="Y350" s="375"/>
      <c r="Z350" s="56"/>
      <c r="AA350" s="18" t="str">
        <f>IF(ISBLANK(Z350),"",VLOOKUP(Z350,'(Linked) Hazard Risk Number HRN'!$D$6:$E$14,2,FALSE))</f>
        <v/>
      </c>
      <c r="AB350" s="366" t="str">
        <f>IF(OR(ISBLANK(Z348),ISBLANK(Z349),ISBLANK(Z350),ISBLANK(Z351)),"",AA348*AA349*AA350*AA351)</f>
        <v/>
      </c>
      <c r="AC350" s="375"/>
      <c r="AD350" s="436"/>
      <c r="AE350" s="56"/>
      <c r="AF350" s="18" t="str">
        <f>IF(ISBLANK(AE350),"",VLOOKUP(AE350,'(Linked) Hazard Risk Number HRN'!$D$6:$E$14,2,FALSE))</f>
        <v/>
      </c>
      <c r="AG350" s="366" t="str">
        <f>IF(OR(ISBLANK(AE348),ISBLANK(AE349),ISBLANK(AE350),ISBLANK(AE351)),"",AF348*AF349*AF350*AF351)</f>
        <v/>
      </c>
      <c r="AH350" s="24"/>
      <c r="AI350" s="24"/>
      <c r="AJ350" s="53"/>
    </row>
    <row r="351" spans="2:36" s="2" customFormat="1" ht="28.2" customHeight="1">
      <c r="B351" s="378"/>
      <c r="C351" s="375"/>
      <c r="D351" s="375"/>
      <c r="E351" s="381"/>
      <c r="F351" s="381"/>
      <c r="G351" s="370"/>
      <c r="H351" s="370"/>
      <c r="I351" s="370"/>
      <c r="J351" s="370"/>
      <c r="K351" s="57"/>
      <c r="L351" s="30" t="str">
        <f>IF(ISBLANK(K351),"",VLOOKUP(K351,'(Linked) Hazard Risk Number HRN'!$D$17:$E$22,2,FALSE))</f>
        <v/>
      </c>
      <c r="M351" s="367"/>
      <c r="N351" s="56"/>
      <c r="O351" s="18" t="str">
        <f>IF(ISBLANK(N351),"",VLOOKUP(N351,'(Linked) PLr Probability Factor'!$B$23:$C$26,2,FALSE))</f>
        <v/>
      </c>
      <c r="P351" s="25" t="s">
        <v>33</v>
      </c>
      <c r="Q351" s="25">
        <f t="shared" ref="Q351" si="542">SUM(R348:R350)</f>
        <v>0</v>
      </c>
      <c r="R351" s="25">
        <f t="shared" si="537"/>
        <v>0</v>
      </c>
      <c r="S351" s="25"/>
      <c r="T351" s="51"/>
      <c r="U351" s="375"/>
      <c r="V351" s="57"/>
      <c r="W351" s="30" t="str">
        <f>IF(ISBLANK(V351),"",VLOOKUP(V351,'(Linked) Hazard Risk Number HRN'!$D$17:$E$22,2,FALSE))</f>
        <v/>
      </c>
      <c r="X351" s="367"/>
      <c r="Y351" s="375"/>
      <c r="Z351" s="57"/>
      <c r="AA351" s="30" t="str">
        <f>IF(ISBLANK(Z351),"",VLOOKUP(Z351,'(Linked) Hazard Risk Number HRN'!$D$17:$E$22,2,FALSE))</f>
        <v/>
      </c>
      <c r="AB351" s="367"/>
      <c r="AC351" s="375"/>
      <c r="AD351" s="436"/>
      <c r="AE351" s="57"/>
      <c r="AF351" s="30" t="str">
        <f>IF(ISBLANK(AE351),"",VLOOKUP(AE351,'(Linked) Hazard Risk Number HRN'!$D$17:$E$22,2,FALSE))</f>
        <v/>
      </c>
      <c r="AG351" s="367"/>
      <c r="AH351" s="24"/>
      <c r="AI351" s="24"/>
      <c r="AJ351" s="53"/>
    </row>
    <row r="352" spans="2:36" s="2" customFormat="1" ht="28.2" customHeight="1" thickBot="1">
      <c r="B352" s="379"/>
      <c r="C352" s="376"/>
      <c r="D352" s="376"/>
      <c r="E352" s="382"/>
      <c r="F352" s="382"/>
      <c r="G352" s="371"/>
      <c r="H352" s="371"/>
      <c r="I352" s="371"/>
      <c r="J352" s="371"/>
      <c r="K352" s="135"/>
      <c r="L352" s="18"/>
      <c r="M352" s="368"/>
      <c r="N352" s="56"/>
      <c r="O352" s="18" t="str">
        <f>IF(ISBLANK(N352),"",VLOOKUP(N352,'(Linked) PLr Probability Factor'!$B$29:$C$32,2,FALSE))</f>
        <v/>
      </c>
      <c r="P352" s="134"/>
      <c r="Q352" s="134"/>
      <c r="R352" s="134"/>
      <c r="S352" s="27" t="str">
        <f t="shared" ref="S352" si="543">IF(OR(ISBLANK(N349),ISBLANK(N350),ISBLANK(N351)),"",IF(R348&gt;0,"P2",IF(AND(R348=0,R349&gt;2),"P2",IF(AND(R348=0,R349=2),"P2",IF(AND(R348=0,AND(R349&lt;2,R350&gt;1)),"P1"," ")))))</f>
        <v/>
      </c>
      <c r="T352" s="52"/>
      <c r="U352" s="376"/>
      <c r="V352" s="135"/>
      <c r="W352" s="18"/>
      <c r="X352" s="368"/>
      <c r="Y352" s="376"/>
      <c r="Z352" s="135"/>
      <c r="AA352" s="18"/>
      <c r="AB352" s="368"/>
      <c r="AC352" s="376"/>
      <c r="AD352" s="437"/>
      <c r="AE352" s="135"/>
      <c r="AF352" s="18"/>
      <c r="AG352" s="368"/>
      <c r="AH352" s="24"/>
      <c r="AI352" s="24"/>
      <c r="AJ352" s="53"/>
    </row>
    <row r="353" spans="2:36" s="2" customFormat="1" ht="28.2" customHeight="1" thickTop="1">
      <c r="B353" s="377">
        <v>70</v>
      </c>
      <c r="C353" s="374"/>
      <c r="D353" s="374"/>
      <c r="E353" s="380"/>
      <c r="F353" s="380"/>
      <c r="G353" s="369"/>
      <c r="H353" s="369"/>
      <c r="I353" s="369"/>
      <c r="J353" s="369"/>
      <c r="K353" s="54"/>
      <c r="L353" s="17" t="str">
        <f>IF(ISBLANK(K353),"",VLOOKUP(K353,'(Linked) Hazard Risk Number HRN'!$B$6:$C$13,2,FALSE))</f>
        <v/>
      </c>
      <c r="M353" s="372" t="str">
        <f>IF(M355="","",IF(M355&gt;500,'(Linked) Hazard Risk Number HRN'!$C$37,IF(M355&gt;50,'(Linked) Hazard Risk Number HRN'!$C$36,IF(M355&gt;25,'(Linked) Hazard Risk Number HRN'!$C$35,IF(M355&gt;5,'(Linked) Hazard Risk Number HRN'!$C$34,IF(M355&gt;0,'(Linked) Hazard Risk Number HRN'!$C$33,""))))))</f>
        <v/>
      </c>
      <c r="N353" s="54"/>
      <c r="O353" s="17" t="str">
        <f>IF(ISBLANK(N353),"",VLOOKUP(N353,'(Linked) PLr Probability Factor'!$B$7:$C$8,2,FALSE))</f>
        <v/>
      </c>
      <c r="P353" s="17" t="s">
        <v>29</v>
      </c>
      <c r="Q353" s="17">
        <f t="shared" ref="Q353" si="544">COUNTIF((O353:O357), "C")</f>
        <v>0</v>
      </c>
      <c r="R353" s="17">
        <f t="shared" ref="R353:R356" si="545">Q353</f>
        <v>0</v>
      </c>
      <c r="S353" s="17" t="str">
        <f t="shared" ref="S353" si="546">IF(ISBLANK(K353),"",IF(L353&lt;2,"S1","S2"))</f>
        <v/>
      </c>
      <c r="T353" s="50"/>
      <c r="U353" s="374"/>
      <c r="V353" s="54"/>
      <c r="W353" s="17" t="str">
        <f>IF(ISBLANK(V353),"",VLOOKUP(V353,'(Linked) Hazard Risk Number HRN'!$B$6:$C$13,2,FALSE))</f>
        <v/>
      </c>
      <c r="X353" s="372" t="str">
        <f>IF(X355="","",IF(X355&gt;500,'(Linked) Hazard Risk Number HRN'!$C$37,IF(X355&gt;50,'(Linked) Hazard Risk Number HRN'!$C$36,IF(X355&gt;25,'(Linked) Hazard Risk Number HRN'!$C$35,IF(X355&gt;5,'(Linked) Hazard Risk Number HRN'!$C$34,IF(X355&gt;0,'(Linked) Hazard Risk Number HRN'!$C$33,""))))))</f>
        <v/>
      </c>
      <c r="Y353" s="374"/>
      <c r="Z353" s="54"/>
      <c r="AA353" s="17" t="str">
        <f>IF(ISBLANK(Z353),"",VLOOKUP(Z353,'(Linked) Hazard Risk Number HRN'!$B$6:$C$13,2,FALSE))</f>
        <v/>
      </c>
      <c r="AB353" s="372" t="str">
        <f>IF(AB355="","",IF(AB355&gt;500,'(Linked) Hazard Risk Number HRN'!$C$37,IF(AB355&gt;50,'(Linked) Hazard Risk Number HRN'!$C$36,IF(AB355&gt;25,'(Linked) Hazard Risk Number HRN'!$C$35,IF(AB355&gt;5,'(Linked) Hazard Risk Number HRN'!$C$34,IF(AB355&gt;0,'(Linked) Hazard Risk Number HRN'!$C$33,""))))))</f>
        <v/>
      </c>
      <c r="AC353" s="374"/>
      <c r="AD353" s="380"/>
      <c r="AE353" s="54"/>
      <c r="AF353" s="17" t="str">
        <f>IF(ISBLANK(AE353),"",VLOOKUP(AE353,'(Linked) Hazard Risk Number HRN'!$B$6:$C$13,2,FALSE))</f>
        <v/>
      </c>
      <c r="AG353" s="372" t="str">
        <f>IF(AG355="","",IF(AG355&gt;500,'(Linked) Hazard Risk Number HRN'!$C$37,IF(AG355&gt;50,'(Linked) Hazard Risk Number HRN'!$C$36,IF(AG355&gt;25,'(Linked) Hazard Risk Number HRN'!$C$35,IF(AG355&gt;5,'(Linked) Hazard Risk Number HRN'!$C$34,IF(AG355&gt;0,'(Linked) Hazard Risk Number HRN'!$C$33,""))))))</f>
        <v/>
      </c>
      <c r="AH353" s="10"/>
      <c r="AI353" s="10"/>
      <c r="AJ353" s="22"/>
    </row>
    <row r="354" spans="2:36" s="2" customFormat="1" ht="28.2" customHeight="1" thickBot="1">
      <c r="B354" s="378"/>
      <c r="C354" s="375"/>
      <c r="D354" s="375"/>
      <c r="E354" s="381"/>
      <c r="F354" s="381"/>
      <c r="G354" s="370"/>
      <c r="H354" s="370"/>
      <c r="I354" s="370"/>
      <c r="J354" s="370"/>
      <c r="K354" s="55"/>
      <c r="L354" s="18" t="str">
        <f>IF(ISBLANK(K354),"",VLOOKUP(K354,'(Linked) Hazard Risk Number HRN'!$B$16:$C$26,2,FALSE))</f>
        <v/>
      </c>
      <c r="M354" s="373"/>
      <c r="N354" s="55"/>
      <c r="O354" s="18" t="str">
        <f>IF(ISBLANK(N354),"",VLOOKUP(N354,'(Linked) PLr Probability Factor'!$B$12:$C$14,2,FALSE))</f>
        <v/>
      </c>
      <c r="P354" s="18" t="s">
        <v>1</v>
      </c>
      <c r="Q354" s="18">
        <f t="shared" ref="Q354" si="547">COUNTIF((O353:O357), "B")</f>
        <v>0</v>
      </c>
      <c r="R354" s="18">
        <f t="shared" si="545"/>
        <v>0</v>
      </c>
      <c r="S354" s="18" t="str">
        <f t="shared" ref="S354" si="548">IF(ISBLANK(K354),"",IF(L354&lt;5,"F1","F2"))</f>
        <v/>
      </c>
      <c r="T354" s="147"/>
      <c r="U354" s="375"/>
      <c r="V354" s="55"/>
      <c r="W354" s="18" t="str">
        <f>IF(ISBLANK(V354),"",VLOOKUP(V354,'(Linked) Hazard Risk Number HRN'!$B$16:$C$26,2,FALSE))</f>
        <v/>
      </c>
      <c r="X354" s="373"/>
      <c r="Y354" s="375"/>
      <c r="Z354" s="55"/>
      <c r="AA354" s="18" t="str">
        <f>IF(ISBLANK(Z354),"",VLOOKUP(Z354,'(Linked) Hazard Risk Number HRN'!$B$16:$C$26,2,FALSE))</f>
        <v/>
      </c>
      <c r="AB354" s="373"/>
      <c r="AC354" s="375"/>
      <c r="AD354" s="436"/>
      <c r="AE354" s="55"/>
      <c r="AF354" s="18" t="str">
        <f>IF(ISBLANK(AE354),"",VLOOKUP(AE354,'(Linked) Hazard Risk Number HRN'!$B$16:$C$26,2,FALSE))</f>
        <v/>
      </c>
      <c r="AG354" s="373"/>
      <c r="AH354" s="10"/>
      <c r="AI354" s="10"/>
      <c r="AJ354" s="19"/>
    </row>
    <row r="355" spans="2:36" s="2" customFormat="1" ht="28.2" customHeight="1" thickTop="1">
      <c r="B355" s="378"/>
      <c r="C355" s="375"/>
      <c r="D355" s="375"/>
      <c r="E355" s="381"/>
      <c r="F355" s="381"/>
      <c r="G355" s="370"/>
      <c r="H355" s="370"/>
      <c r="I355" s="370"/>
      <c r="J355" s="370"/>
      <c r="K355" s="56"/>
      <c r="L355" s="18" t="str">
        <f>IF(ISBLANK(K355),"",VLOOKUP(K355,'(Linked) Hazard Risk Number HRN'!$D$6:$E$14,2,FALSE))</f>
        <v/>
      </c>
      <c r="M355" s="366" t="str">
        <f>IF(OR(ISBLANK(K353),ISBLANK(K354),ISBLANK(K355),ISBLANK(K356)),"",L353*L354*L355*L356)</f>
        <v/>
      </c>
      <c r="N355" s="56"/>
      <c r="O355" s="18" t="str">
        <f>IF(ISBLANK(N355),"",VLOOKUP(N355,'(Linked) PLr Probability Factor'!$B$17:$C$20,2,FALSE))</f>
        <v/>
      </c>
      <c r="P355" s="18" t="s">
        <v>3</v>
      </c>
      <c r="Q355" s="18">
        <f t="shared" ref="Q355" si="549">COUNTIF((O353:O357), "A")</f>
        <v>0</v>
      </c>
      <c r="R355" s="18">
        <f t="shared" si="545"/>
        <v>0</v>
      </c>
      <c r="S355" s="18"/>
      <c r="T355" s="146" t="str" cm="1">
        <f t="array" ref="T355">IF(OR(ISBLANK(K353),ISBLANK(K354),ISBLANK(N354),ISBLANK(N355),ISBLANK(N356)),"",INDEX(INDEX('(Linked) PLr Probability Factor'!C$33:$F$44,0,4),MATCH(S353&amp;S354&amp;S357,INDEX('(Linked) PLr Probability Factor'!C$33:$F$44,0,1)&amp;INDEX('(Linked) PLr Probability Factor'!C$33:$F$44,0,2)&amp;INDEX('(Linked) PLr Probability Factor'!C$33:$F$44,0,3),0)))</f>
        <v/>
      </c>
      <c r="U355" s="375"/>
      <c r="V355" s="56"/>
      <c r="W355" s="18" t="str">
        <f>IF(ISBLANK(V355),"",VLOOKUP(V355,'(Linked) Hazard Risk Number HRN'!$D$6:$E$14,2,FALSE))</f>
        <v/>
      </c>
      <c r="X355" s="366" t="str">
        <f>IF(OR(ISBLANK(V353),ISBLANK(V354),ISBLANK(V355),ISBLANK(V356)),"",W353*W354*W355*W356)</f>
        <v/>
      </c>
      <c r="Y355" s="375"/>
      <c r="Z355" s="56"/>
      <c r="AA355" s="18" t="str">
        <f>IF(ISBLANK(Z355),"",VLOOKUP(Z355,'(Linked) Hazard Risk Number HRN'!$D$6:$E$14,2,FALSE))</f>
        <v/>
      </c>
      <c r="AB355" s="366" t="str">
        <f>IF(OR(ISBLANK(Z353),ISBLANK(Z354),ISBLANK(Z355),ISBLANK(Z356)),"",AA353*AA354*AA355*AA356)</f>
        <v/>
      </c>
      <c r="AC355" s="375"/>
      <c r="AD355" s="436"/>
      <c r="AE355" s="56"/>
      <c r="AF355" s="18" t="str">
        <f>IF(ISBLANK(AE355),"",VLOOKUP(AE355,'(Linked) Hazard Risk Number HRN'!$D$6:$E$14,2,FALSE))</f>
        <v/>
      </c>
      <c r="AG355" s="366" t="str">
        <f>IF(OR(ISBLANK(AE353),ISBLANK(AE354),ISBLANK(AE355),ISBLANK(AE356)),"",AF353*AF354*AF355*AF356)</f>
        <v/>
      </c>
      <c r="AH355" s="10"/>
      <c r="AI355" s="10"/>
      <c r="AJ355" s="20"/>
    </row>
    <row r="356" spans="2:36" s="2" customFormat="1" ht="28.2" customHeight="1">
      <c r="B356" s="378"/>
      <c r="C356" s="375"/>
      <c r="D356" s="375"/>
      <c r="E356" s="381"/>
      <c r="F356" s="381"/>
      <c r="G356" s="370"/>
      <c r="H356" s="370"/>
      <c r="I356" s="370"/>
      <c r="J356" s="370"/>
      <c r="K356" s="57"/>
      <c r="L356" s="30" t="str">
        <f>IF(ISBLANK(K356),"",VLOOKUP(K356,'(Linked) Hazard Risk Number HRN'!$D$17:$E$22,2,FALSE))</f>
        <v/>
      </c>
      <c r="M356" s="367"/>
      <c r="N356" s="56"/>
      <c r="O356" s="18" t="str">
        <f>IF(ISBLANK(N356),"",VLOOKUP(N356,'(Linked) PLr Probability Factor'!$B$23:$C$26,2,FALSE))</f>
        <v/>
      </c>
      <c r="P356" s="25" t="s">
        <v>33</v>
      </c>
      <c r="Q356" s="25">
        <f t="shared" ref="Q356" si="550">SUM(R353:R355)</f>
        <v>0</v>
      </c>
      <c r="R356" s="25">
        <f t="shared" si="545"/>
        <v>0</v>
      </c>
      <c r="S356" s="25"/>
      <c r="T356" s="51"/>
      <c r="U356" s="375"/>
      <c r="V356" s="57"/>
      <c r="W356" s="30" t="str">
        <f>IF(ISBLANK(V356),"",VLOOKUP(V356,'(Linked) Hazard Risk Number HRN'!$D$17:$E$22,2,FALSE))</f>
        <v/>
      </c>
      <c r="X356" s="367"/>
      <c r="Y356" s="375"/>
      <c r="Z356" s="57"/>
      <c r="AA356" s="30" t="str">
        <f>IF(ISBLANK(Z356),"",VLOOKUP(Z356,'(Linked) Hazard Risk Number HRN'!$D$17:$E$22,2,FALSE))</f>
        <v/>
      </c>
      <c r="AB356" s="367"/>
      <c r="AC356" s="375"/>
      <c r="AD356" s="436"/>
      <c r="AE356" s="57"/>
      <c r="AF356" s="30" t="str">
        <f>IF(ISBLANK(AE356),"",VLOOKUP(AE356,'(Linked) Hazard Risk Number HRN'!$D$17:$E$22,2,FALSE))</f>
        <v/>
      </c>
      <c r="AG356" s="367"/>
      <c r="AH356" s="10"/>
      <c r="AI356" s="10"/>
      <c r="AJ356" s="21"/>
    </row>
    <row r="357" spans="2:36" s="2" customFormat="1" ht="28.2" customHeight="1" thickBot="1">
      <c r="B357" s="379"/>
      <c r="C357" s="376"/>
      <c r="D357" s="376"/>
      <c r="E357" s="382"/>
      <c r="F357" s="382"/>
      <c r="G357" s="371"/>
      <c r="H357" s="371"/>
      <c r="I357" s="371"/>
      <c r="J357" s="371"/>
      <c r="K357" s="135"/>
      <c r="L357" s="18"/>
      <c r="M357" s="368"/>
      <c r="N357" s="56"/>
      <c r="O357" s="18" t="str">
        <f>IF(ISBLANK(N357),"",VLOOKUP(N357,'(Linked) PLr Probability Factor'!$B$29:$C$32,2,FALSE))</f>
        <v/>
      </c>
      <c r="P357" s="134"/>
      <c r="Q357" s="134"/>
      <c r="R357" s="134"/>
      <c r="S357" s="27" t="str">
        <f t="shared" ref="S357" si="551">IF(OR(ISBLANK(N354),ISBLANK(N355),ISBLANK(N356)),"",IF(R353&gt;0,"P2",IF(AND(R353=0,R354&gt;2),"P2",IF(AND(R353=0,R354=2),"P2",IF(AND(R353=0,AND(R354&lt;2,R355&gt;1)),"P1"," ")))))</f>
        <v/>
      </c>
      <c r="T357" s="52"/>
      <c r="U357" s="376"/>
      <c r="V357" s="135"/>
      <c r="W357" s="18"/>
      <c r="X357" s="368"/>
      <c r="Y357" s="376"/>
      <c r="Z357" s="135"/>
      <c r="AA357" s="18"/>
      <c r="AB357" s="368"/>
      <c r="AC357" s="376"/>
      <c r="AD357" s="437"/>
      <c r="AE357" s="135"/>
      <c r="AF357" s="18"/>
      <c r="AG357" s="368"/>
      <c r="AH357" s="10"/>
      <c r="AI357" s="10"/>
      <c r="AJ357" s="7"/>
    </row>
    <row r="358" spans="2:36" s="2" customFormat="1" ht="28.2" customHeight="1" thickTop="1">
      <c r="B358" s="377">
        <v>71</v>
      </c>
      <c r="C358" s="374"/>
      <c r="D358" s="374"/>
      <c r="E358" s="380"/>
      <c r="F358" s="380"/>
      <c r="G358" s="369"/>
      <c r="H358" s="369"/>
      <c r="I358" s="369"/>
      <c r="J358" s="369"/>
      <c r="K358" s="54"/>
      <c r="L358" s="17" t="str">
        <f>IF(ISBLANK(K358),"",VLOOKUP(K358,'(Linked) Hazard Risk Number HRN'!$B$6:$C$13,2,FALSE))</f>
        <v/>
      </c>
      <c r="M358" s="372" t="str">
        <f>IF(M360="","",IF(M360&gt;500,'(Linked) Hazard Risk Number HRN'!$C$37,IF(M360&gt;50,'(Linked) Hazard Risk Number HRN'!$C$36,IF(M360&gt;25,'(Linked) Hazard Risk Number HRN'!$C$35,IF(M360&gt;5,'(Linked) Hazard Risk Number HRN'!$C$34,IF(M360&gt;0,'(Linked) Hazard Risk Number HRN'!$C$33,""))))))</f>
        <v/>
      </c>
      <c r="N358" s="54"/>
      <c r="O358" s="17" t="str">
        <f>IF(ISBLANK(N358),"",VLOOKUP(N358,'(Linked) PLr Probability Factor'!$B$7:$C$8,2,FALSE))</f>
        <v/>
      </c>
      <c r="P358" s="17" t="s">
        <v>29</v>
      </c>
      <c r="Q358" s="17">
        <f t="shared" ref="Q358" si="552">COUNTIF((O358:O362), "C")</f>
        <v>0</v>
      </c>
      <c r="R358" s="17">
        <f t="shared" ref="R358:R361" si="553">Q358</f>
        <v>0</v>
      </c>
      <c r="S358" s="17" t="str">
        <f t="shared" ref="S358" si="554">IF(ISBLANK(K358),"",IF(L358&lt;2,"S1","S2"))</f>
        <v/>
      </c>
      <c r="T358" s="50"/>
      <c r="U358" s="374"/>
      <c r="V358" s="54"/>
      <c r="W358" s="17" t="str">
        <f>IF(ISBLANK(V358),"",VLOOKUP(V358,'(Linked) Hazard Risk Number HRN'!$B$6:$C$13,2,FALSE))</f>
        <v/>
      </c>
      <c r="X358" s="372" t="str">
        <f>IF(X360="","",IF(X360&gt;500,'(Linked) Hazard Risk Number HRN'!$C$37,IF(X360&gt;50,'(Linked) Hazard Risk Number HRN'!$C$36,IF(X360&gt;25,'(Linked) Hazard Risk Number HRN'!$C$35,IF(X360&gt;5,'(Linked) Hazard Risk Number HRN'!$C$34,IF(X360&gt;0,'(Linked) Hazard Risk Number HRN'!$C$33,""))))))</f>
        <v/>
      </c>
      <c r="Y358" s="374"/>
      <c r="Z358" s="54"/>
      <c r="AA358" s="17" t="str">
        <f>IF(ISBLANK(Z358),"",VLOOKUP(Z358,'(Linked) Hazard Risk Number HRN'!$B$6:$C$13,2,FALSE))</f>
        <v/>
      </c>
      <c r="AB358" s="372" t="str">
        <f>IF(AB360="","",IF(AB360&gt;500,'(Linked) Hazard Risk Number HRN'!$C$37,IF(AB360&gt;50,'(Linked) Hazard Risk Number HRN'!$C$36,IF(AB360&gt;25,'(Linked) Hazard Risk Number HRN'!$C$35,IF(AB360&gt;5,'(Linked) Hazard Risk Number HRN'!$C$34,IF(AB360&gt;0,'(Linked) Hazard Risk Number HRN'!$C$33,""))))))</f>
        <v/>
      </c>
      <c r="AC358" s="374"/>
      <c r="AD358" s="380"/>
      <c r="AE358" s="54"/>
      <c r="AF358" s="17" t="str">
        <f>IF(ISBLANK(AE358),"",VLOOKUP(AE358,'(Linked) Hazard Risk Number HRN'!$B$6:$C$13,2,FALSE))</f>
        <v/>
      </c>
      <c r="AG358" s="372" t="str">
        <f>IF(AG360="","",IF(AG360&gt;500,'(Linked) Hazard Risk Number HRN'!$C$37,IF(AG360&gt;50,'(Linked) Hazard Risk Number HRN'!$C$36,IF(AG360&gt;25,'(Linked) Hazard Risk Number HRN'!$C$35,IF(AG360&gt;5,'(Linked) Hazard Risk Number HRN'!$C$34,IF(AG360&gt;0,'(Linked) Hazard Risk Number HRN'!$C$33,""))))))</f>
        <v/>
      </c>
      <c r="AH358" s="10"/>
      <c r="AI358" s="10"/>
      <c r="AJ358" s="22"/>
    </row>
    <row r="359" spans="2:36" s="2" customFormat="1" ht="28.2" customHeight="1" thickBot="1">
      <c r="B359" s="378"/>
      <c r="C359" s="375"/>
      <c r="D359" s="375"/>
      <c r="E359" s="381"/>
      <c r="F359" s="381"/>
      <c r="G359" s="370"/>
      <c r="H359" s="370"/>
      <c r="I359" s="370"/>
      <c r="J359" s="370"/>
      <c r="K359" s="55"/>
      <c r="L359" s="18" t="str">
        <f>IF(ISBLANK(K359),"",VLOOKUP(K359,'(Linked) Hazard Risk Number HRN'!$B$16:$C$26,2,FALSE))</f>
        <v/>
      </c>
      <c r="M359" s="373"/>
      <c r="N359" s="55"/>
      <c r="O359" s="18" t="str">
        <f>IF(ISBLANK(N359),"",VLOOKUP(N359,'(Linked) PLr Probability Factor'!$B$12:$C$14,2,FALSE))</f>
        <v/>
      </c>
      <c r="P359" s="18" t="s">
        <v>1</v>
      </c>
      <c r="Q359" s="18">
        <f t="shared" ref="Q359" si="555">COUNTIF((O358:O362), "B")</f>
        <v>0</v>
      </c>
      <c r="R359" s="18">
        <f t="shared" si="553"/>
        <v>0</v>
      </c>
      <c r="S359" s="18" t="str">
        <f t="shared" ref="S359" si="556">IF(ISBLANK(K359),"",IF(L359&lt;5,"F1","F2"))</f>
        <v/>
      </c>
      <c r="T359" s="147"/>
      <c r="U359" s="375"/>
      <c r="V359" s="55"/>
      <c r="W359" s="18" t="str">
        <f>IF(ISBLANK(V359),"",VLOOKUP(V359,'(Linked) Hazard Risk Number HRN'!$B$16:$C$26,2,FALSE))</f>
        <v/>
      </c>
      <c r="X359" s="373"/>
      <c r="Y359" s="375"/>
      <c r="Z359" s="55"/>
      <c r="AA359" s="18" t="str">
        <f>IF(ISBLANK(Z359),"",VLOOKUP(Z359,'(Linked) Hazard Risk Number HRN'!$B$16:$C$26,2,FALSE))</f>
        <v/>
      </c>
      <c r="AB359" s="373"/>
      <c r="AC359" s="375"/>
      <c r="AD359" s="436"/>
      <c r="AE359" s="55"/>
      <c r="AF359" s="18" t="str">
        <f>IF(ISBLANK(AE359),"",VLOOKUP(AE359,'(Linked) Hazard Risk Number HRN'!$B$16:$C$26,2,FALSE))</f>
        <v/>
      </c>
      <c r="AG359" s="373"/>
      <c r="AH359" s="10"/>
      <c r="AI359" s="10"/>
      <c r="AJ359" s="19"/>
    </row>
    <row r="360" spans="2:36" s="2" customFormat="1" ht="28.2" customHeight="1" thickTop="1">
      <c r="B360" s="378"/>
      <c r="C360" s="375"/>
      <c r="D360" s="375"/>
      <c r="E360" s="381"/>
      <c r="F360" s="381"/>
      <c r="G360" s="370"/>
      <c r="H360" s="370"/>
      <c r="I360" s="370"/>
      <c r="J360" s="370"/>
      <c r="K360" s="56"/>
      <c r="L360" s="18" t="str">
        <f>IF(ISBLANK(K360),"",VLOOKUP(K360,'(Linked) Hazard Risk Number HRN'!$D$6:$E$14,2,FALSE))</f>
        <v/>
      </c>
      <c r="M360" s="366" t="str">
        <f>IF(OR(ISBLANK(K358),ISBLANK(K359),ISBLANK(K360),ISBLANK(K361)),"",L358*L359*L360*L361)</f>
        <v/>
      </c>
      <c r="N360" s="56"/>
      <c r="O360" s="18" t="str">
        <f>IF(ISBLANK(N360),"",VLOOKUP(N360,'(Linked) PLr Probability Factor'!$B$17:$C$20,2,FALSE))</f>
        <v/>
      </c>
      <c r="P360" s="18" t="s">
        <v>3</v>
      </c>
      <c r="Q360" s="18">
        <f t="shared" ref="Q360" si="557">COUNTIF((O358:O362), "A")</f>
        <v>0</v>
      </c>
      <c r="R360" s="18">
        <f t="shared" si="553"/>
        <v>0</v>
      </c>
      <c r="S360" s="18"/>
      <c r="T360" s="146" t="str" cm="1">
        <f t="array" ref="T360">IF(OR(ISBLANK(K358),ISBLANK(K359),ISBLANK(N359),ISBLANK(N360),ISBLANK(N361)),"",INDEX(INDEX('(Linked) PLr Probability Factor'!C$33:$F$44,0,4),MATCH(S358&amp;S359&amp;S362,INDEX('(Linked) PLr Probability Factor'!C$33:$F$44,0,1)&amp;INDEX('(Linked) PLr Probability Factor'!C$33:$F$44,0,2)&amp;INDEX('(Linked) PLr Probability Factor'!C$33:$F$44,0,3),0)))</f>
        <v/>
      </c>
      <c r="U360" s="375"/>
      <c r="V360" s="56"/>
      <c r="W360" s="18" t="str">
        <f>IF(ISBLANK(V360),"",VLOOKUP(V360,'(Linked) Hazard Risk Number HRN'!$D$6:$E$14,2,FALSE))</f>
        <v/>
      </c>
      <c r="X360" s="366" t="str">
        <f>IF(OR(ISBLANK(V358),ISBLANK(V359),ISBLANK(V360),ISBLANK(V361)),"",W358*W359*W360*W361)</f>
        <v/>
      </c>
      <c r="Y360" s="375"/>
      <c r="Z360" s="56"/>
      <c r="AA360" s="18" t="str">
        <f>IF(ISBLANK(Z360),"",VLOOKUP(Z360,'(Linked) Hazard Risk Number HRN'!$D$6:$E$14,2,FALSE))</f>
        <v/>
      </c>
      <c r="AB360" s="366" t="str">
        <f>IF(OR(ISBLANK(Z358),ISBLANK(Z359),ISBLANK(Z360),ISBLANK(Z361)),"",AA358*AA359*AA360*AA361)</f>
        <v/>
      </c>
      <c r="AC360" s="375"/>
      <c r="AD360" s="436"/>
      <c r="AE360" s="56"/>
      <c r="AF360" s="18" t="str">
        <f>IF(ISBLANK(AE360),"",VLOOKUP(AE360,'(Linked) Hazard Risk Number HRN'!$D$6:$E$14,2,FALSE))</f>
        <v/>
      </c>
      <c r="AG360" s="366" t="str">
        <f>IF(OR(ISBLANK(AE358),ISBLANK(AE359),ISBLANK(AE360),ISBLANK(AE361)),"",AF358*AF359*AF360*AF361)</f>
        <v/>
      </c>
      <c r="AH360" s="10"/>
      <c r="AI360" s="10"/>
      <c r="AJ360" s="20"/>
    </row>
    <row r="361" spans="2:36" s="2" customFormat="1" ht="28.2" customHeight="1">
      <c r="B361" s="378"/>
      <c r="C361" s="375"/>
      <c r="D361" s="375"/>
      <c r="E361" s="381"/>
      <c r="F361" s="381"/>
      <c r="G361" s="370"/>
      <c r="H361" s="370"/>
      <c r="I361" s="370"/>
      <c r="J361" s="370"/>
      <c r="K361" s="57"/>
      <c r="L361" s="30" t="str">
        <f>IF(ISBLANK(K361),"",VLOOKUP(K361,'(Linked) Hazard Risk Number HRN'!$D$17:$E$22,2,FALSE))</f>
        <v/>
      </c>
      <c r="M361" s="367"/>
      <c r="N361" s="56"/>
      <c r="O361" s="18" t="str">
        <f>IF(ISBLANK(N361),"",VLOOKUP(N361,'(Linked) PLr Probability Factor'!$B$23:$C$26,2,FALSE))</f>
        <v/>
      </c>
      <c r="P361" s="25" t="s">
        <v>33</v>
      </c>
      <c r="Q361" s="25">
        <f t="shared" ref="Q361" si="558">SUM(R358:R360)</f>
        <v>0</v>
      </c>
      <c r="R361" s="25">
        <f t="shared" si="553"/>
        <v>0</v>
      </c>
      <c r="S361" s="25"/>
      <c r="T361" s="51"/>
      <c r="U361" s="375"/>
      <c r="V361" s="57"/>
      <c r="W361" s="30" t="str">
        <f>IF(ISBLANK(V361),"",VLOOKUP(V361,'(Linked) Hazard Risk Number HRN'!$D$17:$E$22,2,FALSE))</f>
        <v/>
      </c>
      <c r="X361" s="367"/>
      <c r="Y361" s="375"/>
      <c r="Z361" s="57"/>
      <c r="AA361" s="30" t="str">
        <f>IF(ISBLANK(Z361),"",VLOOKUP(Z361,'(Linked) Hazard Risk Number HRN'!$D$17:$E$22,2,FALSE))</f>
        <v/>
      </c>
      <c r="AB361" s="367"/>
      <c r="AC361" s="375"/>
      <c r="AD361" s="436"/>
      <c r="AE361" s="57"/>
      <c r="AF361" s="30" t="str">
        <f>IF(ISBLANK(AE361),"",VLOOKUP(AE361,'(Linked) Hazard Risk Number HRN'!$D$17:$E$22,2,FALSE))</f>
        <v/>
      </c>
      <c r="AG361" s="367"/>
      <c r="AH361" s="10"/>
      <c r="AI361" s="10"/>
      <c r="AJ361" s="21"/>
    </row>
    <row r="362" spans="2:36" s="2" customFormat="1" ht="28.2" customHeight="1" thickBot="1">
      <c r="B362" s="379"/>
      <c r="C362" s="376"/>
      <c r="D362" s="376"/>
      <c r="E362" s="382"/>
      <c r="F362" s="382"/>
      <c r="G362" s="371"/>
      <c r="H362" s="371"/>
      <c r="I362" s="371"/>
      <c r="J362" s="371"/>
      <c r="K362" s="135"/>
      <c r="L362" s="18"/>
      <c r="M362" s="368"/>
      <c r="N362" s="56"/>
      <c r="O362" s="18" t="str">
        <f>IF(ISBLANK(N362),"",VLOOKUP(N362,'(Linked) PLr Probability Factor'!$B$29:$C$32,2,FALSE))</f>
        <v/>
      </c>
      <c r="P362" s="134"/>
      <c r="Q362" s="134"/>
      <c r="R362" s="134"/>
      <c r="S362" s="27" t="str">
        <f t="shared" ref="S362" si="559">IF(OR(ISBLANK(N359),ISBLANK(N360),ISBLANK(N361)),"",IF(R358&gt;0,"P2",IF(AND(R358=0,R359&gt;2),"P2",IF(AND(R358=0,R359=2),"P2",IF(AND(R358=0,AND(R359&lt;2,R360&gt;1)),"P1"," ")))))</f>
        <v/>
      </c>
      <c r="T362" s="52"/>
      <c r="U362" s="376"/>
      <c r="V362" s="135"/>
      <c r="W362" s="18"/>
      <c r="X362" s="368"/>
      <c r="Y362" s="376"/>
      <c r="Z362" s="135"/>
      <c r="AA362" s="18"/>
      <c r="AB362" s="368"/>
      <c r="AC362" s="376"/>
      <c r="AD362" s="437"/>
      <c r="AE362" s="135"/>
      <c r="AF362" s="18"/>
      <c r="AG362" s="368"/>
      <c r="AH362" s="10"/>
      <c r="AI362" s="10"/>
      <c r="AJ362" s="7"/>
    </row>
    <row r="363" spans="2:36" s="2" customFormat="1" ht="28.2" customHeight="1" thickTop="1">
      <c r="B363" s="377">
        <v>72</v>
      </c>
      <c r="C363" s="374"/>
      <c r="D363" s="374"/>
      <c r="E363" s="380"/>
      <c r="F363" s="380"/>
      <c r="G363" s="369"/>
      <c r="H363" s="369"/>
      <c r="I363" s="369"/>
      <c r="J363" s="369"/>
      <c r="K363" s="54"/>
      <c r="L363" s="17" t="str">
        <f>IF(ISBLANK(K363),"",VLOOKUP(K363,'(Linked) Hazard Risk Number HRN'!$B$6:$C$13,2,FALSE))</f>
        <v/>
      </c>
      <c r="M363" s="372" t="str">
        <f>IF(M365="","",IF(M365&gt;500,'(Linked) Hazard Risk Number HRN'!$C$37,IF(M365&gt;50,'(Linked) Hazard Risk Number HRN'!$C$36,IF(M365&gt;25,'(Linked) Hazard Risk Number HRN'!$C$35,IF(M365&gt;5,'(Linked) Hazard Risk Number HRN'!$C$34,IF(M365&gt;0,'(Linked) Hazard Risk Number HRN'!$C$33,""))))))</f>
        <v/>
      </c>
      <c r="N363" s="54"/>
      <c r="O363" s="17" t="str">
        <f>IF(ISBLANK(N363),"",VLOOKUP(N363,'(Linked) PLr Probability Factor'!$B$7:$C$8,2,FALSE))</f>
        <v/>
      </c>
      <c r="P363" s="17" t="s">
        <v>29</v>
      </c>
      <c r="Q363" s="17">
        <f t="shared" ref="Q363" si="560">COUNTIF((O363:O367), "C")</f>
        <v>0</v>
      </c>
      <c r="R363" s="17">
        <f t="shared" ref="R363:R366" si="561">Q363</f>
        <v>0</v>
      </c>
      <c r="S363" s="17" t="str">
        <f t="shared" ref="S363" si="562">IF(ISBLANK(K363),"",IF(L363&lt;2,"S1","S2"))</f>
        <v/>
      </c>
      <c r="T363" s="50"/>
      <c r="U363" s="374"/>
      <c r="V363" s="54"/>
      <c r="W363" s="17" t="str">
        <f>IF(ISBLANK(V363),"",VLOOKUP(V363,'(Linked) Hazard Risk Number HRN'!$B$6:$C$13,2,FALSE))</f>
        <v/>
      </c>
      <c r="X363" s="372" t="str">
        <f>IF(X365="","",IF(X365&gt;500,'(Linked) Hazard Risk Number HRN'!$C$37,IF(X365&gt;50,'(Linked) Hazard Risk Number HRN'!$C$36,IF(X365&gt;25,'(Linked) Hazard Risk Number HRN'!$C$35,IF(X365&gt;5,'(Linked) Hazard Risk Number HRN'!$C$34,IF(X365&gt;0,'(Linked) Hazard Risk Number HRN'!$C$33,""))))))</f>
        <v/>
      </c>
      <c r="Y363" s="374"/>
      <c r="Z363" s="54"/>
      <c r="AA363" s="17" t="str">
        <f>IF(ISBLANK(Z363),"",VLOOKUP(Z363,'(Linked) Hazard Risk Number HRN'!$B$6:$C$13,2,FALSE))</f>
        <v/>
      </c>
      <c r="AB363" s="372" t="str">
        <f>IF(AB365="","",IF(AB365&gt;500,'(Linked) Hazard Risk Number HRN'!$C$37,IF(AB365&gt;50,'(Linked) Hazard Risk Number HRN'!$C$36,IF(AB365&gt;25,'(Linked) Hazard Risk Number HRN'!$C$35,IF(AB365&gt;5,'(Linked) Hazard Risk Number HRN'!$C$34,IF(AB365&gt;0,'(Linked) Hazard Risk Number HRN'!$C$33,""))))))</f>
        <v/>
      </c>
      <c r="AC363" s="374"/>
      <c r="AD363" s="380"/>
      <c r="AE363" s="54"/>
      <c r="AF363" s="17" t="str">
        <f>IF(ISBLANK(AE363),"",VLOOKUP(AE363,'(Linked) Hazard Risk Number HRN'!$B$6:$C$13,2,FALSE))</f>
        <v/>
      </c>
      <c r="AG363" s="372" t="str">
        <f>IF(AG365="","",IF(AG365&gt;500,'(Linked) Hazard Risk Number HRN'!$C$37,IF(AG365&gt;50,'(Linked) Hazard Risk Number HRN'!$C$36,IF(AG365&gt;25,'(Linked) Hazard Risk Number HRN'!$C$35,IF(AG365&gt;5,'(Linked) Hazard Risk Number HRN'!$C$34,IF(AG365&gt;0,'(Linked) Hazard Risk Number HRN'!$C$33,""))))))</f>
        <v/>
      </c>
      <c r="AH363" s="10"/>
      <c r="AI363" s="10"/>
      <c r="AJ363" s="22"/>
    </row>
    <row r="364" spans="2:36" s="2" customFormat="1" ht="28.2" customHeight="1" thickBot="1">
      <c r="B364" s="378"/>
      <c r="C364" s="375"/>
      <c r="D364" s="375"/>
      <c r="E364" s="381"/>
      <c r="F364" s="381"/>
      <c r="G364" s="370"/>
      <c r="H364" s="370"/>
      <c r="I364" s="370"/>
      <c r="J364" s="370"/>
      <c r="K364" s="55"/>
      <c r="L364" s="18" t="str">
        <f>IF(ISBLANK(K364),"",VLOOKUP(K364,'(Linked) Hazard Risk Number HRN'!$B$16:$C$26,2,FALSE))</f>
        <v/>
      </c>
      <c r="M364" s="373"/>
      <c r="N364" s="55"/>
      <c r="O364" s="18" t="str">
        <f>IF(ISBLANK(N364),"",VLOOKUP(N364,'(Linked) PLr Probability Factor'!$B$12:$C$14,2,FALSE))</f>
        <v/>
      </c>
      <c r="P364" s="18" t="s">
        <v>1</v>
      </c>
      <c r="Q364" s="18">
        <f t="shared" ref="Q364" si="563">COUNTIF((O363:O367), "B")</f>
        <v>0</v>
      </c>
      <c r="R364" s="18">
        <f t="shared" si="561"/>
        <v>0</v>
      </c>
      <c r="S364" s="18" t="str">
        <f t="shared" ref="S364" si="564">IF(ISBLANK(K364),"",IF(L364&lt;5,"F1","F2"))</f>
        <v/>
      </c>
      <c r="T364" s="147"/>
      <c r="U364" s="375"/>
      <c r="V364" s="55"/>
      <c r="W364" s="18" t="str">
        <f>IF(ISBLANK(V364),"",VLOOKUP(V364,'(Linked) Hazard Risk Number HRN'!$B$16:$C$26,2,FALSE))</f>
        <v/>
      </c>
      <c r="X364" s="373"/>
      <c r="Y364" s="375"/>
      <c r="Z364" s="55"/>
      <c r="AA364" s="18" t="str">
        <f>IF(ISBLANK(Z364),"",VLOOKUP(Z364,'(Linked) Hazard Risk Number HRN'!$B$16:$C$26,2,FALSE))</f>
        <v/>
      </c>
      <c r="AB364" s="373"/>
      <c r="AC364" s="375"/>
      <c r="AD364" s="436"/>
      <c r="AE364" s="55"/>
      <c r="AF364" s="18" t="str">
        <f>IF(ISBLANK(AE364),"",VLOOKUP(AE364,'(Linked) Hazard Risk Number HRN'!$B$16:$C$26,2,FALSE))</f>
        <v/>
      </c>
      <c r="AG364" s="373"/>
      <c r="AH364" s="10"/>
      <c r="AI364" s="10"/>
      <c r="AJ364" s="19"/>
    </row>
    <row r="365" spans="2:36" s="2" customFormat="1" ht="28.2" customHeight="1" thickTop="1">
      <c r="B365" s="378"/>
      <c r="C365" s="375"/>
      <c r="D365" s="375"/>
      <c r="E365" s="381"/>
      <c r="F365" s="381"/>
      <c r="G365" s="370"/>
      <c r="H365" s="370"/>
      <c r="I365" s="370"/>
      <c r="J365" s="370"/>
      <c r="K365" s="56"/>
      <c r="L365" s="18" t="str">
        <f>IF(ISBLANK(K365),"",VLOOKUP(K365,'(Linked) Hazard Risk Number HRN'!$D$6:$E$14,2,FALSE))</f>
        <v/>
      </c>
      <c r="M365" s="366" t="str">
        <f>IF(OR(ISBLANK(K363),ISBLANK(K364),ISBLANK(K365),ISBLANK(K366)),"",L363*L364*L365*L366)</f>
        <v/>
      </c>
      <c r="N365" s="56"/>
      <c r="O365" s="18" t="str">
        <f>IF(ISBLANK(N365),"",VLOOKUP(N365,'(Linked) PLr Probability Factor'!$B$17:$C$20,2,FALSE))</f>
        <v/>
      </c>
      <c r="P365" s="18" t="s">
        <v>3</v>
      </c>
      <c r="Q365" s="18">
        <f t="shared" ref="Q365" si="565">COUNTIF((O363:O367), "A")</f>
        <v>0</v>
      </c>
      <c r="R365" s="18">
        <f t="shared" si="561"/>
        <v>0</v>
      </c>
      <c r="S365" s="18"/>
      <c r="T365" s="146" t="str" cm="1">
        <f t="array" ref="T365">IF(OR(ISBLANK(K363),ISBLANK(K364),ISBLANK(N364),ISBLANK(N365),ISBLANK(N366)),"",INDEX(INDEX('(Linked) PLr Probability Factor'!C$33:$F$44,0,4),MATCH(S363&amp;S364&amp;S367,INDEX('(Linked) PLr Probability Factor'!C$33:$F$44,0,1)&amp;INDEX('(Linked) PLr Probability Factor'!C$33:$F$44,0,2)&amp;INDEX('(Linked) PLr Probability Factor'!C$33:$F$44,0,3),0)))</f>
        <v/>
      </c>
      <c r="U365" s="375"/>
      <c r="V365" s="56"/>
      <c r="W365" s="18" t="str">
        <f>IF(ISBLANK(V365),"",VLOOKUP(V365,'(Linked) Hazard Risk Number HRN'!$D$6:$E$14,2,FALSE))</f>
        <v/>
      </c>
      <c r="X365" s="366" t="str">
        <f>IF(OR(ISBLANK(V363),ISBLANK(V364),ISBLANK(V365),ISBLANK(V366)),"",W363*W364*W365*W366)</f>
        <v/>
      </c>
      <c r="Y365" s="375"/>
      <c r="Z365" s="56"/>
      <c r="AA365" s="18" t="str">
        <f>IF(ISBLANK(Z365),"",VLOOKUP(Z365,'(Linked) Hazard Risk Number HRN'!$D$6:$E$14,2,FALSE))</f>
        <v/>
      </c>
      <c r="AB365" s="366" t="str">
        <f>IF(OR(ISBLANK(Z363),ISBLANK(Z364),ISBLANK(Z365),ISBLANK(Z366)),"",AA363*AA364*AA365*AA366)</f>
        <v/>
      </c>
      <c r="AC365" s="375"/>
      <c r="AD365" s="436"/>
      <c r="AE365" s="56"/>
      <c r="AF365" s="18" t="str">
        <f>IF(ISBLANK(AE365),"",VLOOKUP(AE365,'(Linked) Hazard Risk Number HRN'!$D$6:$E$14,2,FALSE))</f>
        <v/>
      </c>
      <c r="AG365" s="366" t="str">
        <f>IF(OR(ISBLANK(AE363),ISBLANK(AE364),ISBLANK(AE365),ISBLANK(AE366)),"",AF363*AF364*AF365*AF366)</f>
        <v/>
      </c>
      <c r="AH365" s="10"/>
      <c r="AI365" s="10"/>
      <c r="AJ365" s="20"/>
    </row>
    <row r="366" spans="2:36" s="2" customFormat="1" ht="28.2" customHeight="1">
      <c r="B366" s="378"/>
      <c r="C366" s="375"/>
      <c r="D366" s="375"/>
      <c r="E366" s="381"/>
      <c r="F366" s="381"/>
      <c r="G366" s="370"/>
      <c r="H366" s="370"/>
      <c r="I366" s="370"/>
      <c r="J366" s="370"/>
      <c r="K366" s="57"/>
      <c r="L366" s="30" t="str">
        <f>IF(ISBLANK(K366),"",VLOOKUP(K366,'(Linked) Hazard Risk Number HRN'!$D$17:$E$22,2,FALSE))</f>
        <v/>
      </c>
      <c r="M366" s="367"/>
      <c r="N366" s="56"/>
      <c r="O366" s="18" t="str">
        <f>IF(ISBLANK(N366),"",VLOOKUP(N366,'(Linked) PLr Probability Factor'!$B$23:$C$26,2,FALSE))</f>
        <v/>
      </c>
      <c r="P366" s="25" t="s">
        <v>33</v>
      </c>
      <c r="Q366" s="25">
        <f t="shared" ref="Q366" si="566">SUM(R363:R365)</f>
        <v>0</v>
      </c>
      <c r="R366" s="25">
        <f t="shared" si="561"/>
        <v>0</v>
      </c>
      <c r="S366" s="25"/>
      <c r="T366" s="51"/>
      <c r="U366" s="375"/>
      <c r="V366" s="57"/>
      <c r="W366" s="30" t="str">
        <f>IF(ISBLANK(V366),"",VLOOKUP(V366,'(Linked) Hazard Risk Number HRN'!$D$17:$E$22,2,FALSE))</f>
        <v/>
      </c>
      <c r="X366" s="367"/>
      <c r="Y366" s="375"/>
      <c r="Z366" s="57"/>
      <c r="AA366" s="30" t="str">
        <f>IF(ISBLANK(Z366),"",VLOOKUP(Z366,'(Linked) Hazard Risk Number HRN'!$D$17:$E$22,2,FALSE))</f>
        <v/>
      </c>
      <c r="AB366" s="367"/>
      <c r="AC366" s="375"/>
      <c r="AD366" s="436"/>
      <c r="AE366" s="57"/>
      <c r="AF366" s="30" t="str">
        <f>IF(ISBLANK(AE366),"",VLOOKUP(AE366,'(Linked) Hazard Risk Number HRN'!$D$17:$E$22,2,FALSE))</f>
        <v/>
      </c>
      <c r="AG366" s="367"/>
      <c r="AH366" s="10"/>
      <c r="AI366" s="10"/>
      <c r="AJ366" s="21"/>
    </row>
    <row r="367" spans="2:36" s="2" customFormat="1" ht="28.2" customHeight="1" thickBot="1">
      <c r="B367" s="379"/>
      <c r="C367" s="376"/>
      <c r="D367" s="376"/>
      <c r="E367" s="382"/>
      <c r="F367" s="382"/>
      <c r="G367" s="371"/>
      <c r="H367" s="371"/>
      <c r="I367" s="371"/>
      <c r="J367" s="371"/>
      <c r="K367" s="135"/>
      <c r="L367" s="18"/>
      <c r="M367" s="368"/>
      <c r="N367" s="56"/>
      <c r="O367" s="18" t="str">
        <f>IF(ISBLANK(N367),"",VLOOKUP(N367,'(Linked) PLr Probability Factor'!$B$29:$C$32,2,FALSE))</f>
        <v/>
      </c>
      <c r="P367" s="134"/>
      <c r="Q367" s="134"/>
      <c r="R367" s="134"/>
      <c r="S367" s="27" t="str">
        <f t="shared" ref="S367" si="567">IF(OR(ISBLANK(N364),ISBLANK(N365),ISBLANK(N366)),"",IF(R363&gt;0,"P2",IF(AND(R363=0,R364&gt;2),"P2",IF(AND(R363=0,R364=2),"P2",IF(AND(R363=0,AND(R364&lt;2,R365&gt;1)),"P1"," ")))))</f>
        <v/>
      </c>
      <c r="T367" s="52"/>
      <c r="U367" s="376"/>
      <c r="V367" s="135"/>
      <c r="W367" s="18"/>
      <c r="X367" s="368"/>
      <c r="Y367" s="376"/>
      <c r="Z367" s="135"/>
      <c r="AA367" s="18"/>
      <c r="AB367" s="368"/>
      <c r="AC367" s="376"/>
      <c r="AD367" s="437"/>
      <c r="AE367" s="135"/>
      <c r="AF367" s="18"/>
      <c r="AG367" s="368"/>
      <c r="AH367" s="10"/>
      <c r="AI367" s="10"/>
      <c r="AJ367" s="7"/>
    </row>
    <row r="368" spans="2:36" s="2" customFormat="1" ht="28.2" customHeight="1" thickTop="1">
      <c r="B368" s="377">
        <v>73</v>
      </c>
      <c r="C368" s="374"/>
      <c r="D368" s="374"/>
      <c r="E368" s="380"/>
      <c r="F368" s="380"/>
      <c r="G368" s="369"/>
      <c r="H368" s="369"/>
      <c r="I368" s="369"/>
      <c r="J368" s="369"/>
      <c r="K368" s="54"/>
      <c r="L368" s="17" t="str">
        <f>IF(ISBLANK(K368),"",VLOOKUP(K368,'(Linked) Hazard Risk Number HRN'!$B$6:$C$13,2,FALSE))</f>
        <v/>
      </c>
      <c r="M368" s="372" t="str">
        <f>IF(M370="","",IF(M370&gt;500,'(Linked) Hazard Risk Number HRN'!$C$37,IF(M370&gt;50,'(Linked) Hazard Risk Number HRN'!$C$36,IF(M370&gt;25,'(Linked) Hazard Risk Number HRN'!$C$35,IF(M370&gt;5,'(Linked) Hazard Risk Number HRN'!$C$34,IF(M370&gt;0,'(Linked) Hazard Risk Number HRN'!$C$33,""))))))</f>
        <v/>
      </c>
      <c r="N368" s="54"/>
      <c r="O368" s="17" t="str">
        <f>IF(ISBLANK(N368),"",VLOOKUP(N368,'(Linked) PLr Probability Factor'!$B$7:$C$8,2,FALSE))</f>
        <v/>
      </c>
      <c r="P368" s="17" t="s">
        <v>29</v>
      </c>
      <c r="Q368" s="17">
        <f t="shared" ref="Q368" si="568">COUNTIF((O368:O372), "C")</f>
        <v>0</v>
      </c>
      <c r="R368" s="17">
        <f t="shared" ref="R368:R371" si="569">Q368</f>
        <v>0</v>
      </c>
      <c r="S368" s="17" t="str">
        <f t="shared" ref="S368" si="570">IF(ISBLANK(K368),"",IF(L368&lt;2,"S1","S2"))</f>
        <v/>
      </c>
      <c r="T368" s="50"/>
      <c r="U368" s="374"/>
      <c r="V368" s="54"/>
      <c r="W368" s="17" t="str">
        <f>IF(ISBLANK(V368),"",VLOOKUP(V368,'(Linked) Hazard Risk Number HRN'!$B$6:$C$13,2,FALSE))</f>
        <v/>
      </c>
      <c r="X368" s="372" t="str">
        <f>IF(X370="","",IF(X370&gt;500,'(Linked) Hazard Risk Number HRN'!$C$37,IF(X370&gt;50,'(Linked) Hazard Risk Number HRN'!$C$36,IF(X370&gt;25,'(Linked) Hazard Risk Number HRN'!$C$35,IF(X370&gt;5,'(Linked) Hazard Risk Number HRN'!$C$34,IF(X370&gt;0,'(Linked) Hazard Risk Number HRN'!$C$33,""))))))</f>
        <v/>
      </c>
      <c r="Y368" s="374"/>
      <c r="Z368" s="54"/>
      <c r="AA368" s="17" t="str">
        <f>IF(ISBLANK(Z368),"",VLOOKUP(Z368,'(Linked) Hazard Risk Number HRN'!$B$6:$C$13,2,FALSE))</f>
        <v/>
      </c>
      <c r="AB368" s="372" t="str">
        <f>IF(AB370="","",IF(AB370&gt;500,'(Linked) Hazard Risk Number HRN'!$C$37,IF(AB370&gt;50,'(Linked) Hazard Risk Number HRN'!$C$36,IF(AB370&gt;25,'(Linked) Hazard Risk Number HRN'!$C$35,IF(AB370&gt;5,'(Linked) Hazard Risk Number HRN'!$C$34,IF(AB370&gt;0,'(Linked) Hazard Risk Number HRN'!$C$33,""))))))</f>
        <v/>
      </c>
      <c r="AC368" s="374"/>
      <c r="AD368" s="380"/>
      <c r="AE368" s="54"/>
      <c r="AF368" s="17" t="str">
        <f>IF(ISBLANK(AE368),"",VLOOKUP(AE368,'(Linked) Hazard Risk Number HRN'!$B$6:$C$13,2,FALSE))</f>
        <v/>
      </c>
      <c r="AG368" s="372" t="str">
        <f>IF(AG370="","",IF(AG370&gt;500,'(Linked) Hazard Risk Number HRN'!$C$37,IF(AG370&gt;50,'(Linked) Hazard Risk Number HRN'!$C$36,IF(AG370&gt;25,'(Linked) Hazard Risk Number HRN'!$C$35,IF(AG370&gt;5,'(Linked) Hazard Risk Number HRN'!$C$34,IF(AG370&gt;0,'(Linked) Hazard Risk Number HRN'!$C$33,""))))))</f>
        <v/>
      </c>
      <c r="AH368" s="10"/>
      <c r="AI368" s="10"/>
      <c r="AJ368" s="22"/>
    </row>
    <row r="369" spans="2:36" s="2" customFormat="1" ht="28.2" customHeight="1" thickBot="1">
      <c r="B369" s="378"/>
      <c r="C369" s="375"/>
      <c r="D369" s="375"/>
      <c r="E369" s="381"/>
      <c r="F369" s="381"/>
      <c r="G369" s="370"/>
      <c r="H369" s="370"/>
      <c r="I369" s="370"/>
      <c r="J369" s="370"/>
      <c r="K369" s="55"/>
      <c r="L369" s="18" t="str">
        <f>IF(ISBLANK(K369),"",VLOOKUP(K369,'(Linked) Hazard Risk Number HRN'!$B$16:$C$26,2,FALSE))</f>
        <v/>
      </c>
      <c r="M369" s="373"/>
      <c r="N369" s="55"/>
      <c r="O369" s="18" t="str">
        <f>IF(ISBLANK(N369),"",VLOOKUP(N369,'(Linked) PLr Probability Factor'!$B$12:$C$14,2,FALSE))</f>
        <v/>
      </c>
      <c r="P369" s="18" t="s">
        <v>1</v>
      </c>
      <c r="Q369" s="18">
        <f t="shared" ref="Q369" si="571">COUNTIF((O368:O372), "B")</f>
        <v>0</v>
      </c>
      <c r="R369" s="18">
        <f t="shared" si="569"/>
        <v>0</v>
      </c>
      <c r="S369" s="18" t="str">
        <f t="shared" ref="S369" si="572">IF(ISBLANK(K369),"",IF(L369&lt;5,"F1","F2"))</f>
        <v/>
      </c>
      <c r="T369" s="147"/>
      <c r="U369" s="375"/>
      <c r="V369" s="55"/>
      <c r="W369" s="18" t="str">
        <f>IF(ISBLANK(V369),"",VLOOKUP(V369,'(Linked) Hazard Risk Number HRN'!$B$16:$C$26,2,FALSE))</f>
        <v/>
      </c>
      <c r="X369" s="373"/>
      <c r="Y369" s="375"/>
      <c r="Z369" s="55"/>
      <c r="AA369" s="18" t="str">
        <f>IF(ISBLANK(Z369),"",VLOOKUP(Z369,'(Linked) Hazard Risk Number HRN'!$B$16:$C$26,2,FALSE))</f>
        <v/>
      </c>
      <c r="AB369" s="373"/>
      <c r="AC369" s="375"/>
      <c r="AD369" s="436"/>
      <c r="AE369" s="55"/>
      <c r="AF369" s="18" t="str">
        <f>IF(ISBLANK(AE369),"",VLOOKUP(AE369,'(Linked) Hazard Risk Number HRN'!$B$16:$C$26,2,FALSE))</f>
        <v/>
      </c>
      <c r="AG369" s="373"/>
      <c r="AH369" s="10"/>
      <c r="AI369" s="10"/>
      <c r="AJ369" s="19"/>
    </row>
    <row r="370" spans="2:36" s="2" customFormat="1" ht="28.2" customHeight="1" thickTop="1">
      <c r="B370" s="378"/>
      <c r="C370" s="375"/>
      <c r="D370" s="375"/>
      <c r="E370" s="381"/>
      <c r="F370" s="381"/>
      <c r="G370" s="370"/>
      <c r="H370" s="370"/>
      <c r="I370" s="370"/>
      <c r="J370" s="370"/>
      <c r="K370" s="56"/>
      <c r="L370" s="18" t="str">
        <f>IF(ISBLANK(K370),"",VLOOKUP(K370,'(Linked) Hazard Risk Number HRN'!$D$6:$E$14,2,FALSE))</f>
        <v/>
      </c>
      <c r="M370" s="366" t="str">
        <f>IF(OR(ISBLANK(K368),ISBLANK(K369),ISBLANK(K370),ISBLANK(K371)),"",L368*L369*L370*L371)</f>
        <v/>
      </c>
      <c r="N370" s="56"/>
      <c r="O370" s="18" t="str">
        <f>IF(ISBLANK(N370),"",VLOOKUP(N370,'(Linked) PLr Probability Factor'!$B$17:$C$20,2,FALSE))</f>
        <v/>
      </c>
      <c r="P370" s="18" t="s">
        <v>3</v>
      </c>
      <c r="Q370" s="18">
        <f t="shared" ref="Q370" si="573">COUNTIF((O368:O372), "A")</f>
        <v>0</v>
      </c>
      <c r="R370" s="18">
        <f t="shared" si="569"/>
        <v>0</v>
      </c>
      <c r="S370" s="18"/>
      <c r="T370" s="146" t="str" cm="1">
        <f t="array" ref="T370">IF(OR(ISBLANK(K368),ISBLANK(K369),ISBLANK(N369),ISBLANK(N370),ISBLANK(N371)),"",INDEX(INDEX('(Linked) PLr Probability Factor'!C$33:$F$44,0,4),MATCH(S368&amp;S369&amp;S372,INDEX('(Linked) PLr Probability Factor'!C$33:$F$44,0,1)&amp;INDEX('(Linked) PLr Probability Factor'!C$33:$F$44,0,2)&amp;INDEX('(Linked) PLr Probability Factor'!C$33:$F$44,0,3),0)))</f>
        <v/>
      </c>
      <c r="U370" s="375"/>
      <c r="V370" s="56"/>
      <c r="W370" s="18" t="str">
        <f>IF(ISBLANK(V370),"",VLOOKUP(V370,'(Linked) Hazard Risk Number HRN'!$D$6:$E$14,2,FALSE))</f>
        <v/>
      </c>
      <c r="X370" s="366" t="str">
        <f>IF(OR(ISBLANK(V368),ISBLANK(V369),ISBLANK(V370),ISBLANK(V371)),"",W368*W369*W370*W371)</f>
        <v/>
      </c>
      <c r="Y370" s="375"/>
      <c r="Z370" s="56"/>
      <c r="AA370" s="18" t="str">
        <f>IF(ISBLANK(Z370),"",VLOOKUP(Z370,'(Linked) Hazard Risk Number HRN'!$D$6:$E$14,2,FALSE))</f>
        <v/>
      </c>
      <c r="AB370" s="366" t="str">
        <f>IF(OR(ISBLANK(Z368),ISBLANK(Z369),ISBLANK(Z370),ISBLANK(Z371)),"",AA368*AA369*AA370*AA371)</f>
        <v/>
      </c>
      <c r="AC370" s="375"/>
      <c r="AD370" s="436"/>
      <c r="AE370" s="56"/>
      <c r="AF370" s="18" t="str">
        <f>IF(ISBLANK(AE370),"",VLOOKUP(AE370,'(Linked) Hazard Risk Number HRN'!$D$6:$E$14,2,FALSE))</f>
        <v/>
      </c>
      <c r="AG370" s="366" t="str">
        <f>IF(OR(ISBLANK(AE368),ISBLANK(AE369),ISBLANK(AE370),ISBLANK(AE371)),"",AF368*AF369*AF370*AF371)</f>
        <v/>
      </c>
      <c r="AH370" s="10"/>
      <c r="AI370" s="10"/>
      <c r="AJ370" s="20"/>
    </row>
    <row r="371" spans="2:36" s="2" customFormat="1" ht="28.2" customHeight="1">
      <c r="B371" s="378"/>
      <c r="C371" s="375"/>
      <c r="D371" s="375"/>
      <c r="E371" s="381"/>
      <c r="F371" s="381"/>
      <c r="G371" s="370"/>
      <c r="H371" s="370"/>
      <c r="I371" s="370"/>
      <c r="J371" s="370"/>
      <c r="K371" s="57"/>
      <c r="L371" s="30" t="str">
        <f>IF(ISBLANK(K371),"",VLOOKUP(K371,'(Linked) Hazard Risk Number HRN'!$D$17:$E$22,2,FALSE))</f>
        <v/>
      </c>
      <c r="M371" s="367"/>
      <c r="N371" s="56"/>
      <c r="O371" s="18" t="str">
        <f>IF(ISBLANK(N371),"",VLOOKUP(N371,'(Linked) PLr Probability Factor'!$B$23:$C$26,2,FALSE))</f>
        <v/>
      </c>
      <c r="P371" s="25" t="s">
        <v>33</v>
      </c>
      <c r="Q371" s="25">
        <f t="shared" ref="Q371" si="574">SUM(R368:R370)</f>
        <v>0</v>
      </c>
      <c r="R371" s="25">
        <f t="shared" si="569"/>
        <v>0</v>
      </c>
      <c r="S371" s="25"/>
      <c r="T371" s="51"/>
      <c r="U371" s="375"/>
      <c r="V371" s="57"/>
      <c r="W371" s="30" t="str">
        <f>IF(ISBLANK(V371),"",VLOOKUP(V371,'(Linked) Hazard Risk Number HRN'!$D$17:$E$22,2,FALSE))</f>
        <v/>
      </c>
      <c r="X371" s="367"/>
      <c r="Y371" s="375"/>
      <c r="Z371" s="57"/>
      <c r="AA371" s="30" t="str">
        <f>IF(ISBLANK(Z371),"",VLOOKUP(Z371,'(Linked) Hazard Risk Number HRN'!$D$17:$E$22,2,FALSE))</f>
        <v/>
      </c>
      <c r="AB371" s="367"/>
      <c r="AC371" s="375"/>
      <c r="AD371" s="436"/>
      <c r="AE371" s="57"/>
      <c r="AF371" s="30" t="str">
        <f>IF(ISBLANK(AE371),"",VLOOKUP(AE371,'(Linked) Hazard Risk Number HRN'!$D$17:$E$22,2,FALSE))</f>
        <v/>
      </c>
      <c r="AG371" s="367"/>
      <c r="AH371" s="10"/>
      <c r="AI371" s="10"/>
      <c r="AJ371" s="21"/>
    </row>
    <row r="372" spans="2:36" s="2" customFormat="1" ht="28.2" customHeight="1" thickBot="1">
      <c r="B372" s="379"/>
      <c r="C372" s="376"/>
      <c r="D372" s="376"/>
      <c r="E372" s="382"/>
      <c r="F372" s="382"/>
      <c r="G372" s="371"/>
      <c r="H372" s="371"/>
      <c r="I372" s="371"/>
      <c r="J372" s="371"/>
      <c r="K372" s="135"/>
      <c r="L372" s="18"/>
      <c r="M372" s="368"/>
      <c r="N372" s="56"/>
      <c r="O372" s="18" t="str">
        <f>IF(ISBLANK(N372),"",VLOOKUP(N372,'(Linked) PLr Probability Factor'!$B$29:$C$32,2,FALSE))</f>
        <v/>
      </c>
      <c r="P372" s="134"/>
      <c r="Q372" s="134"/>
      <c r="R372" s="134"/>
      <c r="S372" s="27" t="str">
        <f t="shared" ref="S372" si="575">IF(OR(ISBLANK(N369),ISBLANK(N370),ISBLANK(N371)),"",IF(R368&gt;0,"P2",IF(AND(R368=0,R369&gt;2),"P2",IF(AND(R368=0,R369=2),"P2",IF(AND(R368=0,AND(R369&lt;2,R370&gt;1)),"P1"," ")))))</f>
        <v/>
      </c>
      <c r="T372" s="52"/>
      <c r="U372" s="376"/>
      <c r="V372" s="135"/>
      <c r="W372" s="18"/>
      <c r="X372" s="368"/>
      <c r="Y372" s="376"/>
      <c r="Z372" s="135"/>
      <c r="AA372" s="18"/>
      <c r="AB372" s="368"/>
      <c r="AC372" s="376"/>
      <c r="AD372" s="437"/>
      <c r="AE372" s="135"/>
      <c r="AF372" s="18"/>
      <c r="AG372" s="368"/>
      <c r="AH372" s="10"/>
      <c r="AI372" s="10"/>
      <c r="AJ372" s="7"/>
    </row>
    <row r="373" spans="2:36" s="2" customFormat="1" ht="28.2" customHeight="1" thickTop="1">
      <c r="B373" s="377">
        <v>74</v>
      </c>
      <c r="C373" s="374"/>
      <c r="D373" s="374"/>
      <c r="E373" s="380"/>
      <c r="F373" s="380"/>
      <c r="G373" s="369"/>
      <c r="H373" s="369"/>
      <c r="I373" s="369"/>
      <c r="J373" s="369"/>
      <c r="K373" s="54"/>
      <c r="L373" s="17" t="str">
        <f>IF(ISBLANK(K373),"",VLOOKUP(K373,'(Linked) Hazard Risk Number HRN'!$B$6:$C$13,2,FALSE))</f>
        <v/>
      </c>
      <c r="M373" s="372" t="str">
        <f>IF(M375="","",IF(M375&gt;500,'(Linked) Hazard Risk Number HRN'!$C$37,IF(M375&gt;50,'(Linked) Hazard Risk Number HRN'!$C$36,IF(M375&gt;25,'(Linked) Hazard Risk Number HRN'!$C$35,IF(M375&gt;5,'(Linked) Hazard Risk Number HRN'!$C$34,IF(M375&gt;0,'(Linked) Hazard Risk Number HRN'!$C$33,""))))))</f>
        <v/>
      </c>
      <c r="N373" s="54"/>
      <c r="O373" s="17" t="str">
        <f>IF(ISBLANK(N373),"",VLOOKUP(N373,'(Linked) PLr Probability Factor'!$B$7:$C$8,2,FALSE))</f>
        <v/>
      </c>
      <c r="P373" s="17" t="s">
        <v>29</v>
      </c>
      <c r="Q373" s="17">
        <f t="shared" ref="Q373" si="576">COUNTIF((O373:O377), "C")</f>
        <v>0</v>
      </c>
      <c r="R373" s="17">
        <f t="shared" ref="R373:R376" si="577">Q373</f>
        <v>0</v>
      </c>
      <c r="S373" s="17" t="str">
        <f t="shared" ref="S373" si="578">IF(ISBLANK(K373),"",IF(L373&lt;2,"S1","S2"))</f>
        <v/>
      </c>
      <c r="T373" s="50"/>
      <c r="U373" s="374"/>
      <c r="V373" s="54"/>
      <c r="W373" s="17" t="str">
        <f>IF(ISBLANK(V373),"",VLOOKUP(V373,'(Linked) Hazard Risk Number HRN'!$B$6:$C$13,2,FALSE))</f>
        <v/>
      </c>
      <c r="X373" s="372" t="str">
        <f>IF(X375="","",IF(X375&gt;500,'(Linked) Hazard Risk Number HRN'!$C$37,IF(X375&gt;50,'(Linked) Hazard Risk Number HRN'!$C$36,IF(X375&gt;25,'(Linked) Hazard Risk Number HRN'!$C$35,IF(X375&gt;5,'(Linked) Hazard Risk Number HRN'!$C$34,IF(X375&gt;0,'(Linked) Hazard Risk Number HRN'!$C$33,""))))))</f>
        <v/>
      </c>
      <c r="Y373" s="374"/>
      <c r="Z373" s="54"/>
      <c r="AA373" s="17" t="str">
        <f>IF(ISBLANK(Z373),"",VLOOKUP(Z373,'(Linked) Hazard Risk Number HRN'!$B$6:$C$13,2,FALSE))</f>
        <v/>
      </c>
      <c r="AB373" s="372" t="str">
        <f>IF(AB375="","",IF(AB375&gt;500,'(Linked) Hazard Risk Number HRN'!$C$37,IF(AB375&gt;50,'(Linked) Hazard Risk Number HRN'!$C$36,IF(AB375&gt;25,'(Linked) Hazard Risk Number HRN'!$C$35,IF(AB375&gt;5,'(Linked) Hazard Risk Number HRN'!$C$34,IF(AB375&gt;0,'(Linked) Hazard Risk Number HRN'!$C$33,""))))))</f>
        <v/>
      </c>
      <c r="AC373" s="374"/>
      <c r="AD373" s="380"/>
      <c r="AE373" s="54"/>
      <c r="AF373" s="17" t="str">
        <f>IF(ISBLANK(AE373),"",VLOOKUP(AE373,'(Linked) Hazard Risk Number HRN'!$B$6:$C$13,2,FALSE))</f>
        <v/>
      </c>
      <c r="AG373" s="372" t="str">
        <f>IF(AG375="","",IF(AG375&gt;500,'(Linked) Hazard Risk Number HRN'!$C$37,IF(AG375&gt;50,'(Linked) Hazard Risk Number HRN'!$C$36,IF(AG375&gt;25,'(Linked) Hazard Risk Number HRN'!$C$35,IF(AG375&gt;5,'(Linked) Hazard Risk Number HRN'!$C$34,IF(AG375&gt;0,'(Linked) Hazard Risk Number HRN'!$C$33,""))))))</f>
        <v/>
      </c>
      <c r="AH373" s="10"/>
      <c r="AI373" s="10"/>
      <c r="AJ373" s="22"/>
    </row>
    <row r="374" spans="2:36" s="2" customFormat="1" ht="28.2" customHeight="1" thickBot="1">
      <c r="B374" s="378"/>
      <c r="C374" s="375"/>
      <c r="D374" s="375"/>
      <c r="E374" s="381"/>
      <c r="F374" s="381"/>
      <c r="G374" s="370"/>
      <c r="H374" s="370"/>
      <c r="I374" s="370"/>
      <c r="J374" s="370"/>
      <c r="K374" s="55"/>
      <c r="L374" s="18" t="str">
        <f>IF(ISBLANK(K374),"",VLOOKUP(K374,'(Linked) Hazard Risk Number HRN'!$B$16:$C$26,2,FALSE))</f>
        <v/>
      </c>
      <c r="M374" s="373"/>
      <c r="N374" s="55"/>
      <c r="O374" s="18" t="str">
        <f>IF(ISBLANK(N374),"",VLOOKUP(N374,'(Linked) PLr Probability Factor'!$B$12:$C$14,2,FALSE))</f>
        <v/>
      </c>
      <c r="P374" s="18" t="s">
        <v>1</v>
      </c>
      <c r="Q374" s="18">
        <f t="shared" ref="Q374" si="579">COUNTIF((O373:O377), "B")</f>
        <v>0</v>
      </c>
      <c r="R374" s="18">
        <f t="shared" si="577"/>
        <v>0</v>
      </c>
      <c r="S374" s="18" t="str">
        <f t="shared" ref="S374" si="580">IF(ISBLANK(K374),"",IF(L374&lt;5,"F1","F2"))</f>
        <v/>
      </c>
      <c r="T374" s="147"/>
      <c r="U374" s="375"/>
      <c r="V374" s="55"/>
      <c r="W374" s="18" t="str">
        <f>IF(ISBLANK(V374),"",VLOOKUP(V374,'(Linked) Hazard Risk Number HRN'!$B$16:$C$26,2,FALSE))</f>
        <v/>
      </c>
      <c r="X374" s="373"/>
      <c r="Y374" s="375"/>
      <c r="Z374" s="55"/>
      <c r="AA374" s="18" t="str">
        <f>IF(ISBLANK(Z374),"",VLOOKUP(Z374,'(Linked) Hazard Risk Number HRN'!$B$16:$C$26,2,FALSE))</f>
        <v/>
      </c>
      <c r="AB374" s="373"/>
      <c r="AC374" s="375"/>
      <c r="AD374" s="436"/>
      <c r="AE374" s="55"/>
      <c r="AF374" s="18" t="str">
        <f>IF(ISBLANK(AE374),"",VLOOKUP(AE374,'(Linked) Hazard Risk Number HRN'!$B$16:$C$26,2,FALSE))</f>
        <v/>
      </c>
      <c r="AG374" s="373"/>
      <c r="AH374" s="10"/>
      <c r="AI374" s="10"/>
      <c r="AJ374" s="19"/>
    </row>
    <row r="375" spans="2:36" s="2" customFormat="1" ht="28.2" customHeight="1" thickTop="1">
      <c r="B375" s="378"/>
      <c r="C375" s="375"/>
      <c r="D375" s="375"/>
      <c r="E375" s="381"/>
      <c r="F375" s="381"/>
      <c r="G375" s="370"/>
      <c r="H375" s="370"/>
      <c r="I375" s="370"/>
      <c r="J375" s="370"/>
      <c r="K375" s="56"/>
      <c r="L375" s="18" t="str">
        <f>IF(ISBLANK(K375),"",VLOOKUP(K375,'(Linked) Hazard Risk Number HRN'!$D$6:$E$14,2,FALSE))</f>
        <v/>
      </c>
      <c r="M375" s="366" t="str">
        <f>IF(OR(ISBLANK(K373),ISBLANK(K374),ISBLANK(K375),ISBLANK(K376)),"",L373*L374*L375*L376)</f>
        <v/>
      </c>
      <c r="N375" s="56"/>
      <c r="O375" s="18" t="str">
        <f>IF(ISBLANK(N375),"",VLOOKUP(N375,'(Linked) PLr Probability Factor'!$B$17:$C$20,2,FALSE))</f>
        <v/>
      </c>
      <c r="P375" s="18" t="s">
        <v>3</v>
      </c>
      <c r="Q375" s="18">
        <f t="shared" ref="Q375" si="581">COUNTIF((O373:O377), "A")</f>
        <v>0</v>
      </c>
      <c r="R375" s="18">
        <f t="shared" si="577"/>
        <v>0</v>
      </c>
      <c r="S375" s="18"/>
      <c r="T375" s="146" t="str" cm="1">
        <f t="array" ref="T375">IF(OR(ISBLANK(K373),ISBLANK(K374),ISBLANK(N374),ISBLANK(N375),ISBLANK(N376)),"",INDEX(INDEX('(Linked) PLr Probability Factor'!C$33:$F$44,0,4),MATCH(S373&amp;S374&amp;S377,INDEX('(Linked) PLr Probability Factor'!C$33:$F$44,0,1)&amp;INDEX('(Linked) PLr Probability Factor'!C$33:$F$44,0,2)&amp;INDEX('(Linked) PLr Probability Factor'!C$33:$F$44,0,3),0)))</f>
        <v/>
      </c>
      <c r="U375" s="375"/>
      <c r="V375" s="56"/>
      <c r="W375" s="18" t="str">
        <f>IF(ISBLANK(V375),"",VLOOKUP(V375,'(Linked) Hazard Risk Number HRN'!$D$6:$E$14,2,FALSE))</f>
        <v/>
      </c>
      <c r="X375" s="366" t="str">
        <f>IF(OR(ISBLANK(V373),ISBLANK(V374),ISBLANK(V375),ISBLANK(V376)),"",W373*W374*W375*W376)</f>
        <v/>
      </c>
      <c r="Y375" s="375"/>
      <c r="Z375" s="56"/>
      <c r="AA375" s="18" t="str">
        <f>IF(ISBLANK(Z375),"",VLOOKUP(Z375,'(Linked) Hazard Risk Number HRN'!$D$6:$E$14,2,FALSE))</f>
        <v/>
      </c>
      <c r="AB375" s="366" t="str">
        <f>IF(OR(ISBLANK(Z373),ISBLANK(Z374),ISBLANK(Z375),ISBLANK(Z376)),"",AA373*AA374*AA375*AA376)</f>
        <v/>
      </c>
      <c r="AC375" s="375"/>
      <c r="AD375" s="436"/>
      <c r="AE375" s="56"/>
      <c r="AF375" s="18" t="str">
        <f>IF(ISBLANK(AE375),"",VLOOKUP(AE375,'(Linked) Hazard Risk Number HRN'!$D$6:$E$14,2,FALSE))</f>
        <v/>
      </c>
      <c r="AG375" s="366" t="str">
        <f>IF(OR(ISBLANK(AE373),ISBLANK(AE374),ISBLANK(AE375),ISBLANK(AE376)),"",AF373*AF374*AF375*AF376)</f>
        <v/>
      </c>
      <c r="AH375" s="10"/>
      <c r="AI375" s="10"/>
      <c r="AJ375" s="20"/>
    </row>
    <row r="376" spans="2:36" s="2" customFormat="1" ht="28.2" customHeight="1">
      <c r="B376" s="378"/>
      <c r="C376" s="375"/>
      <c r="D376" s="375"/>
      <c r="E376" s="381"/>
      <c r="F376" s="381"/>
      <c r="G376" s="370"/>
      <c r="H376" s="370"/>
      <c r="I376" s="370"/>
      <c r="J376" s="370"/>
      <c r="K376" s="57"/>
      <c r="L376" s="30" t="str">
        <f>IF(ISBLANK(K376),"",VLOOKUP(K376,'(Linked) Hazard Risk Number HRN'!$D$17:$E$22,2,FALSE))</f>
        <v/>
      </c>
      <c r="M376" s="367"/>
      <c r="N376" s="56"/>
      <c r="O376" s="18" t="str">
        <f>IF(ISBLANK(N376),"",VLOOKUP(N376,'(Linked) PLr Probability Factor'!$B$23:$C$26,2,FALSE))</f>
        <v/>
      </c>
      <c r="P376" s="25" t="s">
        <v>33</v>
      </c>
      <c r="Q376" s="25">
        <f t="shared" ref="Q376" si="582">SUM(R373:R375)</f>
        <v>0</v>
      </c>
      <c r="R376" s="25">
        <f t="shared" si="577"/>
        <v>0</v>
      </c>
      <c r="S376" s="25"/>
      <c r="T376" s="51"/>
      <c r="U376" s="375"/>
      <c r="V376" s="57"/>
      <c r="W376" s="30" t="str">
        <f>IF(ISBLANK(V376),"",VLOOKUP(V376,'(Linked) Hazard Risk Number HRN'!$D$17:$E$22,2,FALSE))</f>
        <v/>
      </c>
      <c r="X376" s="367"/>
      <c r="Y376" s="375"/>
      <c r="Z376" s="57"/>
      <c r="AA376" s="30" t="str">
        <f>IF(ISBLANK(Z376),"",VLOOKUP(Z376,'(Linked) Hazard Risk Number HRN'!$D$17:$E$22,2,FALSE))</f>
        <v/>
      </c>
      <c r="AB376" s="367"/>
      <c r="AC376" s="375"/>
      <c r="AD376" s="436"/>
      <c r="AE376" s="57"/>
      <c r="AF376" s="30" t="str">
        <f>IF(ISBLANK(AE376),"",VLOOKUP(AE376,'(Linked) Hazard Risk Number HRN'!$D$17:$E$22,2,FALSE))</f>
        <v/>
      </c>
      <c r="AG376" s="367"/>
      <c r="AH376" s="10"/>
      <c r="AI376" s="10"/>
      <c r="AJ376" s="21"/>
    </row>
    <row r="377" spans="2:36" s="2" customFormat="1" ht="28.2" customHeight="1" thickBot="1">
      <c r="B377" s="379"/>
      <c r="C377" s="376"/>
      <c r="D377" s="376"/>
      <c r="E377" s="382"/>
      <c r="F377" s="382"/>
      <c r="G377" s="371"/>
      <c r="H377" s="371"/>
      <c r="I377" s="371"/>
      <c r="J377" s="371"/>
      <c r="K377" s="135"/>
      <c r="L377" s="18"/>
      <c r="M377" s="368"/>
      <c r="N377" s="56"/>
      <c r="O377" s="18" t="str">
        <f>IF(ISBLANK(N377),"",VLOOKUP(N377,'(Linked) PLr Probability Factor'!$B$29:$C$32,2,FALSE))</f>
        <v/>
      </c>
      <c r="P377" s="134"/>
      <c r="Q377" s="134"/>
      <c r="R377" s="134"/>
      <c r="S377" s="27" t="str">
        <f t="shared" ref="S377" si="583">IF(OR(ISBLANK(N374),ISBLANK(N375),ISBLANK(N376)),"",IF(R373&gt;0,"P2",IF(AND(R373=0,R374&gt;2),"P2",IF(AND(R373=0,R374=2),"P2",IF(AND(R373=0,AND(R374&lt;2,R375&gt;1)),"P1"," ")))))</f>
        <v/>
      </c>
      <c r="T377" s="52"/>
      <c r="U377" s="376"/>
      <c r="V377" s="135"/>
      <c r="W377" s="18"/>
      <c r="X377" s="368"/>
      <c r="Y377" s="376"/>
      <c r="Z377" s="135"/>
      <c r="AA377" s="18"/>
      <c r="AB377" s="368"/>
      <c r="AC377" s="376"/>
      <c r="AD377" s="437"/>
      <c r="AE377" s="135"/>
      <c r="AF377" s="18"/>
      <c r="AG377" s="368"/>
      <c r="AH377" s="10"/>
      <c r="AI377" s="10"/>
      <c r="AJ377" s="7"/>
    </row>
    <row r="378" spans="2:36" s="2" customFormat="1" ht="28.2" customHeight="1" thickTop="1">
      <c r="B378" s="377">
        <v>75</v>
      </c>
      <c r="C378" s="374"/>
      <c r="D378" s="374"/>
      <c r="E378" s="380"/>
      <c r="F378" s="380"/>
      <c r="G378" s="369"/>
      <c r="H378" s="369"/>
      <c r="I378" s="369"/>
      <c r="J378" s="369"/>
      <c r="K378" s="54"/>
      <c r="L378" s="17" t="str">
        <f>IF(ISBLANK(K378),"",VLOOKUP(K378,'(Linked) Hazard Risk Number HRN'!$B$6:$C$13,2,FALSE))</f>
        <v/>
      </c>
      <c r="M378" s="372" t="str">
        <f>IF(M380="","",IF(M380&gt;500,'(Linked) Hazard Risk Number HRN'!$C$37,IF(M380&gt;50,'(Linked) Hazard Risk Number HRN'!$C$36,IF(M380&gt;25,'(Linked) Hazard Risk Number HRN'!$C$35,IF(M380&gt;5,'(Linked) Hazard Risk Number HRN'!$C$34,IF(M380&gt;0,'(Linked) Hazard Risk Number HRN'!$C$33,""))))))</f>
        <v/>
      </c>
      <c r="N378" s="54"/>
      <c r="O378" s="17" t="str">
        <f>IF(ISBLANK(N378),"",VLOOKUP(N378,'(Linked) PLr Probability Factor'!$B$7:$C$8,2,FALSE))</f>
        <v/>
      </c>
      <c r="P378" s="17" t="s">
        <v>29</v>
      </c>
      <c r="Q378" s="17">
        <f t="shared" ref="Q378" si="584">COUNTIF((O378:O382), "C")</f>
        <v>0</v>
      </c>
      <c r="R378" s="17">
        <f t="shared" ref="R378:R381" si="585">Q378</f>
        <v>0</v>
      </c>
      <c r="S378" s="17" t="str">
        <f t="shared" ref="S378" si="586">IF(ISBLANK(K378),"",IF(L378&lt;2,"S1","S2"))</f>
        <v/>
      </c>
      <c r="T378" s="50"/>
      <c r="U378" s="374"/>
      <c r="V378" s="54"/>
      <c r="W378" s="17" t="str">
        <f>IF(ISBLANK(V378),"",VLOOKUP(V378,'(Linked) Hazard Risk Number HRN'!$B$6:$C$13,2,FALSE))</f>
        <v/>
      </c>
      <c r="X378" s="372" t="str">
        <f>IF(X380="","",IF(X380&gt;500,'(Linked) Hazard Risk Number HRN'!$C$37,IF(X380&gt;50,'(Linked) Hazard Risk Number HRN'!$C$36,IF(X380&gt;25,'(Linked) Hazard Risk Number HRN'!$C$35,IF(X380&gt;5,'(Linked) Hazard Risk Number HRN'!$C$34,IF(X380&gt;0,'(Linked) Hazard Risk Number HRN'!$C$33,""))))))</f>
        <v/>
      </c>
      <c r="Y378" s="374"/>
      <c r="Z378" s="54"/>
      <c r="AA378" s="17" t="str">
        <f>IF(ISBLANK(Z378),"",VLOOKUP(Z378,'(Linked) Hazard Risk Number HRN'!$B$6:$C$13,2,FALSE))</f>
        <v/>
      </c>
      <c r="AB378" s="372" t="str">
        <f>IF(AB380="","",IF(AB380&gt;500,'(Linked) Hazard Risk Number HRN'!$C$37,IF(AB380&gt;50,'(Linked) Hazard Risk Number HRN'!$C$36,IF(AB380&gt;25,'(Linked) Hazard Risk Number HRN'!$C$35,IF(AB380&gt;5,'(Linked) Hazard Risk Number HRN'!$C$34,IF(AB380&gt;0,'(Linked) Hazard Risk Number HRN'!$C$33,""))))))</f>
        <v/>
      </c>
      <c r="AC378" s="374"/>
      <c r="AD378" s="380"/>
      <c r="AE378" s="54"/>
      <c r="AF378" s="17" t="str">
        <f>IF(ISBLANK(AE378),"",VLOOKUP(AE378,'(Linked) Hazard Risk Number HRN'!$B$6:$C$13,2,FALSE))</f>
        <v/>
      </c>
      <c r="AG378" s="372" t="str">
        <f>IF(AG380="","",IF(AG380&gt;500,'(Linked) Hazard Risk Number HRN'!$C$37,IF(AG380&gt;50,'(Linked) Hazard Risk Number HRN'!$C$36,IF(AG380&gt;25,'(Linked) Hazard Risk Number HRN'!$C$35,IF(AG380&gt;5,'(Linked) Hazard Risk Number HRN'!$C$34,IF(AG380&gt;0,'(Linked) Hazard Risk Number HRN'!$C$33,""))))))</f>
        <v/>
      </c>
      <c r="AH378" s="10"/>
      <c r="AI378" s="10"/>
      <c r="AJ378" s="22"/>
    </row>
    <row r="379" spans="2:36" s="2" customFormat="1" ht="28.2" customHeight="1" thickBot="1">
      <c r="B379" s="378"/>
      <c r="C379" s="375"/>
      <c r="D379" s="375"/>
      <c r="E379" s="381"/>
      <c r="F379" s="381"/>
      <c r="G379" s="370"/>
      <c r="H379" s="370"/>
      <c r="I379" s="370"/>
      <c r="J379" s="370"/>
      <c r="K379" s="55"/>
      <c r="L379" s="18" t="str">
        <f>IF(ISBLANK(K379),"",VLOOKUP(K379,'(Linked) Hazard Risk Number HRN'!$B$16:$C$26,2,FALSE))</f>
        <v/>
      </c>
      <c r="M379" s="373"/>
      <c r="N379" s="55"/>
      <c r="O379" s="18" t="str">
        <f>IF(ISBLANK(N379),"",VLOOKUP(N379,'(Linked) PLr Probability Factor'!$B$12:$C$14,2,FALSE))</f>
        <v/>
      </c>
      <c r="P379" s="18" t="s">
        <v>1</v>
      </c>
      <c r="Q379" s="18">
        <f t="shared" ref="Q379" si="587">COUNTIF((O378:O382), "B")</f>
        <v>0</v>
      </c>
      <c r="R379" s="18">
        <f t="shared" si="585"/>
        <v>0</v>
      </c>
      <c r="S379" s="18" t="str">
        <f t="shared" ref="S379" si="588">IF(ISBLANK(K379),"",IF(L379&lt;5,"F1","F2"))</f>
        <v/>
      </c>
      <c r="T379" s="147"/>
      <c r="U379" s="375"/>
      <c r="V379" s="55"/>
      <c r="W379" s="18" t="str">
        <f>IF(ISBLANK(V379),"",VLOOKUP(V379,'(Linked) Hazard Risk Number HRN'!$B$16:$C$26,2,FALSE))</f>
        <v/>
      </c>
      <c r="X379" s="373"/>
      <c r="Y379" s="375"/>
      <c r="Z379" s="55"/>
      <c r="AA379" s="18" t="str">
        <f>IF(ISBLANK(Z379),"",VLOOKUP(Z379,'(Linked) Hazard Risk Number HRN'!$B$16:$C$26,2,FALSE))</f>
        <v/>
      </c>
      <c r="AB379" s="373"/>
      <c r="AC379" s="375"/>
      <c r="AD379" s="436"/>
      <c r="AE379" s="55"/>
      <c r="AF379" s="18" t="str">
        <f>IF(ISBLANK(AE379),"",VLOOKUP(AE379,'(Linked) Hazard Risk Number HRN'!$B$16:$C$26,2,FALSE))</f>
        <v/>
      </c>
      <c r="AG379" s="373"/>
      <c r="AH379" s="10"/>
      <c r="AI379" s="10"/>
      <c r="AJ379" s="19"/>
    </row>
    <row r="380" spans="2:36" s="2" customFormat="1" ht="28.2" customHeight="1" thickTop="1">
      <c r="B380" s="378"/>
      <c r="C380" s="375"/>
      <c r="D380" s="375"/>
      <c r="E380" s="381"/>
      <c r="F380" s="381"/>
      <c r="G380" s="370"/>
      <c r="H380" s="370"/>
      <c r="I380" s="370"/>
      <c r="J380" s="370"/>
      <c r="K380" s="56"/>
      <c r="L380" s="18" t="str">
        <f>IF(ISBLANK(K380),"",VLOOKUP(K380,'(Linked) Hazard Risk Number HRN'!$D$6:$E$14,2,FALSE))</f>
        <v/>
      </c>
      <c r="M380" s="366" t="str">
        <f>IF(OR(ISBLANK(K378),ISBLANK(K379),ISBLANK(K380),ISBLANK(K381)),"",L378*L379*L380*L381)</f>
        <v/>
      </c>
      <c r="N380" s="56"/>
      <c r="O380" s="18" t="str">
        <f>IF(ISBLANK(N380),"",VLOOKUP(N380,'(Linked) PLr Probability Factor'!$B$17:$C$20,2,FALSE))</f>
        <v/>
      </c>
      <c r="P380" s="18" t="s">
        <v>3</v>
      </c>
      <c r="Q380" s="18">
        <f t="shared" ref="Q380" si="589">COUNTIF((O378:O382), "A")</f>
        <v>0</v>
      </c>
      <c r="R380" s="18">
        <f t="shared" si="585"/>
        <v>0</v>
      </c>
      <c r="S380" s="18"/>
      <c r="T380" s="146" t="str" cm="1">
        <f t="array" ref="T380">IF(OR(ISBLANK(K378),ISBLANK(K379),ISBLANK(N379),ISBLANK(N380),ISBLANK(N381)),"",INDEX(INDEX('(Linked) PLr Probability Factor'!C$33:$F$44,0,4),MATCH(S378&amp;S379&amp;S382,INDEX('(Linked) PLr Probability Factor'!C$33:$F$44,0,1)&amp;INDEX('(Linked) PLr Probability Factor'!C$33:$F$44,0,2)&amp;INDEX('(Linked) PLr Probability Factor'!C$33:$F$44,0,3),0)))</f>
        <v/>
      </c>
      <c r="U380" s="375"/>
      <c r="V380" s="56"/>
      <c r="W380" s="18" t="str">
        <f>IF(ISBLANK(V380),"",VLOOKUP(V380,'(Linked) Hazard Risk Number HRN'!$D$6:$E$14,2,FALSE))</f>
        <v/>
      </c>
      <c r="X380" s="366" t="str">
        <f>IF(OR(ISBLANK(V378),ISBLANK(V379),ISBLANK(V380),ISBLANK(V381)),"",W378*W379*W380*W381)</f>
        <v/>
      </c>
      <c r="Y380" s="375"/>
      <c r="Z380" s="56"/>
      <c r="AA380" s="18" t="str">
        <f>IF(ISBLANK(Z380),"",VLOOKUP(Z380,'(Linked) Hazard Risk Number HRN'!$D$6:$E$14,2,FALSE))</f>
        <v/>
      </c>
      <c r="AB380" s="366" t="str">
        <f>IF(OR(ISBLANK(Z378),ISBLANK(Z379),ISBLANK(Z380),ISBLANK(Z381)),"",AA378*AA379*AA380*AA381)</f>
        <v/>
      </c>
      <c r="AC380" s="375"/>
      <c r="AD380" s="436"/>
      <c r="AE380" s="56"/>
      <c r="AF380" s="18" t="str">
        <f>IF(ISBLANK(AE380),"",VLOOKUP(AE380,'(Linked) Hazard Risk Number HRN'!$D$6:$E$14,2,FALSE))</f>
        <v/>
      </c>
      <c r="AG380" s="366" t="str">
        <f>IF(OR(ISBLANK(AE378),ISBLANK(AE379),ISBLANK(AE380),ISBLANK(AE381)),"",AF378*AF379*AF380*AF381)</f>
        <v/>
      </c>
      <c r="AH380" s="10"/>
      <c r="AI380" s="10"/>
      <c r="AJ380" s="20"/>
    </row>
    <row r="381" spans="2:36" s="2" customFormat="1" ht="28.2" customHeight="1">
      <c r="B381" s="378"/>
      <c r="C381" s="375"/>
      <c r="D381" s="375"/>
      <c r="E381" s="381"/>
      <c r="F381" s="381"/>
      <c r="G381" s="370"/>
      <c r="H381" s="370"/>
      <c r="I381" s="370"/>
      <c r="J381" s="370"/>
      <c r="K381" s="57"/>
      <c r="L381" s="30" t="str">
        <f>IF(ISBLANK(K381),"",VLOOKUP(K381,'(Linked) Hazard Risk Number HRN'!$D$17:$E$22,2,FALSE))</f>
        <v/>
      </c>
      <c r="M381" s="367"/>
      <c r="N381" s="56"/>
      <c r="O381" s="18" t="str">
        <f>IF(ISBLANK(N381),"",VLOOKUP(N381,'(Linked) PLr Probability Factor'!$B$23:$C$26,2,FALSE))</f>
        <v/>
      </c>
      <c r="P381" s="25" t="s">
        <v>33</v>
      </c>
      <c r="Q381" s="25">
        <f t="shared" ref="Q381" si="590">SUM(R378:R380)</f>
        <v>0</v>
      </c>
      <c r="R381" s="25">
        <f t="shared" si="585"/>
        <v>0</v>
      </c>
      <c r="S381" s="25"/>
      <c r="T381" s="51"/>
      <c r="U381" s="375"/>
      <c r="V381" s="57"/>
      <c r="W381" s="30" t="str">
        <f>IF(ISBLANK(V381),"",VLOOKUP(V381,'(Linked) Hazard Risk Number HRN'!$D$17:$E$22,2,FALSE))</f>
        <v/>
      </c>
      <c r="X381" s="367"/>
      <c r="Y381" s="375"/>
      <c r="Z381" s="57"/>
      <c r="AA381" s="30" t="str">
        <f>IF(ISBLANK(Z381),"",VLOOKUP(Z381,'(Linked) Hazard Risk Number HRN'!$D$17:$E$22,2,FALSE))</f>
        <v/>
      </c>
      <c r="AB381" s="367"/>
      <c r="AC381" s="375"/>
      <c r="AD381" s="436"/>
      <c r="AE381" s="57"/>
      <c r="AF381" s="30" t="str">
        <f>IF(ISBLANK(AE381),"",VLOOKUP(AE381,'(Linked) Hazard Risk Number HRN'!$D$17:$E$22,2,FALSE))</f>
        <v/>
      </c>
      <c r="AG381" s="367"/>
      <c r="AH381" s="10"/>
      <c r="AI381" s="10"/>
      <c r="AJ381" s="21"/>
    </row>
    <row r="382" spans="2:36" s="2" customFormat="1" ht="28.2" customHeight="1" thickBot="1">
      <c r="B382" s="379"/>
      <c r="C382" s="376"/>
      <c r="D382" s="376"/>
      <c r="E382" s="382"/>
      <c r="F382" s="382"/>
      <c r="G382" s="371"/>
      <c r="H382" s="371"/>
      <c r="I382" s="371"/>
      <c r="J382" s="371"/>
      <c r="K382" s="135"/>
      <c r="L382" s="18"/>
      <c r="M382" s="368"/>
      <c r="N382" s="56"/>
      <c r="O382" s="18" t="str">
        <f>IF(ISBLANK(N382),"",VLOOKUP(N382,'(Linked) PLr Probability Factor'!$B$29:$C$32,2,FALSE))</f>
        <v/>
      </c>
      <c r="P382" s="134"/>
      <c r="Q382" s="134"/>
      <c r="R382" s="134"/>
      <c r="S382" s="27" t="str">
        <f t="shared" ref="S382" si="591">IF(OR(ISBLANK(N379),ISBLANK(N380),ISBLANK(N381)),"",IF(R378&gt;0,"P2",IF(AND(R378=0,R379&gt;2),"P2",IF(AND(R378=0,R379=2),"P2",IF(AND(R378=0,AND(R379&lt;2,R380&gt;1)),"P1"," ")))))</f>
        <v/>
      </c>
      <c r="T382" s="52"/>
      <c r="U382" s="376"/>
      <c r="V382" s="135"/>
      <c r="W382" s="18"/>
      <c r="X382" s="368"/>
      <c r="Y382" s="376"/>
      <c r="Z382" s="135"/>
      <c r="AA382" s="18"/>
      <c r="AB382" s="368"/>
      <c r="AC382" s="376"/>
      <c r="AD382" s="437"/>
      <c r="AE382" s="135"/>
      <c r="AF382" s="18"/>
      <c r="AG382" s="368"/>
      <c r="AH382" s="10"/>
      <c r="AI382" s="10"/>
      <c r="AJ382" s="7"/>
    </row>
    <row r="383" spans="2:36" s="2" customFormat="1" ht="28.2" customHeight="1" thickTop="1">
      <c r="B383" s="377">
        <v>76</v>
      </c>
      <c r="C383" s="374"/>
      <c r="D383" s="374"/>
      <c r="E383" s="380"/>
      <c r="F383" s="380"/>
      <c r="G383" s="369"/>
      <c r="H383" s="369"/>
      <c r="I383" s="369"/>
      <c r="J383" s="369"/>
      <c r="K383" s="54"/>
      <c r="L383" s="17" t="str">
        <f>IF(ISBLANK(K383),"",VLOOKUP(K383,'(Linked) Hazard Risk Number HRN'!$B$6:$C$13,2,FALSE))</f>
        <v/>
      </c>
      <c r="M383" s="372" t="str">
        <f>IF(M385="","",IF(M385&gt;500,'(Linked) Hazard Risk Number HRN'!$C$37,IF(M385&gt;50,'(Linked) Hazard Risk Number HRN'!$C$36,IF(M385&gt;25,'(Linked) Hazard Risk Number HRN'!$C$35,IF(M385&gt;5,'(Linked) Hazard Risk Number HRN'!$C$34,IF(M385&gt;0,'(Linked) Hazard Risk Number HRN'!$C$33,""))))))</f>
        <v/>
      </c>
      <c r="N383" s="54"/>
      <c r="O383" s="17" t="str">
        <f>IF(ISBLANK(N383),"",VLOOKUP(N383,'(Linked) PLr Probability Factor'!$B$7:$C$8,2,FALSE))</f>
        <v/>
      </c>
      <c r="P383" s="17" t="s">
        <v>29</v>
      </c>
      <c r="Q383" s="17">
        <f t="shared" ref="Q383" si="592">COUNTIF((O383:O387), "C")</f>
        <v>0</v>
      </c>
      <c r="R383" s="17">
        <f t="shared" ref="R383:R386" si="593">Q383</f>
        <v>0</v>
      </c>
      <c r="S383" s="17" t="str">
        <f t="shared" ref="S383" si="594">IF(ISBLANK(K383),"",IF(L383&lt;2,"S1","S2"))</f>
        <v/>
      </c>
      <c r="T383" s="50"/>
      <c r="U383" s="374"/>
      <c r="V383" s="54"/>
      <c r="W383" s="17" t="str">
        <f>IF(ISBLANK(V383),"",VLOOKUP(V383,'(Linked) Hazard Risk Number HRN'!$B$6:$C$13,2,FALSE))</f>
        <v/>
      </c>
      <c r="X383" s="372" t="str">
        <f>IF(X385="","",IF(X385&gt;500,'(Linked) Hazard Risk Number HRN'!$C$37,IF(X385&gt;50,'(Linked) Hazard Risk Number HRN'!$C$36,IF(X385&gt;25,'(Linked) Hazard Risk Number HRN'!$C$35,IF(X385&gt;5,'(Linked) Hazard Risk Number HRN'!$C$34,IF(X385&gt;0,'(Linked) Hazard Risk Number HRN'!$C$33,""))))))</f>
        <v/>
      </c>
      <c r="Y383" s="374"/>
      <c r="Z383" s="54"/>
      <c r="AA383" s="17" t="str">
        <f>IF(ISBLANK(Z383),"",VLOOKUP(Z383,'(Linked) Hazard Risk Number HRN'!$B$6:$C$13,2,FALSE))</f>
        <v/>
      </c>
      <c r="AB383" s="372" t="str">
        <f>IF(AB385="","",IF(AB385&gt;500,'(Linked) Hazard Risk Number HRN'!$C$37,IF(AB385&gt;50,'(Linked) Hazard Risk Number HRN'!$C$36,IF(AB385&gt;25,'(Linked) Hazard Risk Number HRN'!$C$35,IF(AB385&gt;5,'(Linked) Hazard Risk Number HRN'!$C$34,IF(AB385&gt;0,'(Linked) Hazard Risk Number HRN'!$C$33,""))))))</f>
        <v/>
      </c>
      <c r="AC383" s="374"/>
      <c r="AD383" s="380"/>
      <c r="AE383" s="54"/>
      <c r="AF383" s="17" t="str">
        <f>IF(ISBLANK(AE383),"",VLOOKUP(AE383,'(Linked) Hazard Risk Number HRN'!$B$6:$C$13,2,FALSE))</f>
        <v/>
      </c>
      <c r="AG383" s="372" t="str">
        <f>IF(AG385="","",IF(AG385&gt;500,'(Linked) Hazard Risk Number HRN'!$C$37,IF(AG385&gt;50,'(Linked) Hazard Risk Number HRN'!$C$36,IF(AG385&gt;25,'(Linked) Hazard Risk Number HRN'!$C$35,IF(AG385&gt;5,'(Linked) Hazard Risk Number HRN'!$C$34,IF(AG385&gt;0,'(Linked) Hazard Risk Number HRN'!$C$33,""))))))</f>
        <v/>
      </c>
      <c r="AH383" s="10"/>
      <c r="AI383" s="10"/>
      <c r="AJ383" s="22"/>
    </row>
    <row r="384" spans="2:36" s="2" customFormat="1" ht="28.2" customHeight="1" thickBot="1">
      <c r="B384" s="378"/>
      <c r="C384" s="375"/>
      <c r="D384" s="375"/>
      <c r="E384" s="381"/>
      <c r="F384" s="381"/>
      <c r="G384" s="370"/>
      <c r="H384" s="370"/>
      <c r="I384" s="370"/>
      <c r="J384" s="370"/>
      <c r="K384" s="55"/>
      <c r="L384" s="18" t="str">
        <f>IF(ISBLANK(K384),"",VLOOKUP(K384,'(Linked) Hazard Risk Number HRN'!$B$16:$C$26,2,FALSE))</f>
        <v/>
      </c>
      <c r="M384" s="373"/>
      <c r="N384" s="55"/>
      <c r="O384" s="18" t="str">
        <f>IF(ISBLANK(N384),"",VLOOKUP(N384,'(Linked) PLr Probability Factor'!$B$12:$C$14,2,FALSE))</f>
        <v/>
      </c>
      <c r="P384" s="18" t="s">
        <v>1</v>
      </c>
      <c r="Q384" s="18">
        <f t="shared" ref="Q384" si="595">COUNTIF((O383:O387), "B")</f>
        <v>0</v>
      </c>
      <c r="R384" s="18">
        <f t="shared" si="593"/>
        <v>0</v>
      </c>
      <c r="S384" s="18" t="str">
        <f t="shared" ref="S384" si="596">IF(ISBLANK(K384),"",IF(L384&lt;5,"F1","F2"))</f>
        <v/>
      </c>
      <c r="T384" s="147"/>
      <c r="U384" s="375"/>
      <c r="V384" s="55"/>
      <c r="W384" s="18" t="str">
        <f>IF(ISBLANK(V384),"",VLOOKUP(V384,'(Linked) Hazard Risk Number HRN'!$B$16:$C$26,2,FALSE))</f>
        <v/>
      </c>
      <c r="X384" s="373"/>
      <c r="Y384" s="375"/>
      <c r="Z384" s="55"/>
      <c r="AA384" s="18" t="str">
        <f>IF(ISBLANK(Z384),"",VLOOKUP(Z384,'(Linked) Hazard Risk Number HRN'!$B$16:$C$26,2,FALSE))</f>
        <v/>
      </c>
      <c r="AB384" s="373"/>
      <c r="AC384" s="375"/>
      <c r="AD384" s="436"/>
      <c r="AE384" s="55"/>
      <c r="AF384" s="18" t="str">
        <f>IF(ISBLANK(AE384),"",VLOOKUP(AE384,'(Linked) Hazard Risk Number HRN'!$B$16:$C$26,2,FALSE))</f>
        <v/>
      </c>
      <c r="AG384" s="373"/>
      <c r="AH384" s="10"/>
      <c r="AI384" s="10"/>
      <c r="AJ384" s="19"/>
    </row>
    <row r="385" spans="2:36" s="2" customFormat="1" ht="28.2" customHeight="1" thickTop="1">
      <c r="B385" s="378"/>
      <c r="C385" s="375"/>
      <c r="D385" s="375"/>
      <c r="E385" s="381"/>
      <c r="F385" s="381"/>
      <c r="G385" s="370"/>
      <c r="H385" s="370"/>
      <c r="I385" s="370"/>
      <c r="J385" s="370"/>
      <c r="K385" s="56"/>
      <c r="L385" s="18" t="str">
        <f>IF(ISBLANK(K385),"",VLOOKUP(K385,'(Linked) Hazard Risk Number HRN'!$D$6:$E$14,2,FALSE))</f>
        <v/>
      </c>
      <c r="M385" s="366" t="str">
        <f>IF(OR(ISBLANK(K383),ISBLANK(K384),ISBLANK(K385),ISBLANK(K386)),"",L383*L384*L385*L386)</f>
        <v/>
      </c>
      <c r="N385" s="56"/>
      <c r="O385" s="18" t="str">
        <f>IF(ISBLANK(N385),"",VLOOKUP(N385,'(Linked) PLr Probability Factor'!$B$17:$C$20,2,FALSE))</f>
        <v/>
      </c>
      <c r="P385" s="18" t="s">
        <v>3</v>
      </c>
      <c r="Q385" s="18">
        <f t="shared" ref="Q385" si="597">COUNTIF((O383:O387), "A")</f>
        <v>0</v>
      </c>
      <c r="R385" s="18">
        <f t="shared" si="593"/>
        <v>0</v>
      </c>
      <c r="S385" s="18"/>
      <c r="T385" s="146" t="str" cm="1">
        <f t="array" ref="T385">IF(OR(ISBLANK(K383),ISBLANK(K384),ISBLANK(N384),ISBLANK(N385),ISBLANK(N386)),"",INDEX(INDEX('(Linked) PLr Probability Factor'!C$33:$F$44,0,4),MATCH(S383&amp;S384&amp;S387,INDEX('(Linked) PLr Probability Factor'!C$33:$F$44,0,1)&amp;INDEX('(Linked) PLr Probability Factor'!C$33:$F$44,0,2)&amp;INDEX('(Linked) PLr Probability Factor'!C$33:$F$44,0,3),0)))</f>
        <v/>
      </c>
      <c r="U385" s="375"/>
      <c r="V385" s="56"/>
      <c r="W385" s="18" t="str">
        <f>IF(ISBLANK(V385),"",VLOOKUP(V385,'(Linked) Hazard Risk Number HRN'!$D$6:$E$14,2,FALSE))</f>
        <v/>
      </c>
      <c r="X385" s="366" t="str">
        <f>IF(OR(ISBLANK(V383),ISBLANK(V384),ISBLANK(V385),ISBLANK(V386)),"",W383*W384*W385*W386)</f>
        <v/>
      </c>
      <c r="Y385" s="375"/>
      <c r="Z385" s="56"/>
      <c r="AA385" s="18" t="str">
        <f>IF(ISBLANK(Z385),"",VLOOKUP(Z385,'(Linked) Hazard Risk Number HRN'!$D$6:$E$14,2,FALSE))</f>
        <v/>
      </c>
      <c r="AB385" s="366" t="str">
        <f>IF(OR(ISBLANK(Z383),ISBLANK(Z384),ISBLANK(Z385),ISBLANK(Z386)),"",AA383*AA384*AA385*AA386)</f>
        <v/>
      </c>
      <c r="AC385" s="375"/>
      <c r="AD385" s="436"/>
      <c r="AE385" s="56"/>
      <c r="AF385" s="18" t="str">
        <f>IF(ISBLANK(AE385),"",VLOOKUP(AE385,'(Linked) Hazard Risk Number HRN'!$D$6:$E$14,2,FALSE))</f>
        <v/>
      </c>
      <c r="AG385" s="366" t="str">
        <f>IF(OR(ISBLANK(AE383),ISBLANK(AE384),ISBLANK(AE385),ISBLANK(AE386)),"",AF383*AF384*AF385*AF386)</f>
        <v/>
      </c>
      <c r="AH385" s="10"/>
      <c r="AI385" s="10"/>
      <c r="AJ385" s="20"/>
    </row>
    <row r="386" spans="2:36" s="2" customFormat="1" ht="28.2" customHeight="1">
      <c r="B386" s="378"/>
      <c r="C386" s="375"/>
      <c r="D386" s="375"/>
      <c r="E386" s="381"/>
      <c r="F386" s="381"/>
      <c r="G386" s="370"/>
      <c r="H386" s="370"/>
      <c r="I386" s="370"/>
      <c r="J386" s="370"/>
      <c r="K386" s="57"/>
      <c r="L386" s="30" t="str">
        <f>IF(ISBLANK(K386),"",VLOOKUP(K386,'(Linked) Hazard Risk Number HRN'!$D$17:$E$22,2,FALSE))</f>
        <v/>
      </c>
      <c r="M386" s="367"/>
      <c r="N386" s="56"/>
      <c r="O386" s="18" t="str">
        <f>IF(ISBLANK(N386),"",VLOOKUP(N386,'(Linked) PLr Probability Factor'!$B$23:$C$26,2,FALSE))</f>
        <v/>
      </c>
      <c r="P386" s="25" t="s">
        <v>33</v>
      </c>
      <c r="Q386" s="25">
        <f t="shared" ref="Q386" si="598">SUM(R383:R385)</f>
        <v>0</v>
      </c>
      <c r="R386" s="25">
        <f t="shared" si="593"/>
        <v>0</v>
      </c>
      <c r="S386" s="25"/>
      <c r="T386" s="51"/>
      <c r="U386" s="375"/>
      <c r="V386" s="57"/>
      <c r="W386" s="30" t="str">
        <f>IF(ISBLANK(V386),"",VLOOKUP(V386,'(Linked) Hazard Risk Number HRN'!$D$17:$E$22,2,FALSE))</f>
        <v/>
      </c>
      <c r="X386" s="367"/>
      <c r="Y386" s="375"/>
      <c r="Z386" s="57"/>
      <c r="AA386" s="30" t="str">
        <f>IF(ISBLANK(Z386),"",VLOOKUP(Z386,'(Linked) Hazard Risk Number HRN'!$D$17:$E$22,2,FALSE))</f>
        <v/>
      </c>
      <c r="AB386" s="367"/>
      <c r="AC386" s="375"/>
      <c r="AD386" s="436"/>
      <c r="AE386" s="57"/>
      <c r="AF386" s="30" t="str">
        <f>IF(ISBLANK(AE386),"",VLOOKUP(AE386,'(Linked) Hazard Risk Number HRN'!$D$17:$E$22,2,FALSE))</f>
        <v/>
      </c>
      <c r="AG386" s="367"/>
      <c r="AH386" s="10"/>
      <c r="AI386" s="10"/>
      <c r="AJ386" s="21"/>
    </row>
    <row r="387" spans="2:36" s="2" customFormat="1" ht="28.2" customHeight="1" thickBot="1">
      <c r="B387" s="379"/>
      <c r="C387" s="376"/>
      <c r="D387" s="376"/>
      <c r="E387" s="382"/>
      <c r="F387" s="382"/>
      <c r="G387" s="371"/>
      <c r="H387" s="371"/>
      <c r="I387" s="371"/>
      <c r="J387" s="371"/>
      <c r="K387" s="135"/>
      <c r="L387" s="18"/>
      <c r="M387" s="368"/>
      <c r="N387" s="56"/>
      <c r="O387" s="18" t="str">
        <f>IF(ISBLANK(N387),"",VLOOKUP(N387,'(Linked) PLr Probability Factor'!$B$29:$C$32,2,FALSE))</f>
        <v/>
      </c>
      <c r="P387" s="134"/>
      <c r="Q387" s="134"/>
      <c r="R387" s="134"/>
      <c r="S387" s="27" t="str">
        <f t="shared" ref="S387" si="599">IF(OR(ISBLANK(N384),ISBLANK(N385),ISBLANK(N386)),"",IF(R383&gt;0,"P2",IF(AND(R383=0,R384&gt;2),"P2",IF(AND(R383=0,R384=2),"P2",IF(AND(R383=0,AND(R384&lt;2,R385&gt;1)),"P1"," ")))))</f>
        <v/>
      </c>
      <c r="T387" s="52"/>
      <c r="U387" s="376"/>
      <c r="V387" s="135"/>
      <c r="W387" s="18"/>
      <c r="X387" s="368"/>
      <c r="Y387" s="376"/>
      <c r="Z387" s="135"/>
      <c r="AA387" s="18"/>
      <c r="AB387" s="368"/>
      <c r="AC387" s="376"/>
      <c r="AD387" s="437"/>
      <c r="AE387" s="135"/>
      <c r="AF387" s="18"/>
      <c r="AG387" s="368"/>
      <c r="AH387" s="10"/>
      <c r="AI387" s="10"/>
      <c r="AJ387" s="7"/>
    </row>
    <row r="388" spans="2:36" s="2" customFormat="1" ht="28.2" customHeight="1" thickTop="1">
      <c r="B388" s="377">
        <v>77</v>
      </c>
      <c r="C388" s="374"/>
      <c r="D388" s="374"/>
      <c r="E388" s="380"/>
      <c r="F388" s="380"/>
      <c r="G388" s="369"/>
      <c r="H388" s="369"/>
      <c r="I388" s="369"/>
      <c r="J388" s="369"/>
      <c r="K388" s="54"/>
      <c r="L388" s="17" t="str">
        <f>IF(ISBLANK(K388),"",VLOOKUP(K388,'(Linked) Hazard Risk Number HRN'!$B$6:$C$13,2,FALSE))</f>
        <v/>
      </c>
      <c r="M388" s="372" t="str">
        <f>IF(M390="","",IF(M390&gt;500,'(Linked) Hazard Risk Number HRN'!$C$37,IF(M390&gt;50,'(Linked) Hazard Risk Number HRN'!$C$36,IF(M390&gt;25,'(Linked) Hazard Risk Number HRN'!$C$35,IF(M390&gt;5,'(Linked) Hazard Risk Number HRN'!$C$34,IF(M390&gt;0,'(Linked) Hazard Risk Number HRN'!$C$33,""))))))</f>
        <v/>
      </c>
      <c r="N388" s="54"/>
      <c r="O388" s="17" t="str">
        <f>IF(ISBLANK(N388),"",VLOOKUP(N388,'(Linked) PLr Probability Factor'!$B$7:$C$8,2,FALSE))</f>
        <v/>
      </c>
      <c r="P388" s="17" t="s">
        <v>29</v>
      </c>
      <c r="Q388" s="17">
        <f t="shared" ref="Q388" si="600">COUNTIF((O388:O392), "C")</f>
        <v>0</v>
      </c>
      <c r="R388" s="17">
        <f t="shared" ref="R388:R391" si="601">Q388</f>
        <v>0</v>
      </c>
      <c r="S388" s="17" t="str">
        <f t="shared" ref="S388" si="602">IF(ISBLANK(K388),"",IF(L388&lt;2,"S1","S2"))</f>
        <v/>
      </c>
      <c r="T388" s="50"/>
      <c r="U388" s="374"/>
      <c r="V388" s="54"/>
      <c r="W388" s="17" t="str">
        <f>IF(ISBLANK(V388),"",VLOOKUP(V388,'(Linked) Hazard Risk Number HRN'!$B$6:$C$13,2,FALSE))</f>
        <v/>
      </c>
      <c r="X388" s="372" t="str">
        <f>IF(X390="","",IF(X390&gt;500,'(Linked) Hazard Risk Number HRN'!$C$37,IF(X390&gt;50,'(Linked) Hazard Risk Number HRN'!$C$36,IF(X390&gt;25,'(Linked) Hazard Risk Number HRN'!$C$35,IF(X390&gt;5,'(Linked) Hazard Risk Number HRN'!$C$34,IF(X390&gt;0,'(Linked) Hazard Risk Number HRN'!$C$33,""))))))</f>
        <v/>
      </c>
      <c r="Y388" s="374"/>
      <c r="Z388" s="54"/>
      <c r="AA388" s="17" t="str">
        <f>IF(ISBLANK(Z388),"",VLOOKUP(Z388,'(Linked) Hazard Risk Number HRN'!$B$6:$C$13,2,FALSE))</f>
        <v/>
      </c>
      <c r="AB388" s="372" t="str">
        <f>IF(AB390="","",IF(AB390&gt;500,'(Linked) Hazard Risk Number HRN'!$C$37,IF(AB390&gt;50,'(Linked) Hazard Risk Number HRN'!$C$36,IF(AB390&gt;25,'(Linked) Hazard Risk Number HRN'!$C$35,IF(AB390&gt;5,'(Linked) Hazard Risk Number HRN'!$C$34,IF(AB390&gt;0,'(Linked) Hazard Risk Number HRN'!$C$33,""))))))</f>
        <v/>
      </c>
      <c r="AC388" s="374"/>
      <c r="AD388" s="380"/>
      <c r="AE388" s="54"/>
      <c r="AF388" s="17" t="str">
        <f>IF(ISBLANK(AE388),"",VLOOKUP(AE388,'(Linked) Hazard Risk Number HRN'!$B$6:$C$13,2,FALSE))</f>
        <v/>
      </c>
      <c r="AG388" s="372" t="str">
        <f>IF(AG390="","",IF(AG390&gt;500,'(Linked) Hazard Risk Number HRN'!$C$37,IF(AG390&gt;50,'(Linked) Hazard Risk Number HRN'!$C$36,IF(AG390&gt;25,'(Linked) Hazard Risk Number HRN'!$C$35,IF(AG390&gt;5,'(Linked) Hazard Risk Number HRN'!$C$34,IF(AG390&gt;0,'(Linked) Hazard Risk Number HRN'!$C$33,""))))))</f>
        <v/>
      </c>
      <c r="AH388" s="10"/>
      <c r="AI388" s="10"/>
      <c r="AJ388" s="22"/>
    </row>
    <row r="389" spans="2:36" s="2" customFormat="1" ht="28.2" customHeight="1" thickBot="1">
      <c r="B389" s="378"/>
      <c r="C389" s="375"/>
      <c r="D389" s="375"/>
      <c r="E389" s="381"/>
      <c r="F389" s="381"/>
      <c r="G389" s="370"/>
      <c r="H389" s="370"/>
      <c r="I389" s="370"/>
      <c r="J389" s="370"/>
      <c r="K389" s="55"/>
      <c r="L389" s="18" t="str">
        <f>IF(ISBLANK(K389),"",VLOOKUP(K389,'(Linked) Hazard Risk Number HRN'!$B$16:$C$26,2,FALSE))</f>
        <v/>
      </c>
      <c r="M389" s="373"/>
      <c r="N389" s="55"/>
      <c r="O389" s="18" t="str">
        <f>IF(ISBLANK(N389),"",VLOOKUP(N389,'(Linked) PLr Probability Factor'!$B$12:$C$14,2,FALSE))</f>
        <v/>
      </c>
      <c r="P389" s="18" t="s">
        <v>1</v>
      </c>
      <c r="Q389" s="18">
        <f t="shared" ref="Q389" si="603">COUNTIF((O388:O392), "B")</f>
        <v>0</v>
      </c>
      <c r="R389" s="18">
        <f t="shared" si="601"/>
        <v>0</v>
      </c>
      <c r="S389" s="18" t="str">
        <f t="shared" ref="S389" si="604">IF(ISBLANK(K389),"",IF(L389&lt;5,"F1","F2"))</f>
        <v/>
      </c>
      <c r="T389" s="147"/>
      <c r="U389" s="375"/>
      <c r="V389" s="55"/>
      <c r="W389" s="18" t="str">
        <f>IF(ISBLANK(V389),"",VLOOKUP(V389,'(Linked) Hazard Risk Number HRN'!$B$16:$C$26,2,FALSE))</f>
        <v/>
      </c>
      <c r="X389" s="373"/>
      <c r="Y389" s="375"/>
      <c r="Z389" s="55"/>
      <c r="AA389" s="18" t="str">
        <f>IF(ISBLANK(Z389),"",VLOOKUP(Z389,'(Linked) Hazard Risk Number HRN'!$B$16:$C$26,2,FALSE))</f>
        <v/>
      </c>
      <c r="AB389" s="373"/>
      <c r="AC389" s="375"/>
      <c r="AD389" s="436"/>
      <c r="AE389" s="55"/>
      <c r="AF389" s="18" t="str">
        <f>IF(ISBLANK(AE389),"",VLOOKUP(AE389,'(Linked) Hazard Risk Number HRN'!$B$16:$C$26,2,FALSE))</f>
        <v/>
      </c>
      <c r="AG389" s="373"/>
      <c r="AH389" s="10"/>
      <c r="AI389" s="10"/>
      <c r="AJ389" s="19"/>
    </row>
    <row r="390" spans="2:36" s="2" customFormat="1" ht="28.2" customHeight="1" thickTop="1">
      <c r="B390" s="378"/>
      <c r="C390" s="375"/>
      <c r="D390" s="375"/>
      <c r="E390" s="381"/>
      <c r="F390" s="381"/>
      <c r="G390" s="370"/>
      <c r="H390" s="370"/>
      <c r="I390" s="370"/>
      <c r="J390" s="370"/>
      <c r="K390" s="56"/>
      <c r="L390" s="18" t="str">
        <f>IF(ISBLANK(K390),"",VLOOKUP(K390,'(Linked) Hazard Risk Number HRN'!$D$6:$E$14,2,FALSE))</f>
        <v/>
      </c>
      <c r="M390" s="366" t="str">
        <f>IF(OR(ISBLANK(K388),ISBLANK(K389),ISBLANK(K390),ISBLANK(K391)),"",L388*L389*L390*L391)</f>
        <v/>
      </c>
      <c r="N390" s="56"/>
      <c r="O390" s="18" t="str">
        <f>IF(ISBLANK(N390),"",VLOOKUP(N390,'(Linked) PLr Probability Factor'!$B$17:$C$20,2,FALSE))</f>
        <v/>
      </c>
      <c r="P390" s="18" t="s">
        <v>3</v>
      </c>
      <c r="Q390" s="18">
        <f t="shared" ref="Q390" si="605">COUNTIF((O388:O392), "A")</f>
        <v>0</v>
      </c>
      <c r="R390" s="18">
        <f t="shared" si="601"/>
        <v>0</v>
      </c>
      <c r="S390" s="18"/>
      <c r="T390" s="146" t="str" cm="1">
        <f t="array" ref="T390">IF(OR(ISBLANK(K388),ISBLANK(K389),ISBLANK(N389),ISBLANK(N390),ISBLANK(N391)),"",INDEX(INDEX('(Linked) PLr Probability Factor'!C$33:$F$44,0,4),MATCH(S388&amp;S389&amp;S392,INDEX('(Linked) PLr Probability Factor'!C$33:$F$44,0,1)&amp;INDEX('(Linked) PLr Probability Factor'!C$33:$F$44,0,2)&amp;INDEX('(Linked) PLr Probability Factor'!C$33:$F$44,0,3),0)))</f>
        <v/>
      </c>
      <c r="U390" s="375"/>
      <c r="V390" s="56"/>
      <c r="W390" s="18" t="str">
        <f>IF(ISBLANK(V390),"",VLOOKUP(V390,'(Linked) Hazard Risk Number HRN'!$D$6:$E$14,2,FALSE))</f>
        <v/>
      </c>
      <c r="X390" s="366" t="str">
        <f>IF(OR(ISBLANK(V388),ISBLANK(V389),ISBLANK(V390),ISBLANK(V391)),"",W388*W389*W390*W391)</f>
        <v/>
      </c>
      <c r="Y390" s="375"/>
      <c r="Z390" s="56"/>
      <c r="AA390" s="18" t="str">
        <f>IF(ISBLANK(Z390),"",VLOOKUP(Z390,'(Linked) Hazard Risk Number HRN'!$D$6:$E$14,2,FALSE))</f>
        <v/>
      </c>
      <c r="AB390" s="366" t="str">
        <f>IF(OR(ISBLANK(Z388),ISBLANK(Z389),ISBLANK(Z390),ISBLANK(Z391)),"",AA388*AA389*AA390*AA391)</f>
        <v/>
      </c>
      <c r="AC390" s="375"/>
      <c r="AD390" s="436"/>
      <c r="AE390" s="56"/>
      <c r="AF390" s="18" t="str">
        <f>IF(ISBLANK(AE390),"",VLOOKUP(AE390,'(Linked) Hazard Risk Number HRN'!$D$6:$E$14,2,FALSE))</f>
        <v/>
      </c>
      <c r="AG390" s="366" t="str">
        <f>IF(OR(ISBLANK(AE388),ISBLANK(AE389),ISBLANK(AE390),ISBLANK(AE391)),"",AF388*AF389*AF390*AF391)</f>
        <v/>
      </c>
      <c r="AH390" s="10"/>
      <c r="AI390" s="10"/>
      <c r="AJ390" s="20"/>
    </row>
    <row r="391" spans="2:36" s="2" customFormat="1" ht="28.2" customHeight="1">
      <c r="B391" s="378"/>
      <c r="C391" s="375"/>
      <c r="D391" s="375"/>
      <c r="E391" s="381"/>
      <c r="F391" s="381"/>
      <c r="G391" s="370"/>
      <c r="H391" s="370"/>
      <c r="I391" s="370"/>
      <c r="J391" s="370"/>
      <c r="K391" s="57"/>
      <c r="L391" s="30" t="str">
        <f>IF(ISBLANK(K391),"",VLOOKUP(K391,'(Linked) Hazard Risk Number HRN'!$D$17:$E$22,2,FALSE))</f>
        <v/>
      </c>
      <c r="M391" s="367"/>
      <c r="N391" s="56"/>
      <c r="O391" s="18" t="str">
        <f>IF(ISBLANK(N391),"",VLOOKUP(N391,'(Linked) PLr Probability Factor'!$B$23:$C$26,2,FALSE))</f>
        <v/>
      </c>
      <c r="P391" s="25" t="s">
        <v>33</v>
      </c>
      <c r="Q391" s="25">
        <f t="shared" ref="Q391" si="606">SUM(R388:R390)</f>
        <v>0</v>
      </c>
      <c r="R391" s="25">
        <f t="shared" si="601"/>
        <v>0</v>
      </c>
      <c r="S391" s="25"/>
      <c r="T391" s="51"/>
      <c r="U391" s="375"/>
      <c r="V391" s="57"/>
      <c r="W391" s="30" t="str">
        <f>IF(ISBLANK(V391),"",VLOOKUP(V391,'(Linked) Hazard Risk Number HRN'!$D$17:$E$22,2,FALSE))</f>
        <v/>
      </c>
      <c r="X391" s="367"/>
      <c r="Y391" s="375"/>
      <c r="Z391" s="57"/>
      <c r="AA391" s="30" t="str">
        <f>IF(ISBLANK(Z391),"",VLOOKUP(Z391,'(Linked) Hazard Risk Number HRN'!$D$17:$E$22,2,FALSE))</f>
        <v/>
      </c>
      <c r="AB391" s="367"/>
      <c r="AC391" s="375"/>
      <c r="AD391" s="436"/>
      <c r="AE391" s="57"/>
      <c r="AF391" s="30" t="str">
        <f>IF(ISBLANK(AE391),"",VLOOKUP(AE391,'(Linked) Hazard Risk Number HRN'!$D$17:$E$22,2,FALSE))</f>
        <v/>
      </c>
      <c r="AG391" s="367"/>
      <c r="AH391" s="10"/>
      <c r="AI391" s="10"/>
      <c r="AJ391" s="21"/>
    </row>
    <row r="392" spans="2:36" s="2" customFormat="1" ht="28.2" customHeight="1" thickBot="1">
      <c r="B392" s="379"/>
      <c r="C392" s="376"/>
      <c r="D392" s="376"/>
      <c r="E392" s="382"/>
      <c r="F392" s="382"/>
      <c r="G392" s="371"/>
      <c r="H392" s="371"/>
      <c r="I392" s="371"/>
      <c r="J392" s="371"/>
      <c r="K392" s="135"/>
      <c r="L392" s="18"/>
      <c r="M392" s="368"/>
      <c r="N392" s="56"/>
      <c r="O392" s="18" t="str">
        <f>IF(ISBLANK(N392),"",VLOOKUP(N392,'(Linked) PLr Probability Factor'!$B$29:$C$32,2,FALSE))</f>
        <v/>
      </c>
      <c r="P392" s="134"/>
      <c r="Q392" s="134"/>
      <c r="R392" s="134"/>
      <c r="S392" s="27" t="str">
        <f t="shared" ref="S392" si="607">IF(OR(ISBLANK(N389),ISBLANK(N390),ISBLANK(N391)),"",IF(R388&gt;0,"P2",IF(AND(R388=0,R389&gt;2),"P2",IF(AND(R388=0,R389=2),"P2",IF(AND(R388=0,AND(R389&lt;2,R390&gt;1)),"P1"," ")))))</f>
        <v/>
      </c>
      <c r="T392" s="52"/>
      <c r="U392" s="376"/>
      <c r="V392" s="135"/>
      <c r="W392" s="18"/>
      <c r="X392" s="368"/>
      <c r="Y392" s="376"/>
      <c r="Z392" s="135"/>
      <c r="AA392" s="18"/>
      <c r="AB392" s="368"/>
      <c r="AC392" s="376"/>
      <c r="AD392" s="437"/>
      <c r="AE392" s="135"/>
      <c r="AF392" s="18"/>
      <c r="AG392" s="368"/>
      <c r="AH392" s="10"/>
      <c r="AI392" s="10"/>
      <c r="AJ392" s="7"/>
    </row>
    <row r="393" spans="2:36" s="2" customFormat="1" ht="28.2" customHeight="1" thickTop="1">
      <c r="B393" s="377">
        <v>78</v>
      </c>
      <c r="C393" s="374"/>
      <c r="D393" s="374"/>
      <c r="E393" s="380"/>
      <c r="F393" s="380"/>
      <c r="G393" s="369"/>
      <c r="H393" s="369"/>
      <c r="I393" s="369"/>
      <c r="J393" s="369"/>
      <c r="K393" s="54"/>
      <c r="L393" s="17" t="str">
        <f>IF(ISBLANK(K393),"",VLOOKUP(K393,'(Linked) Hazard Risk Number HRN'!$B$6:$C$13,2,FALSE))</f>
        <v/>
      </c>
      <c r="M393" s="372" t="str">
        <f>IF(M395="","",IF(M395&gt;500,'(Linked) Hazard Risk Number HRN'!$C$37,IF(M395&gt;50,'(Linked) Hazard Risk Number HRN'!$C$36,IF(M395&gt;25,'(Linked) Hazard Risk Number HRN'!$C$35,IF(M395&gt;5,'(Linked) Hazard Risk Number HRN'!$C$34,IF(M395&gt;0,'(Linked) Hazard Risk Number HRN'!$C$33,""))))))</f>
        <v/>
      </c>
      <c r="N393" s="54"/>
      <c r="O393" s="17" t="str">
        <f>IF(ISBLANK(N393),"",VLOOKUP(N393,'(Linked) PLr Probability Factor'!$B$7:$C$8,2,FALSE))</f>
        <v/>
      </c>
      <c r="P393" s="17" t="s">
        <v>29</v>
      </c>
      <c r="Q393" s="17">
        <f t="shared" ref="Q393" si="608">COUNTIF((O393:O397), "C")</f>
        <v>0</v>
      </c>
      <c r="R393" s="17">
        <f t="shared" ref="R393:R396" si="609">Q393</f>
        <v>0</v>
      </c>
      <c r="S393" s="17" t="str">
        <f t="shared" ref="S393" si="610">IF(ISBLANK(K393),"",IF(L393&lt;2,"S1","S2"))</f>
        <v/>
      </c>
      <c r="T393" s="50"/>
      <c r="U393" s="374"/>
      <c r="V393" s="54"/>
      <c r="W393" s="17" t="str">
        <f>IF(ISBLANK(V393),"",VLOOKUP(V393,'(Linked) Hazard Risk Number HRN'!$B$6:$C$13,2,FALSE))</f>
        <v/>
      </c>
      <c r="X393" s="372" t="str">
        <f>IF(X395="","",IF(X395&gt;500,'(Linked) Hazard Risk Number HRN'!$C$37,IF(X395&gt;50,'(Linked) Hazard Risk Number HRN'!$C$36,IF(X395&gt;25,'(Linked) Hazard Risk Number HRN'!$C$35,IF(X395&gt;5,'(Linked) Hazard Risk Number HRN'!$C$34,IF(X395&gt;0,'(Linked) Hazard Risk Number HRN'!$C$33,""))))))</f>
        <v/>
      </c>
      <c r="Y393" s="374"/>
      <c r="Z393" s="54"/>
      <c r="AA393" s="17" t="str">
        <f>IF(ISBLANK(Z393),"",VLOOKUP(Z393,'(Linked) Hazard Risk Number HRN'!$B$6:$C$13,2,FALSE))</f>
        <v/>
      </c>
      <c r="AB393" s="372" t="str">
        <f>IF(AB395="","",IF(AB395&gt;500,'(Linked) Hazard Risk Number HRN'!$C$37,IF(AB395&gt;50,'(Linked) Hazard Risk Number HRN'!$C$36,IF(AB395&gt;25,'(Linked) Hazard Risk Number HRN'!$C$35,IF(AB395&gt;5,'(Linked) Hazard Risk Number HRN'!$C$34,IF(AB395&gt;0,'(Linked) Hazard Risk Number HRN'!$C$33,""))))))</f>
        <v/>
      </c>
      <c r="AC393" s="374"/>
      <c r="AD393" s="380"/>
      <c r="AE393" s="54"/>
      <c r="AF393" s="17" t="str">
        <f>IF(ISBLANK(AE393),"",VLOOKUP(AE393,'(Linked) Hazard Risk Number HRN'!$B$6:$C$13,2,FALSE))</f>
        <v/>
      </c>
      <c r="AG393" s="372" t="str">
        <f>IF(AG395="","",IF(AG395&gt;500,'(Linked) Hazard Risk Number HRN'!$C$37,IF(AG395&gt;50,'(Linked) Hazard Risk Number HRN'!$C$36,IF(AG395&gt;25,'(Linked) Hazard Risk Number HRN'!$C$35,IF(AG395&gt;5,'(Linked) Hazard Risk Number HRN'!$C$34,IF(AG395&gt;0,'(Linked) Hazard Risk Number HRN'!$C$33,""))))))</f>
        <v/>
      </c>
      <c r="AH393" s="10"/>
      <c r="AI393" s="10"/>
      <c r="AJ393" s="22"/>
    </row>
    <row r="394" spans="2:36" s="2" customFormat="1" ht="28.2" customHeight="1" thickBot="1">
      <c r="B394" s="378"/>
      <c r="C394" s="375"/>
      <c r="D394" s="375"/>
      <c r="E394" s="381"/>
      <c r="F394" s="381"/>
      <c r="G394" s="370"/>
      <c r="H394" s="370"/>
      <c r="I394" s="370"/>
      <c r="J394" s="370"/>
      <c r="K394" s="55"/>
      <c r="L394" s="18" t="str">
        <f>IF(ISBLANK(K394),"",VLOOKUP(K394,'(Linked) Hazard Risk Number HRN'!$B$16:$C$26,2,FALSE))</f>
        <v/>
      </c>
      <c r="M394" s="373"/>
      <c r="N394" s="55"/>
      <c r="O394" s="18" t="str">
        <f>IF(ISBLANK(N394),"",VLOOKUP(N394,'(Linked) PLr Probability Factor'!$B$12:$C$14,2,FALSE))</f>
        <v/>
      </c>
      <c r="P394" s="18" t="s">
        <v>1</v>
      </c>
      <c r="Q394" s="18">
        <f t="shared" ref="Q394" si="611">COUNTIF((O393:O397), "B")</f>
        <v>0</v>
      </c>
      <c r="R394" s="18">
        <f t="shared" si="609"/>
        <v>0</v>
      </c>
      <c r="S394" s="18" t="str">
        <f t="shared" ref="S394" si="612">IF(ISBLANK(K394),"",IF(L394&lt;5,"F1","F2"))</f>
        <v/>
      </c>
      <c r="T394" s="147"/>
      <c r="U394" s="375"/>
      <c r="V394" s="55"/>
      <c r="W394" s="18" t="str">
        <f>IF(ISBLANK(V394),"",VLOOKUP(V394,'(Linked) Hazard Risk Number HRN'!$B$16:$C$26,2,FALSE))</f>
        <v/>
      </c>
      <c r="X394" s="373"/>
      <c r="Y394" s="375"/>
      <c r="Z394" s="55"/>
      <c r="AA394" s="18" t="str">
        <f>IF(ISBLANK(Z394),"",VLOOKUP(Z394,'(Linked) Hazard Risk Number HRN'!$B$16:$C$26,2,FALSE))</f>
        <v/>
      </c>
      <c r="AB394" s="373"/>
      <c r="AC394" s="375"/>
      <c r="AD394" s="436"/>
      <c r="AE394" s="55"/>
      <c r="AF394" s="18" t="str">
        <f>IF(ISBLANK(AE394),"",VLOOKUP(AE394,'(Linked) Hazard Risk Number HRN'!$B$16:$C$26,2,FALSE))</f>
        <v/>
      </c>
      <c r="AG394" s="373"/>
      <c r="AH394" s="10"/>
      <c r="AI394" s="10"/>
      <c r="AJ394" s="19"/>
    </row>
    <row r="395" spans="2:36" s="2" customFormat="1" ht="28.2" customHeight="1" thickTop="1">
      <c r="B395" s="378"/>
      <c r="C395" s="375"/>
      <c r="D395" s="375"/>
      <c r="E395" s="381"/>
      <c r="F395" s="381"/>
      <c r="G395" s="370"/>
      <c r="H395" s="370"/>
      <c r="I395" s="370"/>
      <c r="J395" s="370"/>
      <c r="K395" s="56"/>
      <c r="L395" s="18" t="str">
        <f>IF(ISBLANK(K395),"",VLOOKUP(K395,'(Linked) Hazard Risk Number HRN'!$D$6:$E$14,2,FALSE))</f>
        <v/>
      </c>
      <c r="M395" s="366" t="str">
        <f>IF(OR(ISBLANK(K393),ISBLANK(K394),ISBLANK(K395),ISBLANK(K396)),"",L393*L394*L395*L396)</f>
        <v/>
      </c>
      <c r="N395" s="56"/>
      <c r="O395" s="18" t="str">
        <f>IF(ISBLANK(N395),"",VLOOKUP(N395,'(Linked) PLr Probability Factor'!$B$17:$C$20,2,FALSE))</f>
        <v/>
      </c>
      <c r="P395" s="18" t="s">
        <v>3</v>
      </c>
      <c r="Q395" s="18">
        <f t="shared" ref="Q395" si="613">COUNTIF((O393:O397), "A")</f>
        <v>0</v>
      </c>
      <c r="R395" s="18">
        <f t="shared" si="609"/>
        <v>0</v>
      </c>
      <c r="S395" s="18"/>
      <c r="T395" s="146" t="str" cm="1">
        <f t="array" ref="T395">IF(OR(ISBLANK(K393),ISBLANK(K394),ISBLANK(N394),ISBLANK(N395),ISBLANK(N396)),"",INDEX(INDEX('(Linked) PLr Probability Factor'!C$33:$F$44,0,4),MATCH(S393&amp;S394&amp;S397,INDEX('(Linked) PLr Probability Factor'!C$33:$F$44,0,1)&amp;INDEX('(Linked) PLr Probability Factor'!C$33:$F$44,0,2)&amp;INDEX('(Linked) PLr Probability Factor'!C$33:$F$44,0,3),0)))</f>
        <v/>
      </c>
      <c r="U395" s="375"/>
      <c r="V395" s="56"/>
      <c r="W395" s="18" t="str">
        <f>IF(ISBLANK(V395),"",VLOOKUP(V395,'(Linked) Hazard Risk Number HRN'!$D$6:$E$14,2,FALSE))</f>
        <v/>
      </c>
      <c r="X395" s="366" t="str">
        <f>IF(OR(ISBLANK(V393),ISBLANK(V394),ISBLANK(V395),ISBLANK(V396)),"",W393*W394*W395*W396)</f>
        <v/>
      </c>
      <c r="Y395" s="375"/>
      <c r="Z395" s="56"/>
      <c r="AA395" s="18" t="str">
        <f>IF(ISBLANK(Z395),"",VLOOKUP(Z395,'(Linked) Hazard Risk Number HRN'!$D$6:$E$14,2,FALSE))</f>
        <v/>
      </c>
      <c r="AB395" s="366" t="str">
        <f>IF(OR(ISBLANK(Z393),ISBLANK(Z394),ISBLANK(Z395),ISBLANK(Z396)),"",AA393*AA394*AA395*AA396)</f>
        <v/>
      </c>
      <c r="AC395" s="375"/>
      <c r="AD395" s="436"/>
      <c r="AE395" s="56"/>
      <c r="AF395" s="18" t="str">
        <f>IF(ISBLANK(AE395),"",VLOOKUP(AE395,'(Linked) Hazard Risk Number HRN'!$D$6:$E$14,2,FALSE))</f>
        <v/>
      </c>
      <c r="AG395" s="366" t="str">
        <f>IF(OR(ISBLANK(AE393),ISBLANK(AE394),ISBLANK(AE395),ISBLANK(AE396)),"",AF393*AF394*AF395*AF396)</f>
        <v/>
      </c>
      <c r="AH395" s="10"/>
      <c r="AI395" s="10"/>
      <c r="AJ395" s="20"/>
    </row>
    <row r="396" spans="2:36" s="2" customFormat="1" ht="28.2" customHeight="1">
      <c r="B396" s="378"/>
      <c r="C396" s="375"/>
      <c r="D396" s="375"/>
      <c r="E396" s="381"/>
      <c r="F396" s="381"/>
      <c r="G396" s="370"/>
      <c r="H396" s="370"/>
      <c r="I396" s="370"/>
      <c r="J396" s="370"/>
      <c r="K396" s="57"/>
      <c r="L396" s="30" t="str">
        <f>IF(ISBLANK(K396),"",VLOOKUP(K396,'(Linked) Hazard Risk Number HRN'!$D$17:$E$22,2,FALSE))</f>
        <v/>
      </c>
      <c r="M396" s="367"/>
      <c r="N396" s="56"/>
      <c r="O396" s="18" t="str">
        <f>IF(ISBLANK(N396),"",VLOOKUP(N396,'(Linked) PLr Probability Factor'!$B$23:$C$26,2,FALSE))</f>
        <v/>
      </c>
      <c r="P396" s="25" t="s">
        <v>33</v>
      </c>
      <c r="Q396" s="25">
        <f t="shared" ref="Q396" si="614">SUM(R393:R395)</f>
        <v>0</v>
      </c>
      <c r="R396" s="25">
        <f t="shared" si="609"/>
        <v>0</v>
      </c>
      <c r="S396" s="25"/>
      <c r="T396" s="51"/>
      <c r="U396" s="375"/>
      <c r="V396" s="57"/>
      <c r="W396" s="30" t="str">
        <f>IF(ISBLANK(V396),"",VLOOKUP(V396,'(Linked) Hazard Risk Number HRN'!$D$17:$E$22,2,FALSE))</f>
        <v/>
      </c>
      <c r="X396" s="367"/>
      <c r="Y396" s="375"/>
      <c r="Z396" s="57"/>
      <c r="AA396" s="30" t="str">
        <f>IF(ISBLANK(Z396),"",VLOOKUP(Z396,'(Linked) Hazard Risk Number HRN'!$D$17:$E$22,2,FALSE))</f>
        <v/>
      </c>
      <c r="AB396" s="367"/>
      <c r="AC396" s="375"/>
      <c r="AD396" s="436"/>
      <c r="AE396" s="57"/>
      <c r="AF396" s="30" t="str">
        <f>IF(ISBLANK(AE396),"",VLOOKUP(AE396,'(Linked) Hazard Risk Number HRN'!$D$17:$E$22,2,FALSE))</f>
        <v/>
      </c>
      <c r="AG396" s="367"/>
      <c r="AH396" s="10"/>
      <c r="AI396" s="10"/>
      <c r="AJ396" s="21"/>
    </row>
    <row r="397" spans="2:36" s="2" customFormat="1" ht="28.2" customHeight="1" thickBot="1">
      <c r="B397" s="379"/>
      <c r="C397" s="376"/>
      <c r="D397" s="376"/>
      <c r="E397" s="382"/>
      <c r="F397" s="382"/>
      <c r="G397" s="371"/>
      <c r="H397" s="371"/>
      <c r="I397" s="371"/>
      <c r="J397" s="371"/>
      <c r="K397" s="135"/>
      <c r="L397" s="18"/>
      <c r="M397" s="368"/>
      <c r="N397" s="56"/>
      <c r="O397" s="18" t="str">
        <f>IF(ISBLANK(N397),"",VLOOKUP(N397,'(Linked) PLr Probability Factor'!$B$29:$C$32,2,FALSE))</f>
        <v/>
      </c>
      <c r="P397" s="134"/>
      <c r="Q397" s="134"/>
      <c r="R397" s="134"/>
      <c r="S397" s="27" t="str">
        <f t="shared" ref="S397" si="615">IF(OR(ISBLANK(N394),ISBLANK(N395),ISBLANK(N396)),"",IF(R393&gt;0,"P2",IF(AND(R393=0,R394&gt;2),"P2",IF(AND(R393=0,R394=2),"P2",IF(AND(R393=0,AND(R394&lt;2,R395&gt;1)),"P1"," ")))))</f>
        <v/>
      </c>
      <c r="T397" s="52"/>
      <c r="U397" s="376"/>
      <c r="V397" s="135"/>
      <c r="W397" s="18"/>
      <c r="X397" s="368"/>
      <c r="Y397" s="376"/>
      <c r="Z397" s="135"/>
      <c r="AA397" s="18"/>
      <c r="AB397" s="368"/>
      <c r="AC397" s="376"/>
      <c r="AD397" s="437"/>
      <c r="AE397" s="135"/>
      <c r="AF397" s="18"/>
      <c r="AG397" s="368"/>
      <c r="AH397" s="10"/>
      <c r="AI397" s="10"/>
      <c r="AJ397" s="7"/>
    </row>
    <row r="398" spans="2:36" s="2" customFormat="1" ht="28.2" customHeight="1" thickTop="1">
      <c r="B398" s="377">
        <v>79</v>
      </c>
      <c r="C398" s="374"/>
      <c r="D398" s="374"/>
      <c r="E398" s="380"/>
      <c r="F398" s="380"/>
      <c r="G398" s="369"/>
      <c r="H398" s="369"/>
      <c r="I398" s="369"/>
      <c r="J398" s="369"/>
      <c r="K398" s="54"/>
      <c r="L398" s="17" t="str">
        <f>IF(ISBLANK(K398),"",VLOOKUP(K398,'(Linked) Hazard Risk Number HRN'!$B$6:$C$13,2,FALSE))</f>
        <v/>
      </c>
      <c r="M398" s="372" t="str">
        <f>IF(M400="","",IF(M400&gt;500,'(Linked) Hazard Risk Number HRN'!$C$37,IF(M400&gt;50,'(Linked) Hazard Risk Number HRN'!$C$36,IF(M400&gt;25,'(Linked) Hazard Risk Number HRN'!$C$35,IF(M400&gt;5,'(Linked) Hazard Risk Number HRN'!$C$34,IF(M400&gt;0,'(Linked) Hazard Risk Number HRN'!$C$33,""))))))</f>
        <v/>
      </c>
      <c r="N398" s="54"/>
      <c r="O398" s="17" t="str">
        <f>IF(ISBLANK(N398),"",VLOOKUP(N398,'(Linked) PLr Probability Factor'!$B$7:$C$8,2,FALSE))</f>
        <v/>
      </c>
      <c r="P398" s="17" t="s">
        <v>29</v>
      </c>
      <c r="Q398" s="17">
        <f t="shared" ref="Q398" si="616">COUNTIF((O398:O402), "C")</f>
        <v>0</v>
      </c>
      <c r="R398" s="17">
        <f t="shared" ref="R398:R401" si="617">Q398</f>
        <v>0</v>
      </c>
      <c r="S398" s="17" t="str">
        <f t="shared" ref="S398" si="618">IF(ISBLANK(K398),"",IF(L398&lt;2,"S1","S2"))</f>
        <v/>
      </c>
      <c r="T398" s="50"/>
      <c r="U398" s="374"/>
      <c r="V398" s="54"/>
      <c r="W398" s="17" t="str">
        <f>IF(ISBLANK(V398),"",VLOOKUP(V398,'(Linked) Hazard Risk Number HRN'!$B$6:$C$13,2,FALSE))</f>
        <v/>
      </c>
      <c r="X398" s="372" t="str">
        <f>IF(X400="","",IF(X400&gt;500,'(Linked) Hazard Risk Number HRN'!$C$37,IF(X400&gt;50,'(Linked) Hazard Risk Number HRN'!$C$36,IF(X400&gt;25,'(Linked) Hazard Risk Number HRN'!$C$35,IF(X400&gt;5,'(Linked) Hazard Risk Number HRN'!$C$34,IF(X400&gt;0,'(Linked) Hazard Risk Number HRN'!$C$33,""))))))</f>
        <v/>
      </c>
      <c r="Y398" s="374"/>
      <c r="Z398" s="54"/>
      <c r="AA398" s="17" t="str">
        <f>IF(ISBLANK(Z398),"",VLOOKUP(Z398,'(Linked) Hazard Risk Number HRN'!$B$6:$C$13,2,FALSE))</f>
        <v/>
      </c>
      <c r="AB398" s="372" t="str">
        <f>IF(AB400="","",IF(AB400&gt;500,'(Linked) Hazard Risk Number HRN'!$C$37,IF(AB400&gt;50,'(Linked) Hazard Risk Number HRN'!$C$36,IF(AB400&gt;25,'(Linked) Hazard Risk Number HRN'!$C$35,IF(AB400&gt;5,'(Linked) Hazard Risk Number HRN'!$C$34,IF(AB400&gt;0,'(Linked) Hazard Risk Number HRN'!$C$33,""))))))</f>
        <v/>
      </c>
      <c r="AC398" s="374"/>
      <c r="AD398" s="380"/>
      <c r="AE398" s="54"/>
      <c r="AF398" s="17" t="str">
        <f>IF(ISBLANK(AE398),"",VLOOKUP(AE398,'(Linked) Hazard Risk Number HRN'!$B$6:$C$13,2,FALSE))</f>
        <v/>
      </c>
      <c r="AG398" s="372" t="str">
        <f>IF(AG400="","",IF(AG400&gt;500,'(Linked) Hazard Risk Number HRN'!$C$37,IF(AG400&gt;50,'(Linked) Hazard Risk Number HRN'!$C$36,IF(AG400&gt;25,'(Linked) Hazard Risk Number HRN'!$C$35,IF(AG400&gt;5,'(Linked) Hazard Risk Number HRN'!$C$34,IF(AG400&gt;0,'(Linked) Hazard Risk Number HRN'!$C$33,""))))))</f>
        <v/>
      </c>
      <c r="AH398" s="10"/>
      <c r="AI398" s="10"/>
      <c r="AJ398" s="22"/>
    </row>
    <row r="399" spans="2:36" s="2" customFormat="1" ht="28.2" customHeight="1" thickBot="1">
      <c r="B399" s="378"/>
      <c r="C399" s="375"/>
      <c r="D399" s="375"/>
      <c r="E399" s="381"/>
      <c r="F399" s="381"/>
      <c r="G399" s="370"/>
      <c r="H399" s="370"/>
      <c r="I399" s="370"/>
      <c r="J399" s="370"/>
      <c r="K399" s="55"/>
      <c r="L399" s="18" t="str">
        <f>IF(ISBLANK(K399),"",VLOOKUP(K399,'(Linked) Hazard Risk Number HRN'!$B$16:$C$26,2,FALSE))</f>
        <v/>
      </c>
      <c r="M399" s="373"/>
      <c r="N399" s="55"/>
      <c r="O399" s="18" t="str">
        <f>IF(ISBLANK(N399),"",VLOOKUP(N399,'(Linked) PLr Probability Factor'!$B$12:$C$14,2,FALSE))</f>
        <v/>
      </c>
      <c r="P399" s="18" t="s">
        <v>1</v>
      </c>
      <c r="Q399" s="18">
        <f t="shared" ref="Q399" si="619">COUNTIF((O398:O402), "B")</f>
        <v>0</v>
      </c>
      <c r="R399" s="18">
        <f t="shared" si="617"/>
        <v>0</v>
      </c>
      <c r="S399" s="18" t="str">
        <f t="shared" ref="S399" si="620">IF(ISBLANK(K399),"",IF(L399&lt;5,"F1","F2"))</f>
        <v/>
      </c>
      <c r="T399" s="147"/>
      <c r="U399" s="375"/>
      <c r="V399" s="55"/>
      <c r="W399" s="18" t="str">
        <f>IF(ISBLANK(V399),"",VLOOKUP(V399,'(Linked) Hazard Risk Number HRN'!$B$16:$C$26,2,FALSE))</f>
        <v/>
      </c>
      <c r="X399" s="373"/>
      <c r="Y399" s="375"/>
      <c r="Z399" s="55"/>
      <c r="AA399" s="18" t="str">
        <f>IF(ISBLANK(Z399),"",VLOOKUP(Z399,'(Linked) Hazard Risk Number HRN'!$B$16:$C$26,2,FALSE))</f>
        <v/>
      </c>
      <c r="AB399" s="373"/>
      <c r="AC399" s="375"/>
      <c r="AD399" s="436"/>
      <c r="AE399" s="55"/>
      <c r="AF399" s="18" t="str">
        <f>IF(ISBLANK(AE399),"",VLOOKUP(AE399,'(Linked) Hazard Risk Number HRN'!$B$16:$C$26,2,FALSE))</f>
        <v/>
      </c>
      <c r="AG399" s="373"/>
      <c r="AH399" s="10"/>
      <c r="AI399" s="10"/>
      <c r="AJ399" s="19"/>
    </row>
    <row r="400" spans="2:36" s="2" customFormat="1" ht="28.2" customHeight="1" thickTop="1">
      <c r="B400" s="378"/>
      <c r="C400" s="375"/>
      <c r="D400" s="375"/>
      <c r="E400" s="381"/>
      <c r="F400" s="381"/>
      <c r="G400" s="370"/>
      <c r="H400" s="370"/>
      <c r="I400" s="370"/>
      <c r="J400" s="370"/>
      <c r="K400" s="56"/>
      <c r="L400" s="18" t="str">
        <f>IF(ISBLANK(K400),"",VLOOKUP(K400,'(Linked) Hazard Risk Number HRN'!$D$6:$E$14,2,FALSE))</f>
        <v/>
      </c>
      <c r="M400" s="366" t="str">
        <f>IF(OR(ISBLANK(K398),ISBLANK(K399),ISBLANK(K400),ISBLANK(K401)),"",L398*L399*L400*L401)</f>
        <v/>
      </c>
      <c r="N400" s="56"/>
      <c r="O400" s="18" t="str">
        <f>IF(ISBLANK(N400),"",VLOOKUP(N400,'(Linked) PLr Probability Factor'!$B$17:$C$20,2,FALSE))</f>
        <v/>
      </c>
      <c r="P400" s="18" t="s">
        <v>3</v>
      </c>
      <c r="Q400" s="18">
        <f t="shared" ref="Q400" si="621">COUNTIF((O398:O402), "A")</f>
        <v>0</v>
      </c>
      <c r="R400" s="18">
        <f t="shared" si="617"/>
        <v>0</v>
      </c>
      <c r="S400" s="18"/>
      <c r="T400" s="146" t="str" cm="1">
        <f t="array" ref="T400">IF(OR(ISBLANK(K398),ISBLANK(K399),ISBLANK(N399),ISBLANK(N400),ISBLANK(N401)),"",INDEX(INDEX('(Linked) PLr Probability Factor'!C$33:$F$44,0,4),MATCH(S398&amp;S399&amp;S402,INDEX('(Linked) PLr Probability Factor'!C$33:$F$44,0,1)&amp;INDEX('(Linked) PLr Probability Factor'!C$33:$F$44,0,2)&amp;INDEX('(Linked) PLr Probability Factor'!C$33:$F$44,0,3),0)))</f>
        <v/>
      </c>
      <c r="U400" s="375"/>
      <c r="V400" s="56"/>
      <c r="W400" s="18" t="str">
        <f>IF(ISBLANK(V400),"",VLOOKUP(V400,'(Linked) Hazard Risk Number HRN'!$D$6:$E$14,2,FALSE))</f>
        <v/>
      </c>
      <c r="X400" s="366" t="str">
        <f>IF(OR(ISBLANK(V398),ISBLANK(V399),ISBLANK(V400),ISBLANK(V401)),"",W398*W399*W400*W401)</f>
        <v/>
      </c>
      <c r="Y400" s="375"/>
      <c r="Z400" s="56"/>
      <c r="AA400" s="18" t="str">
        <f>IF(ISBLANK(Z400),"",VLOOKUP(Z400,'(Linked) Hazard Risk Number HRN'!$D$6:$E$14,2,FALSE))</f>
        <v/>
      </c>
      <c r="AB400" s="366" t="str">
        <f>IF(OR(ISBLANK(Z398),ISBLANK(Z399),ISBLANK(Z400),ISBLANK(Z401)),"",AA398*AA399*AA400*AA401)</f>
        <v/>
      </c>
      <c r="AC400" s="375"/>
      <c r="AD400" s="436"/>
      <c r="AE400" s="56"/>
      <c r="AF400" s="18" t="str">
        <f>IF(ISBLANK(AE400),"",VLOOKUP(AE400,'(Linked) Hazard Risk Number HRN'!$D$6:$E$14,2,FALSE))</f>
        <v/>
      </c>
      <c r="AG400" s="366" t="str">
        <f>IF(OR(ISBLANK(AE398),ISBLANK(AE399),ISBLANK(AE400),ISBLANK(AE401)),"",AF398*AF399*AF400*AF401)</f>
        <v/>
      </c>
      <c r="AH400" s="10"/>
      <c r="AI400" s="10"/>
      <c r="AJ400" s="20"/>
    </row>
    <row r="401" spans="2:36" s="2" customFormat="1" ht="28.2" customHeight="1">
      <c r="B401" s="378"/>
      <c r="C401" s="375"/>
      <c r="D401" s="375"/>
      <c r="E401" s="381"/>
      <c r="F401" s="381"/>
      <c r="G401" s="370"/>
      <c r="H401" s="370"/>
      <c r="I401" s="370"/>
      <c r="J401" s="370"/>
      <c r="K401" s="57"/>
      <c r="L401" s="30" t="str">
        <f>IF(ISBLANK(K401),"",VLOOKUP(K401,'(Linked) Hazard Risk Number HRN'!$D$17:$E$22,2,FALSE))</f>
        <v/>
      </c>
      <c r="M401" s="367"/>
      <c r="N401" s="56"/>
      <c r="O401" s="18" t="str">
        <f>IF(ISBLANK(N401),"",VLOOKUP(N401,'(Linked) PLr Probability Factor'!$B$23:$C$26,2,FALSE))</f>
        <v/>
      </c>
      <c r="P401" s="25" t="s">
        <v>33</v>
      </c>
      <c r="Q401" s="25">
        <f t="shared" ref="Q401" si="622">SUM(R398:R400)</f>
        <v>0</v>
      </c>
      <c r="R401" s="25">
        <f t="shared" si="617"/>
        <v>0</v>
      </c>
      <c r="S401" s="25"/>
      <c r="T401" s="51"/>
      <c r="U401" s="375"/>
      <c r="V401" s="57"/>
      <c r="W401" s="30" t="str">
        <f>IF(ISBLANK(V401),"",VLOOKUP(V401,'(Linked) Hazard Risk Number HRN'!$D$17:$E$22,2,FALSE))</f>
        <v/>
      </c>
      <c r="X401" s="367"/>
      <c r="Y401" s="375"/>
      <c r="Z401" s="57"/>
      <c r="AA401" s="30" t="str">
        <f>IF(ISBLANK(Z401),"",VLOOKUP(Z401,'(Linked) Hazard Risk Number HRN'!$D$17:$E$22,2,FALSE))</f>
        <v/>
      </c>
      <c r="AB401" s="367"/>
      <c r="AC401" s="375"/>
      <c r="AD401" s="436"/>
      <c r="AE401" s="57"/>
      <c r="AF401" s="30" t="str">
        <f>IF(ISBLANK(AE401),"",VLOOKUP(AE401,'(Linked) Hazard Risk Number HRN'!$D$17:$E$22,2,FALSE))</f>
        <v/>
      </c>
      <c r="AG401" s="367"/>
      <c r="AH401" s="10"/>
      <c r="AI401" s="10"/>
      <c r="AJ401" s="21"/>
    </row>
    <row r="402" spans="2:36" s="2" customFormat="1" ht="28.2" customHeight="1" thickBot="1">
      <c r="B402" s="379"/>
      <c r="C402" s="376"/>
      <c r="D402" s="376"/>
      <c r="E402" s="382"/>
      <c r="F402" s="382"/>
      <c r="G402" s="371"/>
      <c r="H402" s="371"/>
      <c r="I402" s="371"/>
      <c r="J402" s="371"/>
      <c r="K402" s="135"/>
      <c r="L402" s="18"/>
      <c r="M402" s="368"/>
      <c r="N402" s="56"/>
      <c r="O402" s="18" t="str">
        <f>IF(ISBLANK(N402),"",VLOOKUP(N402,'(Linked) PLr Probability Factor'!$B$29:$C$32,2,FALSE))</f>
        <v/>
      </c>
      <c r="P402" s="134"/>
      <c r="Q402" s="134"/>
      <c r="R402" s="134"/>
      <c r="S402" s="27" t="str">
        <f t="shared" ref="S402" si="623">IF(OR(ISBLANK(N399),ISBLANK(N400),ISBLANK(N401)),"",IF(R398&gt;0,"P2",IF(AND(R398=0,R399&gt;2),"P2",IF(AND(R398=0,R399=2),"P2",IF(AND(R398=0,AND(R399&lt;2,R400&gt;1)),"P1"," ")))))</f>
        <v/>
      </c>
      <c r="T402" s="52"/>
      <c r="U402" s="376"/>
      <c r="V402" s="135"/>
      <c r="W402" s="18"/>
      <c r="X402" s="368"/>
      <c r="Y402" s="376"/>
      <c r="Z402" s="135"/>
      <c r="AA402" s="18"/>
      <c r="AB402" s="368"/>
      <c r="AC402" s="376"/>
      <c r="AD402" s="437"/>
      <c r="AE402" s="135"/>
      <c r="AF402" s="18"/>
      <c r="AG402" s="368"/>
      <c r="AH402" s="10"/>
      <c r="AI402" s="10"/>
      <c r="AJ402" s="7"/>
    </row>
    <row r="403" spans="2:36" s="2" customFormat="1" ht="28.2" customHeight="1" thickTop="1">
      <c r="B403" s="377">
        <v>80</v>
      </c>
      <c r="C403" s="374"/>
      <c r="D403" s="374"/>
      <c r="E403" s="380"/>
      <c r="F403" s="380"/>
      <c r="G403" s="369"/>
      <c r="H403" s="369"/>
      <c r="I403" s="369"/>
      <c r="J403" s="369"/>
      <c r="K403" s="54"/>
      <c r="L403" s="17" t="str">
        <f>IF(ISBLANK(K403),"",VLOOKUP(K403,'(Linked) Hazard Risk Number HRN'!$B$6:$C$13,2,FALSE))</f>
        <v/>
      </c>
      <c r="M403" s="372" t="str">
        <f>IF(M405="","",IF(M405&gt;500,'(Linked) Hazard Risk Number HRN'!$C$37,IF(M405&gt;50,'(Linked) Hazard Risk Number HRN'!$C$36,IF(M405&gt;25,'(Linked) Hazard Risk Number HRN'!$C$35,IF(M405&gt;5,'(Linked) Hazard Risk Number HRN'!$C$34,IF(M405&gt;0,'(Linked) Hazard Risk Number HRN'!$C$33,""))))))</f>
        <v/>
      </c>
      <c r="N403" s="54"/>
      <c r="O403" s="17" t="str">
        <f>IF(ISBLANK(N403),"",VLOOKUP(N403,'(Linked) PLr Probability Factor'!$B$7:$C$8,2,FALSE))</f>
        <v/>
      </c>
      <c r="P403" s="17" t="s">
        <v>29</v>
      </c>
      <c r="Q403" s="17">
        <f t="shared" ref="Q403" si="624">COUNTIF((O403:O407), "C")</f>
        <v>0</v>
      </c>
      <c r="R403" s="17">
        <f t="shared" ref="R403:R406" si="625">Q403</f>
        <v>0</v>
      </c>
      <c r="S403" s="17" t="str">
        <f t="shared" ref="S403" si="626">IF(ISBLANK(K403),"",IF(L403&lt;2,"S1","S2"))</f>
        <v/>
      </c>
      <c r="T403" s="50"/>
      <c r="U403" s="374"/>
      <c r="V403" s="54"/>
      <c r="W403" s="17" t="str">
        <f>IF(ISBLANK(V403),"",VLOOKUP(V403,'(Linked) Hazard Risk Number HRN'!$B$6:$C$13,2,FALSE))</f>
        <v/>
      </c>
      <c r="X403" s="372" t="str">
        <f>IF(X405="","",IF(X405&gt;500,'(Linked) Hazard Risk Number HRN'!$C$37,IF(X405&gt;50,'(Linked) Hazard Risk Number HRN'!$C$36,IF(X405&gt;25,'(Linked) Hazard Risk Number HRN'!$C$35,IF(X405&gt;5,'(Linked) Hazard Risk Number HRN'!$C$34,IF(X405&gt;0,'(Linked) Hazard Risk Number HRN'!$C$33,""))))))</f>
        <v/>
      </c>
      <c r="Y403" s="374"/>
      <c r="Z403" s="54"/>
      <c r="AA403" s="17" t="str">
        <f>IF(ISBLANK(Z403),"",VLOOKUP(Z403,'(Linked) Hazard Risk Number HRN'!$B$6:$C$13,2,FALSE))</f>
        <v/>
      </c>
      <c r="AB403" s="372" t="str">
        <f>IF(AB405="","",IF(AB405&gt;500,'(Linked) Hazard Risk Number HRN'!$C$37,IF(AB405&gt;50,'(Linked) Hazard Risk Number HRN'!$C$36,IF(AB405&gt;25,'(Linked) Hazard Risk Number HRN'!$C$35,IF(AB405&gt;5,'(Linked) Hazard Risk Number HRN'!$C$34,IF(AB405&gt;0,'(Linked) Hazard Risk Number HRN'!$C$33,""))))))</f>
        <v/>
      </c>
      <c r="AC403" s="374"/>
      <c r="AD403" s="380"/>
      <c r="AE403" s="54"/>
      <c r="AF403" s="17" t="str">
        <f>IF(ISBLANK(AE403),"",VLOOKUP(AE403,'(Linked) Hazard Risk Number HRN'!$B$6:$C$13,2,FALSE))</f>
        <v/>
      </c>
      <c r="AG403" s="372" t="str">
        <f>IF(AG405="","",IF(AG405&gt;500,'(Linked) Hazard Risk Number HRN'!$C$37,IF(AG405&gt;50,'(Linked) Hazard Risk Number HRN'!$C$36,IF(AG405&gt;25,'(Linked) Hazard Risk Number HRN'!$C$35,IF(AG405&gt;5,'(Linked) Hazard Risk Number HRN'!$C$34,IF(AG405&gt;0,'(Linked) Hazard Risk Number HRN'!$C$33,""))))))</f>
        <v/>
      </c>
      <c r="AH403" s="10"/>
      <c r="AI403" s="10"/>
      <c r="AJ403" s="22"/>
    </row>
    <row r="404" spans="2:36" s="2" customFormat="1" ht="28.2" customHeight="1" thickBot="1">
      <c r="B404" s="378"/>
      <c r="C404" s="375"/>
      <c r="D404" s="375"/>
      <c r="E404" s="381"/>
      <c r="F404" s="381"/>
      <c r="G404" s="370"/>
      <c r="H404" s="370"/>
      <c r="I404" s="370"/>
      <c r="J404" s="370"/>
      <c r="K404" s="55"/>
      <c r="L404" s="18" t="str">
        <f>IF(ISBLANK(K404),"",VLOOKUP(K404,'(Linked) Hazard Risk Number HRN'!$B$16:$C$26,2,FALSE))</f>
        <v/>
      </c>
      <c r="M404" s="373"/>
      <c r="N404" s="55"/>
      <c r="O404" s="18" t="str">
        <f>IF(ISBLANK(N404),"",VLOOKUP(N404,'(Linked) PLr Probability Factor'!$B$12:$C$14,2,FALSE))</f>
        <v/>
      </c>
      <c r="P404" s="18" t="s">
        <v>1</v>
      </c>
      <c r="Q404" s="18">
        <f t="shared" ref="Q404" si="627">COUNTIF((O403:O407), "B")</f>
        <v>0</v>
      </c>
      <c r="R404" s="18">
        <f t="shared" si="625"/>
        <v>0</v>
      </c>
      <c r="S404" s="18" t="str">
        <f t="shared" ref="S404" si="628">IF(ISBLANK(K404),"",IF(L404&lt;5,"F1","F2"))</f>
        <v/>
      </c>
      <c r="T404" s="147"/>
      <c r="U404" s="375"/>
      <c r="V404" s="55"/>
      <c r="W404" s="18" t="str">
        <f>IF(ISBLANK(V404),"",VLOOKUP(V404,'(Linked) Hazard Risk Number HRN'!$B$16:$C$26,2,FALSE))</f>
        <v/>
      </c>
      <c r="X404" s="373"/>
      <c r="Y404" s="375"/>
      <c r="Z404" s="55"/>
      <c r="AA404" s="18" t="str">
        <f>IF(ISBLANK(Z404),"",VLOOKUP(Z404,'(Linked) Hazard Risk Number HRN'!$B$16:$C$26,2,FALSE))</f>
        <v/>
      </c>
      <c r="AB404" s="373"/>
      <c r="AC404" s="375"/>
      <c r="AD404" s="436"/>
      <c r="AE404" s="55"/>
      <c r="AF404" s="18" t="str">
        <f>IF(ISBLANK(AE404),"",VLOOKUP(AE404,'(Linked) Hazard Risk Number HRN'!$B$16:$C$26,2,FALSE))</f>
        <v/>
      </c>
      <c r="AG404" s="373"/>
      <c r="AH404" s="10"/>
      <c r="AI404" s="10"/>
      <c r="AJ404" s="19"/>
    </row>
    <row r="405" spans="2:36" s="2" customFormat="1" ht="28.2" customHeight="1" thickTop="1">
      <c r="B405" s="378"/>
      <c r="C405" s="375"/>
      <c r="D405" s="375"/>
      <c r="E405" s="381"/>
      <c r="F405" s="381"/>
      <c r="G405" s="370"/>
      <c r="H405" s="370"/>
      <c r="I405" s="370"/>
      <c r="J405" s="370"/>
      <c r="K405" s="56"/>
      <c r="L405" s="18" t="str">
        <f>IF(ISBLANK(K405),"",VLOOKUP(K405,'(Linked) Hazard Risk Number HRN'!$D$6:$E$14,2,FALSE))</f>
        <v/>
      </c>
      <c r="M405" s="366" t="str">
        <f>IF(OR(ISBLANK(K403),ISBLANK(K404),ISBLANK(K405),ISBLANK(K406)),"",L403*L404*L405*L406)</f>
        <v/>
      </c>
      <c r="N405" s="56"/>
      <c r="O405" s="18" t="str">
        <f>IF(ISBLANK(N405),"",VLOOKUP(N405,'(Linked) PLr Probability Factor'!$B$17:$C$20,2,FALSE))</f>
        <v/>
      </c>
      <c r="P405" s="18" t="s">
        <v>3</v>
      </c>
      <c r="Q405" s="18">
        <f t="shared" ref="Q405" si="629">COUNTIF((O403:O407), "A")</f>
        <v>0</v>
      </c>
      <c r="R405" s="18">
        <f t="shared" si="625"/>
        <v>0</v>
      </c>
      <c r="S405" s="18"/>
      <c r="T405" s="146" t="str" cm="1">
        <f t="array" ref="T405">IF(OR(ISBLANK(K403),ISBLANK(K404),ISBLANK(N404),ISBLANK(N405),ISBLANK(N406)),"",INDEX(INDEX('(Linked) PLr Probability Factor'!C$33:$F$44,0,4),MATCH(S403&amp;S404&amp;S407,INDEX('(Linked) PLr Probability Factor'!C$33:$F$44,0,1)&amp;INDEX('(Linked) PLr Probability Factor'!C$33:$F$44,0,2)&amp;INDEX('(Linked) PLr Probability Factor'!C$33:$F$44,0,3),0)))</f>
        <v/>
      </c>
      <c r="U405" s="375"/>
      <c r="V405" s="56"/>
      <c r="W405" s="18" t="str">
        <f>IF(ISBLANK(V405),"",VLOOKUP(V405,'(Linked) Hazard Risk Number HRN'!$D$6:$E$14,2,FALSE))</f>
        <v/>
      </c>
      <c r="X405" s="366" t="str">
        <f>IF(OR(ISBLANK(V403),ISBLANK(V404),ISBLANK(V405),ISBLANK(V406)),"",W403*W404*W405*W406)</f>
        <v/>
      </c>
      <c r="Y405" s="375"/>
      <c r="Z405" s="56"/>
      <c r="AA405" s="18" t="str">
        <f>IF(ISBLANK(Z405),"",VLOOKUP(Z405,'(Linked) Hazard Risk Number HRN'!$D$6:$E$14,2,FALSE))</f>
        <v/>
      </c>
      <c r="AB405" s="366" t="str">
        <f>IF(OR(ISBLANK(Z403),ISBLANK(Z404),ISBLANK(Z405),ISBLANK(Z406)),"",AA403*AA404*AA405*AA406)</f>
        <v/>
      </c>
      <c r="AC405" s="375"/>
      <c r="AD405" s="436"/>
      <c r="AE405" s="56"/>
      <c r="AF405" s="18" t="str">
        <f>IF(ISBLANK(AE405),"",VLOOKUP(AE405,'(Linked) Hazard Risk Number HRN'!$D$6:$E$14,2,FALSE))</f>
        <v/>
      </c>
      <c r="AG405" s="366" t="str">
        <f>IF(OR(ISBLANK(AE403),ISBLANK(AE404),ISBLANK(AE405),ISBLANK(AE406)),"",AF403*AF404*AF405*AF406)</f>
        <v/>
      </c>
      <c r="AH405" s="10"/>
      <c r="AI405" s="10"/>
      <c r="AJ405" s="20"/>
    </row>
    <row r="406" spans="2:36" s="2" customFormat="1" ht="28.2" customHeight="1">
      <c r="B406" s="378"/>
      <c r="C406" s="375"/>
      <c r="D406" s="375"/>
      <c r="E406" s="381"/>
      <c r="F406" s="381"/>
      <c r="G406" s="370"/>
      <c r="H406" s="370"/>
      <c r="I406" s="370"/>
      <c r="J406" s="370"/>
      <c r="K406" s="57"/>
      <c r="L406" s="30" t="str">
        <f>IF(ISBLANK(K406),"",VLOOKUP(K406,'(Linked) Hazard Risk Number HRN'!$D$17:$E$22,2,FALSE))</f>
        <v/>
      </c>
      <c r="M406" s="367"/>
      <c r="N406" s="56"/>
      <c r="O406" s="18" t="str">
        <f>IF(ISBLANK(N406),"",VLOOKUP(N406,'(Linked) PLr Probability Factor'!$B$23:$C$26,2,FALSE))</f>
        <v/>
      </c>
      <c r="P406" s="25" t="s">
        <v>33</v>
      </c>
      <c r="Q406" s="25">
        <f t="shared" ref="Q406" si="630">SUM(R403:R405)</f>
        <v>0</v>
      </c>
      <c r="R406" s="25">
        <f t="shared" si="625"/>
        <v>0</v>
      </c>
      <c r="S406" s="25"/>
      <c r="T406" s="51"/>
      <c r="U406" s="375"/>
      <c r="V406" s="57"/>
      <c r="W406" s="30" t="str">
        <f>IF(ISBLANK(V406),"",VLOOKUP(V406,'(Linked) Hazard Risk Number HRN'!$D$17:$E$22,2,FALSE))</f>
        <v/>
      </c>
      <c r="X406" s="367"/>
      <c r="Y406" s="375"/>
      <c r="Z406" s="57"/>
      <c r="AA406" s="30" t="str">
        <f>IF(ISBLANK(Z406),"",VLOOKUP(Z406,'(Linked) Hazard Risk Number HRN'!$D$17:$E$22,2,FALSE))</f>
        <v/>
      </c>
      <c r="AB406" s="367"/>
      <c r="AC406" s="375"/>
      <c r="AD406" s="436"/>
      <c r="AE406" s="57"/>
      <c r="AF406" s="30" t="str">
        <f>IF(ISBLANK(AE406),"",VLOOKUP(AE406,'(Linked) Hazard Risk Number HRN'!$D$17:$E$22,2,FALSE))</f>
        <v/>
      </c>
      <c r="AG406" s="367"/>
      <c r="AH406" s="10"/>
      <c r="AI406" s="10"/>
      <c r="AJ406" s="21"/>
    </row>
    <row r="407" spans="2:36" s="2" customFormat="1" ht="28.2" customHeight="1" thickBot="1">
      <c r="B407" s="379"/>
      <c r="C407" s="376"/>
      <c r="D407" s="376"/>
      <c r="E407" s="382"/>
      <c r="F407" s="382"/>
      <c r="G407" s="371"/>
      <c r="H407" s="371"/>
      <c r="I407" s="371"/>
      <c r="J407" s="371"/>
      <c r="K407" s="135"/>
      <c r="L407" s="18"/>
      <c r="M407" s="368"/>
      <c r="N407" s="56"/>
      <c r="O407" s="18" t="str">
        <f>IF(ISBLANK(N407),"",VLOOKUP(N407,'(Linked) PLr Probability Factor'!$B$29:$C$32,2,FALSE))</f>
        <v/>
      </c>
      <c r="P407" s="134"/>
      <c r="Q407" s="134"/>
      <c r="R407" s="134"/>
      <c r="S407" s="27" t="str">
        <f t="shared" ref="S407" si="631">IF(OR(ISBLANK(N404),ISBLANK(N405),ISBLANK(N406)),"",IF(R403&gt;0,"P2",IF(AND(R403=0,R404&gt;2),"P2",IF(AND(R403=0,R404=2),"P2",IF(AND(R403=0,AND(R404&lt;2,R405&gt;1)),"P1"," ")))))</f>
        <v/>
      </c>
      <c r="T407" s="52"/>
      <c r="U407" s="376"/>
      <c r="V407" s="135"/>
      <c r="W407" s="18"/>
      <c r="X407" s="368"/>
      <c r="Y407" s="376"/>
      <c r="Z407" s="135"/>
      <c r="AA407" s="18"/>
      <c r="AB407" s="368"/>
      <c r="AC407" s="376"/>
      <c r="AD407" s="437"/>
      <c r="AE407" s="135"/>
      <c r="AF407" s="18"/>
      <c r="AG407" s="368"/>
      <c r="AH407" s="10"/>
      <c r="AI407" s="10"/>
      <c r="AJ407" s="7"/>
    </row>
    <row r="408" spans="2:36" s="2" customFormat="1" ht="28.2" customHeight="1" thickTop="1">
      <c r="B408" s="377">
        <v>81</v>
      </c>
      <c r="C408" s="374"/>
      <c r="D408" s="374"/>
      <c r="E408" s="380"/>
      <c r="F408" s="380"/>
      <c r="G408" s="369"/>
      <c r="H408" s="369"/>
      <c r="I408" s="369"/>
      <c r="J408" s="369"/>
      <c r="K408" s="54"/>
      <c r="L408" s="17" t="str">
        <f>IF(ISBLANK(K408),"",VLOOKUP(K408,'(Linked) Hazard Risk Number HRN'!$B$6:$C$13,2,FALSE))</f>
        <v/>
      </c>
      <c r="M408" s="372" t="str">
        <f>IF(M410="","",IF(M410&gt;500,'(Linked) Hazard Risk Number HRN'!$C$37,IF(M410&gt;50,'(Linked) Hazard Risk Number HRN'!$C$36,IF(M410&gt;25,'(Linked) Hazard Risk Number HRN'!$C$35,IF(M410&gt;5,'(Linked) Hazard Risk Number HRN'!$C$34,IF(M410&gt;0,'(Linked) Hazard Risk Number HRN'!$C$33,""))))))</f>
        <v/>
      </c>
      <c r="N408" s="54"/>
      <c r="O408" s="17" t="str">
        <f>IF(ISBLANK(N408),"",VLOOKUP(N408,'(Linked) PLr Probability Factor'!$B$7:$C$8,2,FALSE))</f>
        <v/>
      </c>
      <c r="P408" s="17" t="s">
        <v>29</v>
      </c>
      <c r="Q408" s="17">
        <f t="shared" ref="Q408" si="632">COUNTIF((O408:O412), "C")</f>
        <v>0</v>
      </c>
      <c r="R408" s="17">
        <f t="shared" ref="R408:R411" si="633">Q408</f>
        <v>0</v>
      </c>
      <c r="S408" s="17" t="str">
        <f t="shared" ref="S408" si="634">IF(ISBLANK(K408),"",IF(L408&lt;2,"S1","S2"))</f>
        <v/>
      </c>
      <c r="T408" s="50"/>
      <c r="U408" s="374"/>
      <c r="V408" s="54"/>
      <c r="W408" s="17" t="str">
        <f>IF(ISBLANK(V408),"",VLOOKUP(V408,'(Linked) Hazard Risk Number HRN'!$B$6:$C$13,2,FALSE))</f>
        <v/>
      </c>
      <c r="X408" s="372" t="str">
        <f>IF(X410="","",IF(X410&gt;500,'(Linked) Hazard Risk Number HRN'!$C$37,IF(X410&gt;50,'(Linked) Hazard Risk Number HRN'!$C$36,IF(X410&gt;25,'(Linked) Hazard Risk Number HRN'!$C$35,IF(X410&gt;5,'(Linked) Hazard Risk Number HRN'!$C$34,IF(X410&gt;0,'(Linked) Hazard Risk Number HRN'!$C$33,""))))))</f>
        <v/>
      </c>
      <c r="Y408" s="374"/>
      <c r="Z408" s="54"/>
      <c r="AA408" s="17" t="str">
        <f>IF(ISBLANK(Z408),"",VLOOKUP(Z408,'(Linked) Hazard Risk Number HRN'!$B$6:$C$13,2,FALSE))</f>
        <v/>
      </c>
      <c r="AB408" s="372" t="str">
        <f>IF(AB410="","",IF(AB410&gt;500,'(Linked) Hazard Risk Number HRN'!$C$37,IF(AB410&gt;50,'(Linked) Hazard Risk Number HRN'!$C$36,IF(AB410&gt;25,'(Linked) Hazard Risk Number HRN'!$C$35,IF(AB410&gt;5,'(Linked) Hazard Risk Number HRN'!$C$34,IF(AB410&gt;0,'(Linked) Hazard Risk Number HRN'!$C$33,""))))))</f>
        <v/>
      </c>
      <c r="AC408" s="374"/>
      <c r="AD408" s="380"/>
      <c r="AE408" s="54"/>
      <c r="AF408" s="17" t="str">
        <f>IF(ISBLANK(AE408),"",VLOOKUP(AE408,'(Linked) Hazard Risk Number HRN'!$B$6:$C$13,2,FALSE))</f>
        <v/>
      </c>
      <c r="AG408" s="372" t="str">
        <f>IF(AG410="","",IF(AG410&gt;500,'(Linked) Hazard Risk Number HRN'!$C$37,IF(AG410&gt;50,'(Linked) Hazard Risk Number HRN'!$C$36,IF(AG410&gt;25,'(Linked) Hazard Risk Number HRN'!$C$35,IF(AG410&gt;5,'(Linked) Hazard Risk Number HRN'!$C$34,IF(AG410&gt;0,'(Linked) Hazard Risk Number HRN'!$C$33,""))))))</f>
        <v/>
      </c>
      <c r="AH408" s="10"/>
      <c r="AI408" s="10"/>
      <c r="AJ408" s="22"/>
    </row>
    <row r="409" spans="2:36" s="2" customFormat="1" ht="28.2" customHeight="1" thickBot="1">
      <c r="B409" s="378"/>
      <c r="C409" s="375"/>
      <c r="D409" s="375"/>
      <c r="E409" s="381"/>
      <c r="F409" s="381"/>
      <c r="G409" s="370"/>
      <c r="H409" s="370"/>
      <c r="I409" s="370"/>
      <c r="J409" s="370"/>
      <c r="K409" s="55"/>
      <c r="L409" s="18" t="str">
        <f>IF(ISBLANK(K409),"",VLOOKUP(K409,'(Linked) Hazard Risk Number HRN'!$B$16:$C$26,2,FALSE))</f>
        <v/>
      </c>
      <c r="M409" s="373"/>
      <c r="N409" s="55"/>
      <c r="O409" s="18" t="str">
        <f>IF(ISBLANK(N409),"",VLOOKUP(N409,'(Linked) PLr Probability Factor'!$B$12:$C$14,2,FALSE))</f>
        <v/>
      </c>
      <c r="P409" s="18" t="s">
        <v>1</v>
      </c>
      <c r="Q409" s="18">
        <f t="shared" ref="Q409" si="635">COUNTIF((O408:O412), "B")</f>
        <v>0</v>
      </c>
      <c r="R409" s="18">
        <f t="shared" si="633"/>
        <v>0</v>
      </c>
      <c r="S409" s="18" t="str">
        <f t="shared" ref="S409" si="636">IF(ISBLANK(K409),"",IF(L409&lt;5,"F1","F2"))</f>
        <v/>
      </c>
      <c r="T409" s="147"/>
      <c r="U409" s="375"/>
      <c r="V409" s="55"/>
      <c r="W409" s="18" t="str">
        <f>IF(ISBLANK(V409),"",VLOOKUP(V409,'(Linked) Hazard Risk Number HRN'!$B$16:$C$26,2,FALSE))</f>
        <v/>
      </c>
      <c r="X409" s="373"/>
      <c r="Y409" s="375"/>
      <c r="Z409" s="55"/>
      <c r="AA409" s="18" t="str">
        <f>IF(ISBLANK(Z409),"",VLOOKUP(Z409,'(Linked) Hazard Risk Number HRN'!$B$16:$C$26,2,FALSE))</f>
        <v/>
      </c>
      <c r="AB409" s="373"/>
      <c r="AC409" s="375"/>
      <c r="AD409" s="436"/>
      <c r="AE409" s="55"/>
      <c r="AF409" s="18" t="str">
        <f>IF(ISBLANK(AE409),"",VLOOKUP(AE409,'(Linked) Hazard Risk Number HRN'!$B$16:$C$26,2,FALSE))</f>
        <v/>
      </c>
      <c r="AG409" s="373"/>
      <c r="AH409" s="10"/>
      <c r="AI409" s="10"/>
      <c r="AJ409" s="19"/>
    </row>
    <row r="410" spans="2:36" s="2" customFormat="1" ht="28.2" customHeight="1" thickTop="1">
      <c r="B410" s="378"/>
      <c r="C410" s="375"/>
      <c r="D410" s="375"/>
      <c r="E410" s="381"/>
      <c r="F410" s="381"/>
      <c r="G410" s="370"/>
      <c r="H410" s="370"/>
      <c r="I410" s="370"/>
      <c r="J410" s="370"/>
      <c r="K410" s="56"/>
      <c r="L410" s="18" t="str">
        <f>IF(ISBLANK(K410),"",VLOOKUP(K410,'(Linked) Hazard Risk Number HRN'!$D$6:$E$14,2,FALSE))</f>
        <v/>
      </c>
      <c r="M410" s="366" t="str">
        <f>IF(OR(ISBLANK(K408),ISBLANK(K409),ISBLANK(K410),ISBLANK(K411)),"",L408*L409*L410*L411)</f>
        <v/>
      </c>
      <c r="N410" s="56"/>
      <c r="O410" s="18" t="str">
        <f>IF(ISBLANK(N410),"",VLOOKUP(N410,'(Linked) PLr Probability Factor'!$B$17:$C$20,2,FALSE))</f>
        <v/>
      </c>
      <c r="P410" s="18" t="s">
        <v>3</v>
      </c>
      <c r="Q410" s="18">
        <f t="shared" ref="Q410" si="637">COUNTIF((O408:O412), "A")</f>
        <v>0</v>
      </c>
      <c r="R410" s="18">
        <f t="shared" si="633"/>
        <v>0</v>
      </c>
      <c r="S410" s="18"/>
      <c r="T410" s="146" t="str" cm="1">
        <f t="array" ref="T410">IF(OR(ISBLANK(K408),ISBLANK(K409),ISBLANK(N409),ISBLANK(N410),ISBLANK(N411)),"",INDEX(INDEX('(Linked) PLr Probability Factor'!C$33:$F$44,0,4),MATCH(S408&amp;S409&amp;S412,INDEX('(Linked) PLr Probability Factor'!C$33:$F$44,0,1)&amp;INDEX('(Linked) PLr Probability Factor'!C$33:$F$44,0,2)&amp;INDEX('(Linked) PLr Probability Factor'!C$33:$F$44,0,3),0)))</f>
        <v/>
      </c>
      <c r="U410" s="375"/>
      <c r="V410" s="56"/>
      <c r="W410" s="18" t="str">
        <f>IF(ISBLANK(V410),"",VLOOKUP(V410,'(Linked) Hazard Risk Number HRN'!$D$6:$E$14,2,FALSE))</f>
        <v/>
      </c>
      <c r="X410" s="366" t="str">
        <f>IF(OR(ISBLANK(V408),ISBLANK(V409),ISBLANK(V410),ISBLANK(V411)),"",W408*W409*W410*W411)</f>
        <v/>
      </c>
      <c r="Y410" s="375"/>
      <c r="Z410" s="56"/>
      <c r="AA410" s="18" t="str">
        <f>IF(ISBLANK(Z410),"",VLOOKUP(Z410,'(Linked) Hazard Risk Number HRN'!$D$6:$E$14,2,FALSE))</f>
        <v/>
      </c>
      <c r="AB410" s="366" t="str">
        <f>IF(OR(ISBLANK(Z408),ISBLANK(Z409),ISBLANK(Z410),ISBLANK(Z411)),"",AA408*AA409*AA410*AA411)</f>
        <v/>
      </c>
      <c r="AC410" s="375"/>
      <c r="AD410" s="436"/>
      <c r="AE410" s="56"/>
      <c r="AF410" s="18" t="str">
        <f>IF(ISBLANK(AE410),"",VLOOKUP(AE410,'(Linked) Hazard Risk Number HRN'!$D$6:$E$14,2,FALSE))</f>
        <v/>
      </c>
      <c r="AG410" s="366" t="str">
        <f>IF(OR(ISBLANK(AE408),ISBLANK(AE409),ISBLANK(AE410),ISBLANK(AE411)),"",AF408*AF409*AF410*AF411)</f>
        <v/>
      </c>
      <c r="AH410" s="10"/>
      <c r="AI410" s="10"/>
      <c r="AJ410" s="20"/>
    </row>
    <row r="411" spans="2:36" s="2" customFormat="1" ht="28.2" customHeight="1">
      <c r="B411" s="378"/>
      <c r="C411" s="375"/>
      <c r="D411" s="375"/>
      <c r="E411" s="381"/>
      <c r="F411" s="381"/>
      <c r="G411" s="370"/>
      <c r="H411" s="370"/>
      <c r="I411" s="370"/>
      <c r="J411" s="370"/>
      <c r="K411" s="57"/>
      <c r="L411" s="30" t="str">
        <f>IF(ISBLANK(K411),"",VLOOKUP(K411,'(Linked) Hazard Risk Number HRN'!$D$17:$E$22,2,FALSE))</f>
        <v/>
      </c>
      <c r="M411" s="367"/>
      <c r="N411" s="56"/>
      <c r="O411" s="18" t="str">
        <f>IF(ISBLANK(N411),"",VLOOKUP(N411,'(Linked) PLr Probability Factor'!$B$23:$C$26,2,FALSE))</f>
        <v/>
      </c>
      <c r="P411" s="25" t="s">
        <v>33</v>
      </c>
      <c r="Q411" s="25">
        <f t="shared" ref="Q411" si="638">SUM(R408:R410)</f>
        <v>0</v>
      </c>
      <c r="R411" s="25">
        <f t="shared" si="633"/>
        <v>0</v>
      </c>
      <c r="S411" s="25"/>
      <c r="T411" s="51"/>
      <c r="U411" s="375"/>
      <c r="V411" s="57"/>
      <c r="W411" s="30" t="str">
        <f>IF(ISBLANK(V411),"",VLOOKUP(V411,'(Linked) Hazard Risk Number HRN'!$D$17:$E$22,2,FALSE))</f>
        <v/>
      </c>
      <c r="X411" s="367"/>
      <c r="Y411" s="375"/>
      <c r="Z411" s="57"/>
      <c r="AA411" s="30" t="str">
        <f>IF(ISBLANK(Z411),"",VLOOKUP(Z411,'(Linked) Hazard Risk Number HRN'!$D$17:$E$22,2,FALSE))</f>
        <v/>
      </c>
      <c r="AB411" s="367"/>
      <c r="AC411" s="375"/>
      <c r="AD411" s="436"/>
      <c r="AE411" s="57"/>
      <c r="AF411" s="30" t="str">
        <f>IF(ISBLANK(AE411),"",VLOOKUP(AE411,'(Linked) Hazard Risk Number HRN'!$D$17:$E$22,2,FALSE))</f>
        <v/>
      </c>
      <c r="AG411" s="367"/>
      <c r="AH411" s="10"/>
      <c r="AI411" s="10"/>
      <c r="AJ411" s="21"/>
    </row>
    <row r="412" spans="2:36" s="2" customFormat="1" ht="28.2" customHeight="1" thickBot="1">
      <c r="B412" s="379"/>
      <c r="C412" s="376"/>
      <c r="D412" s="376"/>
      <c r="E412" s="382"/>
      <c r="F412" s="382"/>
      <c r="G412" s="371"/>
      <c r="H412" s="371"/>
      <c r="I412" s="371"/>
      <c r="J412" s="371"/>
      <c r="K412" s="135"/>
      <c r="L412" s="18"/>
      <c r="M412" s="368"/>
      <c r="N412" s="56"/>
      <c r="O412" s="18" t="str">
        <f>IF(ISBLANK(N412),"",VLOOKUP(N412,'(Linked) PLr Probability Factor'!$B$29:$C$32,2,FALSE))</f>
        <v/>
      </c>
      <c r="P412" s="134"/>
      <c r="Q412" s="134"/>
      <c r="R412" s="134"/>
      <c r="S412" s="27" t="str">
        <f t="shared" ref="S412" si="639">IF(OR(ISBLANK(N409),ISBLANK(N410),ISBLANK(N411)),"",IF(R408&gt;0,"P2",IF(AND(R408=0,R409&gt;2),"P2",IF(AND(R408=0,R409=2),"P2",IF(AND(R408=0,AND(R409&lt;2,R410&gt;1)),"P1"," ")))))</f>
        <v/>
      </c>
      <c r="T412" s="52"/>
      <c r="U412" s="376"/>
      <c r="V412" s="135"/>
      <c r="W412" s="18"/>
      <c r="X412" s="368"/>
      <c r="Y412" s="376"/>
      <c r="Z412" s="135"/>
      <c r="AA412" s="18"/>
      <c r="AB412" s="368"/>
      <c r="AC412" s="376"/>
      <c r="AD412" s="437"/>
      <c r="AE412" s="135"/>
      <c r="AF412" s="18"/>
      <c r="AG412" s="368"/>
      <c r="AH412" s="10"/>
      <c r="AI412" s="10"/>
      <c r="AJ412" s="7"/>
    </row>
    <row r="413" spans="2:36" s="2" customFormat="1" ht="28.2" customHeight="1" thickTop="1">
      <c r="B413" s="377">
        <v>82</v>
      </c>
      <c r="C413" s="374"/>
      <c r="D413" s="374"/>
      <c r="E413" s="380"/>
      <c r="F413" s="380"/>
      <c r="G413" s="369"/>
      <c r="H413" s="369"/>
      <c r="I413" s="369"/>
      <c r="J413" s="369"/>
      <c r="K413" s="54"/>
      <c r="L413" s="17" t="str">
        <f>IF(ISBLANK(K413),"",VLOOKUP(K413,'(Linked) Hazard Risk Number HRN'!$B$6:$C$13,2,FALSE))</f>
        <v/>
      </c>
      <c r="M413" s="372" t="str">
        <f>IF(M415="","",IF(M415&gt;500,'(Linked) Hazard Risk Number HRN'!$C$37,IF(M415&gt;50,'(Linked) Hazard Risk Number HRN'!$C$36,IF(M415&gt;25,'(Linked) Hazard Risk Number HRN'!$C$35,IF(M415&gt;5,'(Linked) Hazard Risk Number HRN'!$C$34,IF(M415&gt;0,'(Linked) Hazard Risk Number HRN'!$C$33,""))))))</f>
        <v/>
      </c>
      <c r="N413" s="54"/>
      <c r="O413" s="17" t="str">
        <f>IF(ISBLANK(N413),"",VLOOKUP(N413,'(Linked) PLr Probability Factor'!$B$7:$C$8,2,FALSE))</f>
        <v/>
      </c>
      <c r="P413" s="17" t="s">
        <v>29</v>
      </c>
      <c r="Q413" s="17">
        <f t="shared" ref="Q413" si="640">COUNTIF((O413:O417), "C")</f>
        <v>0</v>
      </c>
      <c r="R413" s="17">
        <f t="shared" ref="R413:R416" si="641">Q413</f>
        <v>0</v>
      </c>
      <c r="S413" s="17" t="str">
        <f t="shared" ref="S413" si="642">IF(ISBLANK(K413),"",IF(L413&lt;2,"S1","S2"))</f>
        <v/>
      </c>
      <c r="T413" s="50"/>
      <c r="U413" s="374"/>
      <c r="V413" s="54"/>
      <c r="W413" s="17" t="str">
        <f>IF(ISBLANK(V413),"",VLOOKUP(V413,'(Linked) Hazard Risk Number HRN'!$B$6:$C$13,2,FALSE))</f>
        <v/>
      </c>
      <c r="X413" s="372" t="str">
        <f>IF(X415="","",IF(X415&gt;500,'(Linked) Hazard Risk Number HRN'!$C$37,IF(X415&gt;50,'(Linked) Hazard Risk Number HRN'!$C$36,IF(X415&gt;25,'(Linked) Hazard Risk Number HRN'!$C$35,IF(X415&gt;5,'(Linked) Hazard Risk Number HRN'!$C$34,IF(X415&gt;0,'(Linked) Hazard Risk Number HRN'!$C$33,""))))))</f>
        <v/>
      </c>
      <c r="Y413" s="374"/>
      <c r="Z413" s="54"/>
      <c r="AA413" s="17" t="str">
        <f>IF(ISBLANK(Z413),"",VLOOKUP(Z413,'(Linked) Hazard Risk Number HRN'!$B$6:$C$13,2,FALSE))</f>
        <v/>
      </c>
      <c r="AB413" s="372" t="str">
        <f>IF(AB415="","",IF(AB415&gt;500,'(Linked) Hazard Risk Number HRN'!$C$37,IF(AB415&gt;50,'(Linked) Hazard Risk Number HRN'!$C$36,IF(AB415&gt;25,'(Linked) Hazard Risk Number HRN'!$C$35,IF(AB415&gt;5,'(Linked) Hazard Risk Number HRN'!$C$34,IF(AB415&gt;0,'(Linked) Hazard Risk Number HRN'!$C$33,""))))))</f>
        <v/>
      </c>
      <c r="AC413" s="374"/>
      <c r="AD413" s="380"/>
      <c r="AE413" s="54"/>
      <c r="AF413" s="17" t="str">
        <f>IF(ISBLANK(AE413),"",VLOOKUP(AE413,'(Linked) Hazard Risk Number HRN'!$B$6:$C$13,2,FALSE))</f>
        <v/>
      </c>
      <c r="AG413" s="372" t="str">
        <f>IF(AG415="","",IF(AG415&gt;500,'(Linked) Hazard Risk Number HRN'!$C$37,IF(AG415&gt;50,'(Linked) Hazard Risk Number HRN'!$C$36,IF(AG415&gt;25,'(Linked) Hazard Risk Number HRN'!$C$35,IF(AG415&gt;5,'(Linked) Hazard Risk Number HRN'!$C$34,IF(AG415&gt;0,'(Linked) Hazard Risk Number HRN'!$C$33,""))))))</f>
        <v/>
      </c>
      <c r="AH413" s="10"/>
      <c r="AI413" s="10"/>
      <c r="AJ413" s="22"/>
    </row>
    <row r="414" spans="2:36" s="2" customFormat="1" ht="28.2" customHeight="1" thickBot="1">
      <c r="B414" s="378"/>
      <c r="C414" s="375"/>
      <c r="D414" s="375"/>
      <c r="E414" s="381"/>
      <c r="F414" s="381"/>
      <c r="G414" s="370"/>
      <c r="H414" s="370"/>
      <c r="I414" s="370"/>
      <c r="J414" s="370"/>
      <c r="K414" s="55"/>
      <c r="L414" s="18" t="str">
        <f>IF(ISBLANK(K414),"",VLOOKUP(K414,'(Linked) Hazard Risk Number HRN'!$B$16:$C$26,2,FALSE))</f>
        <v/>
      </c>
      <c r="M414" s="373"/>
      <c r="N414" s="55"/>
      <c r="O414" s="18" t="str">
        <f>IF(ISBLANK(N414),"",VLOOKUP(N414,'(Linked) PLr Probability Factor'!$B$12:$C$14,2,FALSE))</f>
        <v/>
      </c>
      <c r="P414" s="18" t="s">
        <v>1</v>
      </c>
      <c r="Q414" s="18">
        <f t="shared" ref="Q414" si="643">COUNTIF((O413:O417), "B")</f>
        <v>0</v>
      </c>
      <c r="R414" s="18">
        <f t="shared" si="641"/>
        <v>0</v>
      </c>
      <c r="S414" s="18" t="str">
        <f t="shared" ref="S414" si="644">IF(ISBLANK(K414),"",IF(L414&lt;5,"F1","F2"))</f>
        <v/>
      </c>
      <c r="T414" s="147"/>
      <c r="U414" s="375"/>
      <c r="V414" s="55"/>
      <c r="W414" s="18" t="str">
        <f>IF(ISBLANK(V414),"",VLOOKUP(V414,'(Linked) Hazard Risk Number HRN'!$B$16:$C$26,2,FALSE))</f>
        <v/>
      </c>
      <c r="X414" s="373"/>
      <c r="Y414" s="375"/>
      <c r="Z414" s="55"/>
      <c r="AA414" s="18" t="str">
        <f>IF(ISBLANK(Z414),"",VLOOKUP(Z414,'(Linked) Hazard Risk Number HRN'!$B$16:$C$26,2,FALSE))</f>
        <v/>
      </c>
      <c r="AB414" s="373"/>
      <c r="AC414" s="375"/>
      <c r="AD414" s="436"/>
      <c r="AE414" s="55"/>
      <c r="AF414" s="18" t="str">
        <f>IF(ISBLANK(AE414),"",VLOOKUP(AE414,'(Linked) Hazard Risk Number HRN'!$B$16:$C$26,2,FALSE))</f>
        <v/>
      </c>
      <c r="AG414" s="373"/>
      <c r="AH414" s="10"/>
      <c r="AI414" s="10"/>
      <c r="AJ414" s="19"/>
    </row>
    <row r="415" spans="2:36" s="2" customFormat="1" ht="28.2" customHeight="1" thickTop="1">
      <c r="B415" s="378"/>
      <c r="C415" s="375"/>
      <c r="D415" s="375"/>
      <c r="E415" s="381"/>
      <c r="F415" s="381"/>
      <c r="G415" s="370"/>
      <c r="H415" s="370"/>
      <c r="I415" s="370"/>
      <c r="J415" s="370"/>
      <c r="K415" s="56"/>
      <c r="L415" s="18" t="str">
        <f>IF(ISBLANK(K415),"",VLOOKUP(K415,'(Linked) Hazard Risk Number HRN'!$D$6:$E$14,2,FALSE))</f>
        <v/>
      </c>
      <c r="M415" s="366" t="str">
        <f>IF(OR(ISBLANK(K413),ISBLANK(K414),ISBLANK(K415),ISBLANK(K416)),"",L413*L414*L415*L416)</f>
        <v/>
      </c>
      <c r="N415" s="56"/>
      <c r="O415" s="18" t="str">
        <f>IF(ISBLANK(N415),"",VLOOKUP(N415,'(Linked) PLr Probability Factor'!$B$17:$C$20,2,FALSE))</f>
        <v/>
      </c>
      <c r="P415" s="18" t="s">
        <v>3</v>
      </c>
      <c r="Q415" s="18">
        <f t="shared" ref="Q415" si="645">COUNTIF((O413:O417), "A")</f>
        <v>0</v>
      </c>
      <c r="R415" s="18">
        <f t="shared" si="641"/>
        <v>0</v>
      </c>
      <c r="S415" s="18"/>
      <c r="T415" s="146" t="str" cm="1">
        <f t="array" ref="T415">IF(OR(ISBLANK(K413),ISBLANK(K414),ISBLANK(N414),ISBLANK(N415),ISBLANK(N416)),"",INDEX(INDEX('(Linked) PLr Probability Factor'!C$33:$F$44,0,4),MATCH(S413&amp;S414&amp;S417,INDEX('(Linked) PLr Probability Factor'!C$33:$F$44,0,1)&amp;INDEX('(Linked) PLr Probability Factor'!C$33:$F$44,0,2)&amp;INDEX('(Linked) PLr Probability Factor'!C$33:$F$44,0,3),0)))</f>
        <v/>
      </c>
      <c r="U415" s="375"/>
      <c r="V415" s="56"/>
      <c r="W415" s="18" t="str">
        <f>IF(ISBLANK(V415),"",VLOOKUP(V415,'(Linked) Hazard Risk Number HRN'!$D$6:$E$14,2,FALSE))</f>
        <v/>
      </c>
      <c r="X415" s="366" t="str">
        <f>IF(OR(ISBLANK(V413),ISBLANK(V414),ISBLANK(V415),ISBLANK(V416)),"",W413*W414*W415*W416)</f>
        <v/>
      </c>
      <c r="Y415" s="375"/>
      <c r="Z415" s="56"/>
      <c r="AA415" s="18" t="str">
        <f>IF(ISBLANK(Z415),"",VLOOKUP(Z415,'(Linked) Hazard Risk Number HRN'!$D$6:$E$14,2,FALSE))</f>
        <v/>
      </c>
      <c r="AB415" s="366" t="str">
        <f>IF(OR(ISBLANK(Z413),ISBLANK(Z414),ISBLANK(Z415),ISBLANK(Z416)),"",AA413*AA414*AA415*AA416)</f>
        <v/>
      </c>
      <c r="AC415" s="375"/>
      <c r="AD415" s="436"/>
      <c r="AE415" s="56"/>
      <c r="AF415" s="18" t="str">
        <f>IF(ISBLANK(AE415),"",VLOOKUP(AE415,'(Linked) Hazard Risk Number HRN'!$D$6:$E$14,2,FALSE))</f>
        <v/>
      </c>
      <c r="AG415" s="366" t="str">
        <f>IF(OR(ISBLANK(AE413),ISBLANK(AE414),ISBLANK(AE415),ISBLANK(AE416)),"",AF413*AF414*AF415*AF416)</f>
        <v/>
      </c>
      <c r="AH415" s="10"/>
      <c r="AI415" s="10"/>
      <c r="AJ415" s="20"/>
    </row>
    <row r="416" spans="2:36" s="2" customFormat="1" ht="28.2" customHeight="1">
      <c r="B416" s="378"/>
      <c r="C416" s="375"/>
      <c r="D416" s="375"/>
      <c r="E416" s="381"/>
      <c r="F416" s="381"/>
      <c r="G416" s="370"/>
      <c r="H416" s="370"/>
      <c r="I416" s="370"/>
      <c r="J416" s="370"/>
      <c r="K416" s="57"/>
      <c r="L416" s="30" t="str">
        <f>IF(ISBLANK(K416),"",VLOOKUP(K416,'(Linked) Hazard Risk Number HRN'!$D$17:$E$22,2,FALSE))</f>
        <v/>
      </c>
      <c r="M416" s="367"/>
      <c r="N416" s="56"/>
      <c r="O416" s="18" t="str">
        <f>IF(ISBLANK(N416),"",VLOOKUP(N416,'(Linked) PLr Probability Factor'!$B$23:$C$26,2,FALSE))</f>
        <v/>
      </c>
      <c r="P416" s="25" t="s">
        <v>33</v>
      </c>
      <c r="Q416" s="25">
        <f t="shared" ref="Q416" si="646">SUM(R413:R415)</f>
        <v>0</v>
      </c>
      <c r="R416" s="25">
        <f t="shared" si="641"/>
        <v>0</v>
      </c>
      <c r="S416" s="25"/>
      <c r="T416" s="51"/>
      <c r="U416" s="375"/>
      <c r="V416" s="57"/>
      <c r="W416" s="30" t="str">
        <f>IF(ISBLANK(V416),"",VLOOKUP(V416,'(Linked) Hazard Risk Number HRN'!$D$17:$E$22,2,FALSE))</f>
        <v/>
      </c>
      <c r="X416" s="367"/>
      <c r="Y416" s="375"/>
      <c r="Z416" s="57"/>
      <c r="AA416" s="30" t="str">
        <f>IF(ISBLANK(Z416),"",VLOOKUP(Z416,'(Linked) Hazard Risk Number HRN'!$D$17:$E$22,2,FALSE))</f>
        <v/>
      </c>
      <c r="AB416" s="367"/>
      <c r="AC416" s="375"/>
      <c r="AD416" s="436"/>
      <c r="AE416" s="57"/>
      <c r="AF416" s="30" t="str">
        <f>IF(ISBLANK(AE416),"",VLOOKUP(AE416,'(Linked) Hazard Risk Number HRN'!$D$17:$E$22,2,FALSE))</f>
        <v/>
      </c>
      <c r="AG416" s="367"/>
      <c r="AH416" s="10"/>
      <c r="AI416" s="10"/>
      <c r="AJ416" s="21"/>
    </row>
    <row r="417" spans="2:36" s="2" customFormat="1" ht="28.2" customHeight="1" thickBot="1">
      <c r="B417" s="379"/>
      <c r="C417" s="376"/>
      <c r="D417" s="376"/>
      <c r="E417" s="382"/>
      <c r="F417" s="382"/>
      <c r="G417" s="371"/>
      <c r="H417" s="371"/>
      <c r="I417" s="371"/>
      <c r="J417" s="371"/>
      <c r="K417" s="135"/>
      <c r="L417" s="18"/>
      <c r="M417" s="368"/>
      <c r="N417" s="56"/>
      <c r="O417" s="18" t="str">
        <f>IF(ISBLANK(N417),"",VLOOKUP(N417,'(Linked) PLr Probability Factor'!$B$29:$C$32,2,FALSE))</f>
        <v/>
      </c>
      <c r="P417" s="134"/>
      <c r="Q417" s="134"/>
      <c r="R417" s="134"/>
      <c r="S417" s="27" t="str">
        <f t="shared" ref="S417" si="647">IF(OR(ISBLANK(N414),ISBLANK(N415),ISBLANK(N416)),"",IF(R413&gt;0,"P2",IF(AND(R413=0,R414&gt;2),"P2",IF(AND(R413=0,R414=2),"P2",IF(AND(R413=0,AND(R414&lt;2,R415&gt;1)),"P1"," ")))))</f>
        <v/>
      </c>
      <c r="T417" s="52"/>
      <c r="U417" s="376"/>
      <c r="V417" s="135"/>
      <c r="W417" s="18"/>
      <c r="X417" s="368"/>
      <c r="Y417" s="376"/>
      <c r="Z417" s="135"/>
      <c r="AA417" s="18"/>
      <c r="AB417" s="368"/>
      <c r="AC417" s="376"/>
      <c r="AD417" s="437"/>
      <c r="AE417" s="135"/>
      <c r="AF417" s="18"/>
      <c r="AG417" s="368"/>
      <c r="AH417" s="10"/>
      <c r="AI417" s="10"/>
      <c r="AJ417" s="7"/>
    </row>
    <row r="418" spans="2:36" s="2" customFormat="1" ht="28.2" customHeight="1" thickTop="1">
      <c r="B418" s="377">
        <v>83</v>
      </c>
      <c r="C418" s="374"/>
      <c r="D418" s="374"/>
      <c r="E418" s="380"/>
      <c r="F418" s="380"/>
      <c r="G418" s="369"/>
      <c r="H418" s="369"/>
      <c r="I418" s="369"/>
      <c r="J418" s="369"/>
      <c r="K418" s="54"/>
      <c r="L418" s="17" t="str">
        <f>IF(ISBLANK(K418),"",VLOOKUP(K418,'(Linked) Hazard Risk Number HRN'!$B$6:$C$13,2,FALSE))</f>
        <v/>
      </c>
      <c r="M418" s="372" t="str">
        <f>IF(M420="","",IF(M420&gt;500,'(Linked) Hazard Risk Number HRN'!$C$37,IF(M420&gt;50,'(Linked) Hazard Risk Number HRN'!$C$36,IF(M420&gt;25,'(Linked) Hazard Risk Number HRN'!$C$35,IF(M420&gt;5,'(Linked) Hazard Risk Number HRN'!$C$34,IF(M420&gt;0,'(Linked) Hazard Risk Number HRN'!$C$33,""))))))</f>
        <v/>
      </c>
      <c r="N418" s="54"/>
      <c r="O418" s="17" t="str">
        <f>IF(ISBLANK(N418),"",VLOOKUP(N418,'(Linked) PLr Probability Factor'!$B$7:$C$8,2,FALSE))</f>
        <v/>
      </c>
      <c r="P418" s="17" t="s">
        <v>29</v>
      </c>
      <c r="Q418" s="17">
        <f t="shared" ref="Q418" si="648">COUNTIF((O418:O422), "C")</f>
        <v>0</v>
      </c>
      <c r="R418" s="17">
        <f t="shared" ref="R418:R421" si="649">Q418</f>
        <v>0</v>
      </c>
      <c r="S418" s="17" t="str">
        <f t="shared" ref="S418" si="650">IF(ISBLANK(K418),"",IF(L418&lt;2,"S1","S2"))</f>
        <v/>
      </c>
      <c r="T418" s="50"/>
      <c r="U418" s="374"/>
      <c r="V418" s="54"/>
      <c r="W418" s="17" t="str">
        <f>IF(ISBLANK(V418),"",VLOOKUP(V418,'(Linked) Hazard Risk Number HRN'!$B$6:$C$13,2,FALSE))</f>
        <v/>
      </c>
      <c r="X418" s="372" t="str">
        <f>IF(X420="","",IF(X420&gt;500,'(Linked) Hazard Risk Number HRN'!$C$37,IF(X420&gt;50,'(Linked) Hazard Risk Number HRN'!$C$36,IF(X420&gt;25,'(Linked) Hazard Risk Number HRN'!$C$35,IF(X420&gt;5,'(Linked) Hazard Risk Number HRN'!$C$34,IF(X420&gt;0,'(Linked) Hazard Risk Number HRN'!$C$33,""))))))</f>
        <v/>
      </c>
      <c r="Y418" s="374"/>
      <c r="Z418" s="54"/>
      <c r="AA418" s="17" t="str">
        <f>IF(ISBLANK(Z418),"",VLOOKUP(Z418,'(Linked) Hazard Risk Number HRN'!$B$6:$C$13,2,FALSE))</f>
        <v/>
      </c>
      <c r="AB418" s="372" t="str">
        <f>IF(AB420="","",IF(AB420&gt;500,'(Linked) Hazard Risk Number HRN'!$C$37,IF(AB420&gt;50,'(Linked) Hazard Risk Number HRN'!$C$36,IF(AB420&gt;25,'(Linked) Hazard Risk Number HRN'!$C$35,IF(AB420&gt;5,'(Linked) Hazard Risk Number HRN'!$C$34,IF(AB420&gt;0,'(Linked) Hazard Risk Number HRN'!$C$33,""))))))</f>
        <v/>
      </c>
      <c r="AC418" s="374"/>
      <c r="AD418" s="380"/>
      <c r="AE418" s="54"/>
      <c r="AF418" s="17" t="str">
        <f>IF(ISBLANK(AE418),"",VLOOKUP(AE418,'(Linked) Hazard Risk Number HRN'!$B$6:$C$13,2,FALSE))</f>
        <v/>
      </c>
      <c r="AG418" s="372" t="str">
        <f>IF(AG420="","",IF(AG420&gt;500,'(Linked) Hazard Risk Number HRN'!$C$37,IF(AG420&gt;50,'(Linked) Hazard Risk Number HRN'!$C$36,IF(AG420&gt;25,'(Linked) Hazard Risk Number HRN'!$C$35,IF(AG420&gt;5,'(Linked) Hazard Risk Number HRN'!$C$34,IF(AG420&gt;0,'(Linked) Hazard Risk Number HRN'!$C$33,""))))))</f>
        <v/>
      </c>
      <c r="AH418" s="10"/>
      <c r="AI418" s="10"/>
      <c r="AJ418" s="22"/>
    </row>
    <row r="419" spans="2:36" s="2" customFormat="1" ht="28.2" customHeight="1" thickBot="1">
      <c r="B419" s="378"/>
      <c r="C419" s="375"/>
      <c r="D419" s="375"/>
      <c r="E419" s="381"/>
      <c r="F419" s="381"/>
      <c r="G419" s="370"/>
      <c r="H419" s="370"/>
      <c r="I419" s="370"/>
      <c r="J419" s="370"/>
      <c r="K419" s="55"/>
      <c r="L419" s="18" t="str">
        <f>IF(ISBLANK(K419),"",VLOOKUP(K419,'(Linked) Hazard Risk Number HRN'!$B$16:$C$26,2,FALSE))</f>
        <v/>
      </c>
      <c r="M419" s="373"/>
      <c r="N419" s="55"/>
      <c r="O419" s="18" t="str">
        <f>IF(ISBLANK(N419),"",VLOOKUP(N419,'(Linked) PLr Probability Factor'!$B$12:$C$14,2,FALSE))</f>
        <v/>
      </c>
      <c r="P419" s="18" t="s">
        <v>1</v>
      </c>
      <c r="Q419" s="18">
        <f t="shared" ref="Q419" si="651">COUNTIF((O418:O422), "B")</f>
        <v>0</v>
      </c>
      <c r="R419" s="18">
        <f t="shared" si="649"/>
        <v>0</v>
      </c>
      <c r="S419" s="18" t="str">
        <f t="shared" ref="S419" si="652">IF(ISBLANK(K419),"",IF(L419&lt;5,"F1","F2"))</f>
        <v/>
      </c>
      <c r="T419" s="147"/>
      <c r="U419" s="375"/>
      <c r="V419" s="55"/>
      <c r="W419" s="18" t="str">
        <f>IF(ISBLANK(V419),"",VLOOKUP(V419,'(Linked) Hazard Risk Number HRN'!$B$16:$C$26,2,FALSE))</f>
        <v/>
      </c>
      <c r="X419" s="373"/>
      <c r="Y419" s="375"/>
      <c r="Z419" s="55"/>
      <c r="AA419" s="18" t="str">
        <f>IF(ISBLANK(Z419),"",VLOOKUP(Z419,'(Linked) Hazard Risk Number HRN'!$B$16:$C$26,2,FALSE))</f>
        <v/>
      </c>
      <c r="AB419" s="373"/>
      <c r="AC419" s="375"/>
      <c r="AD419" s="436"/>
      <c r="AE419" s="55"/>
      <c r="AF419" s="18" t="str">
        <f>IF(ISBLANK(AE419),"",VLOOKUP(AE419,'(Linked) Hazard Risk Number HRN'!$B$16:$C$26,2,FALSE))</f>
        <v/>
      </c>
      <c r="AG419" s="373"/>
      <c r="AH419" s="10"/>
      <c r="AI419" s="10"/>
      <c r="AJ419" s="19"/>
    </row>
    <row r="420" spans="2:36" s="2" customFormat="1" ht="28.2" customHeight="1" thickTop="1">
      <c r="B420" s="378"/>
      <c r="C420" s="375"/>
      <c r="D420" s="375"/>
      <c r="E420" s="381"/>
      <c r="F420" s="381"/>
      <c r="G420" s="370"/>
      <c r="H420" s="370"/>
      <c r="I420" s="370"/>
      <c r="J420" s="370"/>
      <c r="K420" s="56"/>
      <c r="L420" s="18" t="str">
        <f>IF(ISBLANK(K420),"",VLOOKUP(K420,'(Linked) Hazard Risk Number HRN'!$D$6:$E$14,2,FALSE))</f>
        <v/>
      </c>
      <c r="M420" s="366" t="str">
        <f>IF(OR(ISBLANK(K418),ISBLANK(K419),ISBLANK(K420),ISBLANK(K421)),"",L418*L419*L420*L421)</f>
        <v/>
      </c>
      <c r="N420" s="56"/>
      <c r="O420" s="18" t="str">
        <f>IF(ISBLANK(N420),"",VLOOKUP(N420,'(Linked) PLr Probability Factor'!$B$17:$C$20,2,FALSE))</f>
        <v/>
      </c>
      <c r="P420" s="18" t="s">
        <v>3</v>
      </c>
      <c r="Q420" s="18">
        <f t="shared" ref="Q420" si="653">COUNTIF((O418:O422), "A")</f>
        <v>0</v>
      </c>
      <c r="R420" s="18">
        <f t="shared" si="649"/>
        <v>0</v>
      </c>
      <c r="S420" s="18"/>
      <c r="T420" s="146" t="str" cm="1">
        <f t="array" ref="T420">IF(OR(ISBLANK(K418),ISBLANK(K419),ISBLANK(N419),ISBLANK(N420),ISBLANK(N421)),"",INDEX(INDEX('(Linked) PLr Probability Factor'!C$33:$F$44,0,4),MATCH(S418&amp;S419&amp;S422,INDEX('(Linked) PLr Probability Factor'!C$33:$F$44,0,1)&amp;INDEX('(Linked) PLr Probability Factor'!C$33:$F$44,0,2)&amp;INDEX('(Linked) PLr Probability Factor'!C$33:$F$44,0,3),0)))</f>
        <v/>
      </c>
      <c r="U420" s="375"/>
      <c r="V420" s="56"/>
      <c r="W420" s="18" t="str">
        <f>IF(ISBLANK(V420),"",VLOOKUP(V420,'(Linked) Hazard Risk Number HRN'!$D$6:$E$14,2,FALSE))</f>
        <v/>
      </c>
      <c r="X420" s="366" t="str">
        <f>IF(OR(ISBLANK(V418),ISBLANK(V419),ISBLANK(V420),ISBLANK(V421)),"",W418*W419*W420*W421)</f>
        <v/>
      </c>
      <c r="Y420" s="375"/>
      <c r="Z420" s="56"/>
      <c r="AA420" s="18" t="str">
        <f>IF(ISBLANK(Z420),"",VLOOKUP(Z420,'(Linked) Hazard Risk Number HRN'!$D$6:$E$14,2,FALSE))</f>
        <v/>
      </c>
      <c r="AB420" s="366" t="str">
        <f>IF(OR(ISBLANK(Z418),ISBLANK(Z419),ISBLANK(Z420),ISBLANK(Z421)),"",AA418*AA419*AA420*AA421)</f>
        <v/>
      </c>
      <c r="AC420" s="375"/>
      <c r="AD420" s="436"/>
      <c r="AE420" s="56"/>
      <c r="AF420" s="18" t="str">
        <f>IF(ISBLANK(AE420),"",VLOOKUP(AE420,'(Linked) Hazard Risk Number HRN'!$D$6:$E$14,2,FALSE))</f>
        <v/>
      </c>
      <c r="AG420" s="366" t="str">
        <f>IF(OR(ISBLANK(AE418),ISBLANK(AE419),ISBLANK(AE420),ISBLANK(AE421)),"",AF418*AF419*AF420*AF421)</f>
        <v/>
      </c>
      <c r="AH420" s="10"/>
      <c r="AI420" s="10"/>
      <c r="AJ420" s="20"/>
    </row>
    <row r="421" spans="2:36" s="2" customFormat="1" ht="28.2" customHeight="1">
      <c r="B421" s="378"/>
      <c r="C421" s="375"/>
      <c r="D421" s="375"/>
      <c r="E421" s="381"/>
      <c r="F421" s="381"/>
      <c r="G421" s="370"/>
      <c r="H421" s="370"/>
      <c r="I421" s="370"/>
      <c r="J421" s="370"/>
      <c r="K421" s="57"/>
      <c r="L421" s="30" t="str">
        <f>IF(ISBLANK(K421),"",VLOOKUP(K421,'(Linked) Hazard Risk Number HRN'!$D$17:$E$22,2,FALSE))</f>
        <v/>
      </c>
      <c r="M421" s="367"/>
      <c r="N421" s="56"/>
      <c r="O421" s="18" t="str">
        <f>IF(ISBLANK(N421),"",VLOOKUP(N421,'(Linked) PLr Probability Factor'!$B$23:$C$26,2,FALSE))</f>
        <v/>
      </c>
      <c r="P421" s="25" t="s">
        <v>33</v>
      </c>
      <c r="Q421" s="25">
        <f t="shared" ref="Q421" si="654">SUM(R418:R420)</f>
        <v>0</v>
      </c>
      <c r="R421" s="25">
        <f t="shared" si="649"/>
        <v>0</v>
      </c>
      <c r="S421" s="25"/>
      <c r="T421" s="51"/>
      <c r="U421" s="375"/>
      <c r="V421" s="57"/>
      <c r="W421" s="30" t="str">
        <f>IF(ISBLANK(V421),"",VLOOKUP(V421,'(Linked) Hazard Risk Number HRN'!$D$17:$E$22,2,FALSE))</f>
        <v/>
      </c>
      <c r="X421" s="367"/>
      <c r="Y421" s="375"/>
      <c r="Z421" s="57"/>
      <c r="AA421" s="30" t="str">
        <f>IF(ISBLANK(Z421),"",VLOOKUP(Z421,'(Linked) Hazard Risk Number HRN'!$D$17:$E$22,2,FALSE))</f>
        <v/>
      </c>
      <c r="AB421" s="367"/>
      <c r="AC421" s="375"/>
      <c r="AD421" s="436"/>
      <c r="AE421" s="57"/>
      <c r="AF421" s="30" t="str">
        <f>IF(ISBLANK(AE421),"",VLOOKUP(AE421,'(Linked) Hazard Risk Number HRN'!$D$17:$E$22,2,FALSE))</f>
        <v/>
      </c>
      <c r="AG421" s="367"/>
      <c r="AH421" s="10"/>
      <c r="AI421" s="10"/>
      <c r="AJ421" s="21"/>
    </row>
    <row r="422" spans="2:36" s="2" customFormat="1" ht="28.2" customHeight="1" thickBot="1">
      <c r="B422" s="379"/>
      <c r="C422" s="376"/>
      <c r="D422" s="376"/>
      <c r="E422" s="382"/>
      <c r="F422" s="382"/>
      <c r="G422" s="371"/>
      <c r="H422" s="371"/>
      <c r="I422" s="371"/>
      <c r="J422" s="371"/>
      <c r="K422" s="135"/>
      <c r="L422" s="18"/>
      <c r="M422" s="368"/>
      <c r="N422" s="56"/>
      <c r="O422" s="18" t="str">
        <f>IF(ISBLANK(N422),"",VLOOKUP(N422,'(Linked) PLr Probability Factor'!$B$29:$C$32,2,FALSE))</f>
        <v/>
      </c>
      <c r="P422" s="134"/>
      <c r="Q422" s="134"/>
      <c r="R422" s="134"/>
      <c r="S422" s="27" t="str">
        <f t="shared" ref="S422" si="655">IF(OR(ISBLANK(N419),ISBLANK(N420),ISBLANK(N421)),"",IF(R418&gt;0,"P2",IF(AND(R418=0,R419&gt;2),"P2",IF(AND(R418=0,R419=2),"P2",IF(AND(R418=0,AND(R419&lt;2,R420&gt;1)),"P1"," ")))))</f>
        <v/>
      </c>
      <c r="T422" s="52"/>
      <c r="U422" s="376"/>
      <c r="V422" s="135"/>
      <c r="W422" s="18"/>
      <c r="X422" s="368"/>
      <c r="Y422" s="376"/>
      <c r="Z422" s="135"/>
      <c r="AA422" s="18"/>
      <c r="AB422" s="368"/>
      <c r="AC422" s="376"/>
      <c r="AD422" s="437"/>
      <c r="AE422" s="135"/>
      <c r="AF422" s="18"/>
      <c r="AG422" s="368"/>
      <c r="AH422" s="10"/>
      <c r="AI422" s="10"/>
      <c r="AJ422" s="7"/>
    </row>
    <row r="423" spans="2:36" s="2" customFormat="1" ht="28.2" customHeight="1" thickTop="1">
      <c r="B423" s="377">
        <v>84</v>
      </c>
      <c r="C423" s="374"/>
      <c r="D423" s="374"/>
      <c r="E423" s="380"/>
      <c r="F423" s="380"/>
      <c r="G423" s="369"/>
      <c r="H423" s="369"/>
      <c r="I423" s="369"/>
      <c r="J423" s="369"/>
      <c r="K423" s="54"/>
      <c r="L423" s="17" t="str">
        <f>IF(ISBLANK(K423),"",VLOOKUP(K423,'(Linked) Hazard Risk Number HRN'!$B$6:$C$13,2,FALSE))</f>
        <v/>
      </c>
      <c r="M423" s="372" t="str">
        <f>IF(M425="","",IF(M425&gt;500,'(Linked) Hazard Risk Number HRN'!$C$37,IF(M425&gt;50,'(Linked) Hazard Risk Number HRN'!$C$36,IF(M425&gt;25,'(Linked) Hazard Risk Number HRN'!$C$35,IF(M425&gt;5,'(Linked) Hazard Risk Number HRN'!$C$34,IF(M425&gt;0,'(Linked) Hazard Risk Number HRN'!$C$33,""))))))</f>
        <v/>
      </c>
      <c r="N423" s="54"/>
      <c r="O423" s="17" t="str">
        <f>IF(ISBLANK(N423),"",VLOOKUP(N423,'(Linked) PLr Probability Factor'!$B$7:$C$8,2,FALSE))</f>
        <v/>
      </c>
      <c r="P423" s="17" t="s">
        <v>29</v>
      </c>
      <c r="Q423" s="17">
        <f t="shared" ref="Q423" si="656">COUNTIF((O423:O427), "C")</f>
        <v>0</v>
      </c>
      <c r="R423" s="17">
        <f t="shared" ref="R423:R426" si="657">Q423</f>
        <v>0</v>
      </c>
      <c r="S423" s="17" t="str">
        <f t="shared" ref="S423" si="658">IF(ISBLANK(K423),"",IF(L423&lt;2,"S1","S2"))</f>
        <v/>
      </c>
      <c r="T423" s="50"/>
      <c r="U423" s="374"/>
      <c r="V423" s="54"/>
      <c r="W423" s="17" t="str">
        <f>IF(ISBLANK(V423),"",VLOOKUP(V423,'(Linked) Hazard Risk Number HRN'!$B$6:$C$13,2,FALSE))</f>
        <v/>
      </c>
      <c r="X423" s="372" t="str">
        <f>IF(X425="","",IF(X425&gt;500,'(Linked) Hazard Risk Number HRN'!$C$37,IF(X425&gt;50,'(Linked) Hazard Risk Number HRN'!$C$36,IF(X425&gt;25,'(Linked) Hazard Risk Number HRN'!$C$35,IF(X425&gt;5,'(Linked) Hazard Risk Number HRN'!$C$34,IF(X425&gt;0,'(Linked) Hazard Risk Number HRN'!$C$33,""))))))</f>
        <v/>
      </c>
      <c r="Y423" s="374"/>
      <c r="Z423" s="54"/>
      <c r="AA423" s="17" t="str">
        <f>IF(ISBLANK(Z423),"",VLOOKUP(Z423,'(Linked) Hazard Risk Number HRN'!$B$6:$C$13,2,FALSE))</f>
        <v/>
      </c>
      <c r="AB423" s="372" t="str">
        <f>IF(AB425="","",IF(AB425&gt;500,'(Linked) Hazard Risk Number HRN'!$C$37,IF(AB425&gt;50,'(Linked) Hazard Risk Number HRN'!$C$36,IF(AB425&gt;25,'(Linked) Hazard Risk Number HRN'!$C$35,IF(AB425&gt;5,'(Linked) Hazard Risk Number HRN'!$C$34,IF(AB425&gt;0,'(Linked) Hazard Risk Number HRN'!$C$33,""))))))</f>
        <v/>
      </c>
      <c r="AC423" s="374"/>
      <c r="AD423" s="380"/>
      <c r="AE423" s="54"/>
      <c r="AF423" s="17" t="str">
        <f>IF(ISBLANK(AE423),"",VLOOKUP(AE423,'(Linked) Hazard Risk Number HRN'!$B$6:$C$13,2,FALSE))</f>
        <v/>
      </c>
      <c r="AG423" s="372" t="str">
        <f>IF(AG425="","",IF(AG425&gt;500,'(Linked) Hazard Risk Number HRN'!$C$37,IF(AG425&gt;50,'(Linked) Hazard Risk Number HRN'!$C$36,IF(AG425&gt;25,'(Linked) Hazard Risk Number HRN'!$C$35,IF(AG425&gt;5,'(Linked) Hazard Risk Number HRN'!$C$34,IF(AG425&gt;0,'(Linked) Hazard Risk Number HRN'!$C$33,""))))))</f>
        <v/>
      </c>
      <c r="AH423" s="10"/>
      <c r="AI423" s="10"/>
      <c r="AJ423" s="22"/>
    </row>
    <row r="424" spans="2:36" s="2" customFormat="1" ht="28.2" customHeight="1" thickBot="1">
      <c r="B424" s="378"/>
      <c r="C424" s="375"/>
      <c r="D424" s="375"/>
      <c r="E424" s="381"/>
      <c r="F424" s="381"/>
      <c r="G424" s="370"/>
      <c r="H424" s="370"/>
      <c r="I424" s="370"/>
      <c r="J424" s="370"/>
      <c r="K424" s="55"/>
      <c r="L424" s="18" t="str">
        <f>IF(ISBLANK(K424),"",VLOOKUP(K424,'(Linked) Hazard Risk Number HRN'!$B$16:$C$26,2,FALSE))</f>
        <v/>
      </c>
      <c r="M424" s="373"/>
      <c r="N424" s="55"/>
      <c r="O424" s="18" t="str">
        <f>IF(ISBLANK(N424),"",VLOOKUP(N424,'(Linked) PLr Probability Factor'!$B$12:$C$14,2,FALSE))</f>
        <v/>
      </c>
      <c r="P424" s="18" t="s">
        <v>1</v>
      </c>
      <c r="Q424" s="18">
        <f t="shared" ref="Q424" si="659">COUNTIF((O423:O427), "B")</f>
        <v>0</v>
      </c>
      <c r="R424" s="18">
        <f t="shared" si="657"/>
        <v>0</v>
      </c>
      <c r="S424" s="18" t="str">
        <f t="shared" ref="S424" si="660">IF(ISBLANK(K424),"",IF(L424&lt;5,"F1","F2"))</f>
        <v/>
      </c>
      <c r="T424" s="147"/>
      <c r="U424" s="375"/>
      <c r="V424" s="55"/>
      <c r="W424" s="18" t="str">
        <f>IF(ISBLANK(V424),"",VLOOKUP(V424,'(Linked) Hazard Risk Number HRN'!$B$16:$C$26,2,FALSE))</f>
        <v/>
      </c>
      <c r="X424" s="373"/>
      <c r="Y424" s="375"/>
      <c r="Z424" s="55"/>
      <c r="AA424" s="18" t="str">
        <f>IF(ISBLANK(Z424),"",VLOOKUP(Z424,'(Linked) Hazard Risk Number HRN'!$B$16:$C$26,2,FALSE))</f>
        <v/>
      </c>
      <c r="AB424" s="373"/>
      <c r="AC424" s="375"/>
      <c r="AD424" s="436"/>
      <c r="AE424" s="55"/>
      <c r="AF424" s="18" t="str">
        <f>IF(ISBLANK(AE424),"",VLOOKUP(AE424,'(Linked) Hazard Risk Number HRN'!$B$16:$C$26,2,FALSE))</f>
        <v/>
      </c>
      <c r="AG424" s="373"/>
      <c r="AH424" s="10"/>
      <c r="AI424" s="10"/>
      <c r="AJ424" s="19"/>
    </row>
    <row r="425" spans="2:36" s="2" customFormat="1" ht="28.2" customHeight="1" thickTop="1">
      <c r="B425" s="378"/>
      <c r="C425" s="375"/>
      <c r="D425" s="375"/>
      <c r="E425" s="381"/>
      <c r="F425" s="381"/>
      <c r="G425" s="370"/>
      <c r="H425" s="370"/>
      <c r="I425" s="370"/>
      <c r="J425" s="370"/>
      <c r="K425" s="56"/>
      <c r="L425" s="18" t="str">
        <f>IF(ISBLANK(K425),"",VLOOKUP(K425,'(Linked) Hazard Risk Number HRN'!$D$6:$E$14,2,FALSE))</f>
        <v/>
      </c>
      <c r="M425" s="366" t="str">
        <f>IF(OR(ISBLANK(K423),ISBLANK(K424),ISBLANK(K425),ISBLANK(K426)),"",L423*L424*L425*L426)</f>
        <v/>
      </c>
      <c r="N425" s="56"/>
      <c r="O425" s="18" t="str">
        <f>IF(ISBLANK(N425),"",VLOOKUP(N425,'(Linked) PLr Probability Factor'!$B$17:$C$20,2,FALSE))</f>
        <v/>
      </c>
      <c r="P425" s="18" t="s">
        <v>3</v>
      </c>
      <c r="Q425" s="18">
        <f t="shared" ref="Q425" si="661">COUNTIF((O423:O427), "A")</f>
        <v>0</v>
      </c>
      <c r="R425" s="18">
        <f t="shared" si="657"/>
        <v>0</v>
      </c>
      <c r="S425" s="18"/>
      <c r="T425" s="146" t="str" cm="1">
        <f t="array" ref="T425">IF(OR(ISBLANK(K423),ISBLANK(K424),ISBLANK(N424),ISBLANK(N425),ISBLANK(N426)),"",INDEX(INDEX('(Linked) PLr Probability Factor'!C$33:$F$44,0,4),MATCH(S423&amp;S424&amp;S427,INDEX('(Linked) PLr Probability Factor'!C$33:$F$44,0,1)&amp;INDEX('(Linked) PLr Probability Factor'!C$33:$F$44,0,2)&amp;INDEX('(Linked) PLr Probability Factor'!C$33:$F$44,0,3),0)))</f>
        <v/>
      </c>
      <c r="U425" s="375"/>
      <c r="V425" s="56"/>
      <c r="W425" s="18" t="str">
        <f>IF(ISBLANK(V425),"",VLOOKUP(V425,'(Linked) Hazard Risk Number HRN'!$D$6:$E$14,2,FALSE))</f>
        <v/>
      </c>
      <c r="X425" s="366" t="str">
        <f>IF(OR(ISBLANK(V423),ISBLANK(V424),ISBLANK(V425),ISBLANK(V426)),"",W423*W424*W425*W426)</f>
        <v/>
      </c>
      <c r="Y425" s="375"/>
      <c r="Z425" s="56"/>
      <c r="AA425" s="18" t="str">
        <f>IF(ISBLANK(Z425),"",VLOOKUP(Z425,'(Linked) Hazard Risk Number HRN'!$D$6:$E$14,2,FALSE))</f>
        <v/>
      </c>
      <c r="AB425" s="366" t="str">
        <f>IF(OR(ISBLANK(Z423),ISBLANK(Z424),ISBLANK(Z425),ISBLANK(Z426)),"",AA423*AA424*AA425*AA426)</f>
        <v/>
      </c>
      <c r="AC425" s="375"/>
      <c r="AD425" s="436"/>
      <c r="AE425" s="56"/>
      <c r="AF425" s="18" t="str">
        <f>IF(ISBLANK(AE425),"",VLOOKUP(AE425,'(Linked) Hazard Risk Number HRN'!$D$6:$E$14,2,FALSE))</f>
        <v/>
      </c>
      <c r="AG425" s="366" t="str">
        <f>IF(OR(ISBLANK(AE423),ISBLANK(AE424),ISBLANK(AE425),ISBLANK(AE426)),"",AF423*AF424*AF425*AF426)</f>
        <v/>
      </c>
      <c r="AH425" s="10"/>
      <c r="AI425" s="10"/>
      <c r="AJ425" s="20"/>
    </row>
    <row r="426" spans="2:36" s="2" customFormat="1" ht="28.2" customHeight="1">
      <c r="B426" s="378"/>
      <c r="C426" s="375"/>
      <c r="D426" s="375"/>
      <c r="E426" s="381"/>
      <c r="F426" s="381"/>
      <c r="G426" s="370"/>
      <c r="H426" s="370"/>
      <c r="I426" s="370"/>
      <c r="J426" s="370"/>
      <c r="K426" s="57"/>
      <c r="L426" s="30" t="str">
        <f>IF(ISBLANK(K426),"",VLOOKUP(K426,'(Linked) Hazard Risk Number HRN'!$D$17:$E$22,2,FALSE))</f>
        <v/>
      </c>
      <c r="M426" s="367"/>
      <c r="N426" s="56"/>
      <c r="O426" s="18" t="str">
        <f>IF(ISBLANK(N426),"",VLOOKUP(N426,'(Linked) PLr Probability Factor'!$B$23:$C$26,2,FALSE))</f>
        <v/>
      </c>
      <c r="P426" s="25" t="s">
        <v>33</v>
      </c>
      <c r="Q426" s="25">
        <f t="shared" ref="Q426" si="662">SUM(R423:R425)</f>
        <v>0</v>
      </c>
      <c r="R426" s="25">
        <f t="shared" si="657"/>
        <v>0</v>
      </c>
      <c r="S426" s="25"/>
      <c r="T426" s="51"/>
      <c r="U426" s="375"/>
      <c r="V426" s="57"/>
      <c r="W426" s="30" t="str">
        <f>IF(ISBLANK(V426),"",VLOOKUP(V426,'(Linked) Hazard Risk Number HRN'!$D$17:$E$22,2,FALSE))</f>
        <v/>
      </c>
      <c r="X426" s="367"/>
      <c r="Y426" s="375"/>
      <c r="Z426" s="57"/>
      <c r="AA426" s="30" t="str">
        <f>IF(ISBLANK(Z426),"",VLOOKUP(Z426,'(Linked) Hazard Risk Number HRN'!$D$17:$E$22,2,FALSE))</f>
        <v/>
      </c>
      <c r="AB426" s="367"/>
      <c r="AC426" s="375"/>
      <c r="AD426" s="436"/>
      <c r="AE426" s="57"/>
      <c r="AF426" s="30" t="str">
        <f>IF(ISBLANK(AE426),"",VLOOKUP(AE426,'(Linked) Hazard Risk Number HRN'!$D$17:$E$22,2,FALSE))</f>
        <v/>
      </c>
      <c r="AG426" s="367"/>
      <c r="AH426" s="10"/>
      <c r="AI426" s="10"/>
      <c r="AJ426" s="21"/>
    </row>
    <row r="427" spans="2:36" s="2" customFormat="1" ht="28.2" customHeight="1" thickBot="1">
      <c r="B427" s="379"/>
      <c r="C427" s="376"/>
      <c r="D427" s="376"/>
      <c r="E427" s="382"/>
      <c r="F427" s="382"/>
      <c r="G427" s="371"/>
      <c r="H427" s="371"/>
      <c r="I427" s="371"/>
      <c r="J427" s="371"/>
      <c r="K427" s="135"/>
      <c r="L427" s="18"/>
      <c r="M427" s="368"/>
      <c r="N427" s="56"/>
      <c r="O427" s="18" t="str">
        <f>IF(ISBLANK(N427),"",VLOOKUP(N427,'(Linked) PLr Probability Factor'!$B$29:$C$32,2,FALSE))</f>
        <v/>
      </c>
      <c r="P427" s="134"/>
      <c r="Q427" s="134"/>
      <c r="R427" s="134"/>
      <c r="S427" s="27" t="str">
        <f t="shared" ref="S427" si="663">IF(OR(ISBLANK(N424),ISBLANK(N425),ISBLANK(N426)),"",IF(R423&gt;0,"P2",IF(AND(R423=0,R424&gt;2),"P2",IF(AND(R423=0,R424=2),"P2",IF(AND(R423=0,AND(R424&lt;2,R425&gt;1)),"P1"," ")))))</f>
        <v/>
      </c>
      <c r="T427" s="52"/>
      <c r="U427" s="376"/>
      <c r="V427" s="135"/>
      <c r="W427" s="18"/>
      <c r="X427" s="368"/>
      <c r="Y427" s="376"/>
      <c r="Z427" s="135"/>
      <c r="AA427" s="18"/>
      <c r="AB427" s="368"/>
      <c r="AC427" s="376"/>
      <c r="AD427" s="437"/>
      <c r="AE427" s="135"/>
      <c r="AF427" s="18"/>
      <c r="AG427" s="368"/>
      <c r="AH427" s="10"/>
      <c r="AI427" s="10"/>
      <c r="AJ427" s="7"/>
    </row>
    <row r="428" spans="2:36" s="2" customFormat="1" ht="28.2" customHeight="1" thickTop="1">
      <c r="B428" s="377">
        <v>85</v>
      </c>
      <c r="C428" s="374"/>
      <c r="D428" s="374"/>
      <c r="E428" s="380"/>
      <c r="F428" s="380"/>
      <c r="G428" s="369"/>
      <c r="H428" s="369"/>
      <c r="I428" s="369"/>
      <c r="J428" s="369"/>
      <c r="K428" s="54"/>
      <c r="L428" s="17" t="str">
        <f>IF(ISBLANK(K428),"",VLOOKUP(K428,'(Linked) Hazard Risk Number HRN'!$B$6:$C$13,2,FALSE))</f>
        <v/>
      </c>
      <c r="M428" s="372" t="str">
        <f>IF(M430="","",IF(M430&gt;500,'(Linked) Hazard Risk Number HRN'!$C$37,IF(M430&gt;50,'(Linked) Hazard Risk Number HRN'!$C$36,IF(M430&gt;25,'(Linked) Hazard Risk Number HRN'!$C$35,IF(M430&gt;5,'(Linked) Hazard Risk Number HRN'!$C$34,IF(M430&gt;0,'(Linked) Hazard Risk Number HRN'!$C$33,""))))))</f>
        <v/>
      </c>
      <c r="N428" s="54"/>
      <c r="O428" s="17" t="str">
        <f>IF(ISBLANK(N428),"",VLOOKUP(N428,'(Linked) PLr Probability Factor'!$B$7:$C$8,2,FALSE))</f>
        <v/>
      </c>
      <c r="P428" s="17" t="s">
        <v>29</v>
      </c>
      <c r="Q428" s="17">
        <f t="shared" ref="Q428" si="664">COUNTIF((O428:O432), "C")</f>
        <v>0</v>
      </c>
      <c r="R428" s="17">
        <f t="shared" ref="R428:R431" si="665">Q428</f>
        <v>0</v>
      </c>
      <c r="S428" s="17" t="str">
        <f t="shared" ref="S428" si="666">IF(ISBLANK(K428),"",IF(L428&lt;2,"S1","S2"))</f>
        <v/>
      </c>
      <c r="T428" s="50"/>
      <c r="U428" s="374"/>
      <c r="V428" s="54"/>
      <c r="W428" s="17" t="str">
        <f>IF(ISBLANK(V428),"",VLOOKUP(V428,'(Linked) Hazard Risk Number HRN'!$B$6:$C$13,2,FALSE))</f>
        <v/>
      </c>
      <c r="X428" s="372" t="str">
        <f>IF(X430="","",IF(X430&gt;500,'(Linked) Hazard Risk Number HRN'!$C$37,IF(X430&gt;50,'(Linked) Hazard Risk Number HRN'!$C$36,IF(X430&gt;25,'(Linked) Hazard Risk Number HRN'!$C$35,IF(X430&gt;5,'(Linked) Hazard Risk Number HRN'!$C$34,IF(X430&gt;0,'(Linked) Hazard Risk Number HRN'!$C$33,""))))))</f>
        <v/>
      </c>
      <c r="Y428" s="374"/>
      <c r="Z428" s="54"/>
      <c r="AA428" s="17" t="str">
        <f>IF(ISBLANK(Z428),"",VLOOKUP(Z428,'(Linked) Hazard Risk Number HRN'!$B$6:$C$13,2,FALSE))</f>
        <v/>
      </c>
      <c r="AB428" s="372" t="str">
        <f>IF(AB430="","",IF(AB430&gt;500,'(Linked) Hazard Risk Number HRN'!$C$37,IF(AB430&gt;50,'(Linked) Hazard Risk Number HRN'!$C$36,IF(AB430&gt;25,'(Linked) Hazard Risk Number HRN'!$C$35,IF(AB430&gt;5,'(Linked) Hazard Risk Number HRN'!$C$34,IF(AB430&gt;0,'(Linked) Hazard Risk Number HRN'!$C$33,""))))))</f>
        <v/>
      </c>
      <c r="AC428" s="374"/>
      <c r="AD428" s="380"/>
      <c r="AE428" s="54"/>
      <c r="AF428" s="17" t="str">
        <f>IF(ISBLANK(AE428),"",VLOOKUP(AE428,'(Linked) Hazard Risk Number HRN'!$B$6:$C$13,2,FALSE))</f>
        <v/>
      </c>
      <c r="AG428" s="372" t="str">
        <f>IF(AG430="","",IF(AG430&gt;500,'(Linked) Hazard Risk Number HRN'!$C$37,IF(AG430&gt;50,'(Linked) Hazard Risk Number HRN'!$C$36,IF(AG430&gt;25,'(Linked) Hazard Risk Number HRN'!$C$35,IF(AG430&gt;5,'(Linked) Hazard Risk Number HRN'!$C$34,IF(AG430&gt;0,'(Linked) Hazard Risk Number HRN'!$C$33,""))))))</f>
        <v/>
      </c>
      <c r="AH428" s="10"/>
      <c r="AI428" s="10"/>
      <c r="AJ428" s="22"/>
    </row>
    <row r="429" spans="2:36" s="2" customFormat="1" ht="28.2" customHeight="1" thickBot="1">
      <c r="B429" s="378"/>
      <c r="C429" s="375"/>
      <c r="D429" s="375"/>
      <c r="E429" s="381"/>
      <c r="F429" s="381"/>
      <c r="G429" s="370"/>
      <c r="H429" s="370"/>
      <c r="I429" s="370"/>
      <c r="J429" s="370"/>
      <c r="K429" s="55"/>
      <c r="L429" s="18" t="str">
        <f>IF(ISBLANK(K429),"",VLOOKUP(K429,'(Linked) Hazard Risk Number HRN'!$B$16:$C$26,2,FALSE))</f>
        <v/>
      </c>
      <c r="M429" s="373"/>
      <c r="N429" s="55"/>
      <c r="O429" s="18" t="str">
        <f>IF(ISBLANK(N429),"",VLOOKUP(N429,'(Linked) PLr Probability Factor'!$B$12:$C$14,2,FALSE))</f>
        <v/>
      </c>
      <c r="P429" s="18" t="s">
        <v>1</v>
      </c>
      <c r="Q429" s="18">
        <f t="shared" ref="Q429" si="667">COUNTIF((O428:O432), "B")</f>
        <v>0</v>
      </c>
      <c r="R429" s="18">
        <f t="shared" si="665"/>
        <v>0</v>
      </c>
      <c r="S429" s="18" t="str">
        <f t="shared" ref="S429" si="668">IF(ISBLANK(K429),"",IF(L429&lt;5,"F1","F2"))</f>
        <v/>
      </c>
      <c r="T429" s="147"/>
      <c r="U429" s="375"/>
      <c r="V429" s="55"/>
      <c r="W429" s="18" t="str">
        <f>IF(ISBLANK(V429),"",VLOOKUP(V429,'(Linked) Hazard Risk Number HRN'!$B$16:$C$26,2,FALSE))</f>
        <v/>
      </c>
      <c r="X429" s="373"/>
      <c r="Y429" s="375"/>
      <c r="Z429" s="55"/>
      <c r="AA429" s="18" t="str">
        <f>IF(ISBLANK(Z429),"",VLOOKUP(Z429,'(Linked) Hazard Risk Number HRN'!$B$16:$C$26,2,FALSE))</f>
        <v/>
      </c>
      <c r="AB429" s="373"/>
      <c r="AC429" s="375"/>
      <c r="AD429" s="436"/>
      <c r="AE429" s="55"/>
      <c r="AF429" s="18" t="str">
        <f>IF(ISBLANK(AE429),"",VLOOKUP(AE429,'(Linked) Hazard Risk Number HRN'!$B$16:$C$26,2,FALSE))</f>
        <v/>
      </c>
      <c r="AG429" s="373"/>
      <c r="AH429" s="10"/>
      <c r="AI429" s="10"/>
      <c r="AJ429" s="19"/>
    </row>
    <row r="430" spans="2:36" s="2" customFormat="1" ht="28.2" customHeight="1" thickTop="1">
      <c r="B430" s="378"/>
      <c r="C430" s="375"/>
      <c r="D430" s="375"/>
      <c r="E430" s="381"/>
      <c r="F430" s="381"/>
      <c r="G430" s="370"/>
      <c r="H430" s="370"/>
      <c r="I430" s="370"/>
      <c r="J430" s="370"/>
      <c r="K430" s="56"/>
      <c r="L430" s="18" t="str">
        <f>IF(ISBLANK(K430),"",VLOOKUP(K430,'(Linked) Hazard Risk Number HRN'!$D$6:$E$14,2,FALSE))</f>
        <v/>
      </c>
      <c r="M430" s="366" t="str">
        <f>IF(OR(ISBLANK(K428),ISBLANK(K429),ISBLANK(K430),ISBLANK(K431)),"",L428*L429*L430*L431)</f>
        <v/>
      </c>
      <c r="N430" s="56"/>
      <c r="O430" s="18" t="str">
        <f>IF(ISBLANK(N430),"",VLOOKUP(N430,'(Linked) PLr Probability Factor'!$B$17:$C$20,2,FALSE))</f>
        <v/>
      </c>
      <c r="P430" s="18" t="s">
        <v>3</v>
      </c>
      <c r="Q430" s="18">
        <f t="shared" ref="Q430" si="669">COUNTIF((O428:O432), "A")</f>
        <v>0</v>
      </c>
      <c r="R430" s="18">
        <f t="shared" si="665"/>
        <v>0</v>
      </c>
      <c r="S430" s="18"/>
      <c r="T430" s="146" t="str" cm="1">
        <f t="array" ref="T430">IF(OR(ISBLANK(K428),ISBLANK(K429),ISBLANK(N429),ISBLANK(N430),ISBLANK(N431)),"",INDEX(INDEX('(Linked) PLr Probability Factor'!C$33:$F$44,0,4),MATCH(S428&amp;S429&amp;S432,INDEX('(Linked) PLr Probability Factor'!C$33:$F$44,0,1)&amp;INDEX('(Linked) PLr Probability Factor'!C$33:$F$44,0,2)&amp;INDEX('(Linked) PLr Probability Factor'!C$33:$F$44,0,3),0)))</f>
        <v/>
      </c>
      <c r="U430" s="375"/>
      <c r="V430" s="56"/>
      <c r="W430" s="18" t="str">
        <f>IF(ISBLANK(V430),"",VLOOKUP(V430,'(Linked) Hazard Risk Number HRN'!$D$6:$E$14,2,FALSE))</f>
        <v/>
      </c>
      <c r="X430" s="366" t="str">
        <f>IF(OR(ISBLANK(V428),ISBLANK(V429),ISBLANK(V430),ISBLANK(V431)),"",W428*W429*W430*W431)</f>
        <v/>
      </c>
      <c r="Y430" s="375"/>
      <c r="Z430" s="56"/>
      <c r="AA430" s="18" t="str">
        <f>IF(ISBLANK(Z430),"",VLOOKUP(Z430,'(Linked) Hazard Risk Number HRN'!$D$6:$E$14,2,FALSE))</f>
        <v/>
      </c>
      <c r="AB430" s="366" t="str">
        <f>IF(OR(ISBLANK(Z428),ISBLANK(Z429),ISBLANK(Z430),ISBLANK(Z431)),"",AA428*AA429*AA430*AA431)</f>
        <v/>
      </c>
      <c r="AC430" s="375"/>
      <c r="AD430" s="436"/>
      <c r="AE430" s="56"/>
      <c r="AF430" s="18" t="str">
        <f>IF(ISBLANK(AE430),"",VLOOKUP(AE430,'(Linked) Hazard Risk Number HRN'!$D$6:$E$14,2,FALSE))</f>
        <v/>
      </c>
      <c r="AG430" s="366" t="str">
        <f>IF(OR(ISBLANK(AE428),ISBLANK(AE429),ISBLANK(AE430),ISBLANK(AE431)),"",AF428*AF429*AF430*AF431)</f>
        <v/>
      </c>
      <c r="AH430" s="10"/>
      <c r="AI430" s="10"/>
      <c r="AJ430" s="20"/>
    </row>
    <row r="431" spans="2:36" s="2" customFormat="1" ht="28.2" customHeight="1">
      <c r="B431" s="378"/>
      <c r="C431" s="375"/>
      <c r="D431" s="375"/>
      <c r="E431" s="381"/>
      <c r="F431" s="381"/>
      <c r="G431" s="370"/>
      <c r="H431" s="370"/>
      <c r="I431" s="370"/>
      <c r="J431" s="370"/>
      <c r="K431" s="57"/>
      <c r="L431" s="30" t="str">
        <f>IF(ISBLANK(K431),"",VLOOKUP(K431,'(Linked) Hazard Risk Number HRN'!$D$17:$E$22,2,FALSE))</f>
        <v/>
      </c>
      <c r="M431" s="367"/>
      <c r="N431" s="56"/>
      <c r="O431" s="18" t="str">
        <f>IF(ISBLANK(N431),"",VLOOKUP(N431,'(Linked) PLr Probability Factor'!$B$23:$C$26,2,FALSE))</f>
        <v/>
      </c>
      <c r="P431" s="25" t="s">
        <v>33</v>
      </c>
      <c r="Q431" s="25">
        <f t="shared" ref="Q431" si="670">SUM(R428:R430)</f>
        <v>0</v>
      </c>
      <c r="R431" s="25">
        <f t="shared" si="665"/>
        <v>0</v>
      </c>
      <c r="S431" s="25"/>
      <c r="T431" s="51"/>
      <c r="U431" s="375"/>
      <c r="V431" s="57"/>
      <c r="W431" s="30" t="str">
        <f>IF(ISBLANK(V431),"",VLOOKUP(V431,'(Linked) Hazard Risk Number HRN'!$D$17:$E$22,2,FALSE))</f>
        <v/>
      </c>
      <c r="X431" s="367"/>
      <c r="Y431" s="375"/>
      <c r="Z431" s="57"/>
      <c r="AA431" s="30" t="str">
        <f>IF(ISBLANK(Z431),"",VLOOKUP(Z431,'(Linked) Hazard Risk Number HRN'!$D$17:$E$22,2,FALSE))</f>
        <v/>
      </c>
      <c r="AB431" s="367"/>
      <c r="AC431" s="375"/>
      <c r="AD431" s="436"/>
      <c r="AE431" s="57"/>
      <c r="AF431" s="30" t="str">
        <f>IF(ISBLANK(AE431),"",VLOOKUP(AE431,'(Linked) Hazard Risk Number HRN'!$D$17:$E$22,2,FALSE))</f>
        <v/>
      </c>
      <c r="AG431" s="367"/>
      <c r="AH431" s="10"/>
      <c r="AI431" s="10"/>
      <c r="AJ431" s="21"/>
    </row>
    <row r="432" spans="2:36" s="2" customFormat="1" ht="28.2" customHeight="1" thickBot="1">
      <c r="B432" s="379"/>
      <c r="C432" s="376"/>
      <c r="D432" s="376"/>
      <c r="E432" s="382"/>
      <c r="F432" s="382"/>
      <c r="G432" s="371"/>
      <c r="H432" s="371"/>
      <c r="I432" s="371"/>
      <c r="J432" s="371"/>
      <c r="K432" s="135"/>
      <c r="L432" s="18"/>
      <c r="M432" s="368"/>
      <c r="N432" s="56"/>
      <c r="O432" s="18" t="str">
        <f>IF(ISBLANK(N432),"",VLOOKUP(N432,'(Linked) PLr Probability Factor'!$B$29:$C$32,2,FALSE))</f>
        <v/>
      </c>
      <c r="P432" s="134"/>
      <c r="Q432" s="134"/>
      <c r="R432" s="134"/>
      <c r="S432" s="27" t="str">
        <f t="shared" ref="S432" si="671">IF(OR(ISBLANK(N429),ISBLANK(N430),ISBLANK(N431)),"",IF(R428&gt;0,"P2",IF(AND(R428=0,R429&gt;2),"P2",IF(AND(R428=0,R429=2),"P2",IF(AND(R428=0,AND(R429&lt;2,R430&gt;1)),"P1"," ")))))</f>
        <v/>
      </c>
      <c r="T432" s="52"/>
      <c r="U432" s="376"/>
      <c r="V432" s="135"/>
      <c r="W432" s="18"/>
      <c r="X432" s="368"/>
      <c r="Y432" s="376"/>
      <c r="Z432" s="135"/>
      <c r="AA432" s="18"/>
      <c r="AB432" s="368"/>
      <c r="AC432" s="376"/>
      <c r="AD432" s="437"/>
      <c r="AE432" s="135"/>
      <c r="AF432" s="18"/>
      <c r="AG432" s="368"/>
      <c r="AH432" s="10"/>
      <c r="AI432" s="10"/>
      <c r="AJ432" s="7"/>
    </row>
    <row r="433" spans="2:36" s="2" customFormat="1" ht="28.2" customHeight="1" thickTop="1">
      <c r="B433" s="377">
        <v>86</v>
      </c>
      <c r="C433" s="374"/>
      <c r="D433" s="374"/>
      <c r="E433" s="380"/>
      <c r="F433" s="380"/>
      <c r="G433" s="369"/>
      <c r="H433" s="369"/>
      <c r="I433" s="369"/>
      <c r="J433" s="369"/>
      <c r="K433" s="54"/>
      <c r="L433" s="17" t="str">
        <f>IF(ISBLANK(K433),"",VLOOKUP(K433,'(Linked) Hazard Risk Number HRN'!$B$6:$C$13,2,FALSE))</f>
        <v/>
      </c>
      <c r="M433" s="372" t="str">
        <f>IF(M435="","",IF(M435&gt;500,'(Linked) Hazard Risk Number HRN'!$C$37,IF(M435&gt;50,'(Linked) Hazard Risk Number HRN'!$C$36,IF(M435&gt;25,'(Linked) Hazard Risk Number HRN'!$C$35,IF(M435&gt;5,'(Linked) Hazard Risk Number HRN'!$C$34,IF(M435&gt;0,'(Linked) Hazard Risk Number HRN'!$C$33,""))))))</f>
        <v/>
      </c>
      <c r="N433" s="54"/>
      <c r="O433" s="17" t="str">
        <f>IF(ISBLANK(N433),"",VLOOKUP(N433,'(Linked) PLr Probability Factor'!$B$7:$C$8,2,FALSE))</f>
        <v/>
      </c>
      <c r="P433" s="17" t="s">
        <v>29</v>
      </c>
      <c r="Q433" s="17">
        <f t="shared" ref="Q433" si="672">COUNTIF((O433:O437), "C")</f>
        <v>0</v>
      </c>
      <c r="R433" s="17">
        <f t="shared" ref="R433:R436" si="673">Q433</f>
        <v>0</v>
      </c>
      <c r="S433" s="17" t="str">
        <f t="shared" ref="S433" si="674">IF(ISBLANK(K433),"",IF(L433&lt;2,"S1","S2"))</f>
        <v/>
      </c>
      <c r="T433" s="50"/>
      <c r="U433" s="374"/>
      <c r="V433" s="54"/>
      <c r="W433" s="17" t="str">
        <f>IF(ISBLANK(V433),"",VLOOKUP(V433,'(Linked) Hazard Risk Number HRN'!$B$6:$C$13,2,FALSE))</f>
        <v/>
      </c>
      <c r="X433" s="372" t="str">
        <f>IF(X435="","",IF(X435&gt;500,'(Linked) Hazard Risk Number HRN'!$C$37,IF(X435&gt;50,'(Linked) Hazard Risk Number HRN'!$C$36,IF(X435&gt;25,'(Linked) Hazard Risk Number HRN'!$C$35,IF(X435&gt;5,'(Linked) Hazard Risk Number HRN'!$C$34,IF(X435&gt;0,'(Linked) Hazard Risk Number HRN'!$C$33,""))))))</f>
        <v/>
      </c>
      <c r="Y433" s="374"/>
      <c r="Z433" s="54"/>
      <c r="AA433" s="17" t="str">
        <f>IF(ISBLANK(Z433),"",VLOOKUP(Z433,'(Linked) Hazard Risk Number HRN'!$B$6:$C$13,2,FALSE))</f>
        <v/>
      </c>
      <c r="AB433" s="372" t="str">
        <f>IF(AB435="","",IF(AB435&gt;500,'(Linked) Hazard Risk Number HRN'!$C$37,IF(AB435&gt;50,'(Linked) Hazard Risk Number HRN'!$C$36,IF(AB435&gt;25,'(Linked) Hazard Risk Number HRN'!$C$35,IF(AB435&gt;5,'(Linked) Hazard Risk Number HRN'!$C$34,IF(AB435&gt;0,'(Linked) Hazard Risk Number HRN'!$C$33,""))))))</f>
        <v/>
      </c>
      <c r="AC433" s="374"/>
      <c r="AD433" s="380"/>
      <c r="AE433" s="54"/>
      <c r="AF433" s="17" t="str">
        <f>IF(ISBLANK(AE433),"",VLOOKUP(AE433,'(Linked) Hazard Risk Number HRN'!$B$6:$C$13,2,FALSE))</f>
        <v/>
      </c>
      <c r="AG433" s="372" t="str">
        <f>IF(AG435="","",IF(AG435&gt;500,'(Linked) Hazard Risk Number HRN'!$C$37,IF(AG435&gt;50,'(Linked) Hazard Risk Number HRN'!$C$36,IF(AG435&gt;25,'(Linked) Hazard Risk Number HRN'!$C$35,IF(AG435&gt;5,'(Linked) Hazard Risk Number HRN'!$C$34,IF(AG435&gt;0,'(Linked) Hazard Risk Number HRN'!$C$33,""))))))</f>
        <v/>
      </c>
      <c r="AH433" s="10"/>
      <c r="AI433" s="10"/>
      <c r="AJ433" s="22"/>
    </row>
    <row r="434" spans="2:36" s="2" customFormat="1" ht="28.2" customHeight="1" thickBot="1">
      <c r="B434" s="378"/>
      <c r="C434" s="375"/>
      <c r="D434" s="375"/>
      <c r="E434" s="381"/>
      <c r="F434" s="381"/>
      <c r="G434" s="370"/>
      <c r="H434" s="370"/>
      <c r="I434" s="370"/>
      <c r="J434" s="370"/>
      <c r="K434" s="55"/>
      <c r="L434" s="18" t="str">
        <f>IF(ISBLANK(K434),"",VLOOKUP(K434,'(Linked) Hazard Risk Number HRN'!$B$16:$C$26,2,FALSE))</f>
        <v/>
      </c>
      <c r="M434" s="373"/>
      <c r="N434" s="55"/>
      <c r="O434" s="18" t="str">
        <f>IF(ISBLANK(N434),"",VLOOKUP(N434,'(Linked) PLr Probability Factor'!$B$12:$C$14,2,FALSE))</f>
        <v/>
      </c>
      <c r="P434" s="18" t="s">
        <v>1</v>
      </c>
      <c r="Q434" s="18">
        <f t="shared" ref="Q434" si="675">COUNTIF((O433:O437), "B")</f>
        <v>0</v>
      </c>
      <c r="R434" s="18">
        <f t="shared" si="673"/>
        <v>0</v>
      </c>
      <c r="S434" s="18" t="str">
        <f t="shared" ref="S434" si="676">IF(ISBLANK(K434),"",IF(L434&lt;5,"F1","F2"))</f>
        <v/>
      </c>
      <c r="T434" s="147"/>
      <c r="U434" s="375"/>
      <c r="V434" s="55"/>
      <c r="W434" s="18" t="str">
        <f>IF(ISBLANK(V434),"",VLOOKUP(V434,'(Linked) Hazard Risk Number HRN'!$B$16:$C$26,2,FALSE))</f>
        <v/>
      </c>
      <c r="X434" s="373"/>
      <c r="Y434" s="375"/>
      <c r="Z434" s="55"/>
      <c r="AA434" s="18" t="str">
        <f>IF(ISBLANK(Z434),"",VLOOKUP(Z434,'(Linked) Hazard Risk Number HRN'!$B$16:$C$26,2,FALSE))</f>
        <v/>
      </c>
      <c r="AB434" s="373"/>
      <c r="AC434" s="375"/>
      <c r="AD434" s="436"/>
      <c r="AE434" s="55"/>
      <c r="AF434" s="18" t="str">
        <f>IF(ISBLANK(AE434),"",VLOOKUP(AE434,'(Linked) Hazard Risk Number HRN'!$B$16:$C$26,2,FALSE))</f>
        <v/>
      </c>
      <c r="AG434" s="373"/>
      <c r="AH434" s="10"/>
      <c r="AI434" s="10"/>
      <c r="AJ434" s="19"/>
    </row>
    <row r="435" spans="2:36" s="2" customFormat="1" ht="28.2" customHeight="1" thickTop="1">
      <c r="B435" s="378"/>
      <c r="C435" s="375"/>
      <c r="D435" s="375"/>
      <c r="E435" s="381"/>
      <c r="F435" s="381"/>
      <c r="G435" s="370"/>
      <c r="H435" s="370"/>
      <c r="I435" s="370"/>
      <c r="J435" s="370"/>
      <c r="K435" s="56"/>
      <c r="L435" s="18" t="str">
        <f>IF(ISBLANK(K435),"",VLOOKUP(K435,'(Linked) Hazard Risk Number HRN'!$D$6:$E$14,2,FALSE))</f>
        <v/>
      </c>
      <c r="M435" s="366" t="str">
        <f>IF(OR(ISBLANK(K433),ISBLANK(K434),ISBLANK(K435),ISBLANK(K436)),"",L433*L434*L435*L436)</f>
        <v/>
      </c>
      <c r="N435" s="56"/>
      <c r="O435" s="18" t="str">
        <f>IF(ISBLANK(N435),"",VLOOKUP(N435,'(Linked) PLr Probability Factor'!$B$17:$C$20,2,FALSE))</f>
        <v/>
      </c>
      <c r="P435" s="18" t="s">
        <v>3</v>
      </c>
      <c r="Q435" s="18">
        <f t="shared" ref="Q435" si="677">COUNTIF((O433:O437), "A")</f>
        <v>0</v>
      </c>
      <c r="R435" s="18">
        <f t="shared" si="673"/>
        <v>0</v>
      </c>
      <c r="S435" s="18"/>
      <c r="T435" s="146" t="str" cm="1">
        <f t="array" ref="T435">IF(OR(ISBLANK(K433),ISBLANK(K434),ISBLANK(N434),ISBLANK(N435),ISBLANK(N436)),"",INDEX(INDEX('(Linked) PLr Probability Factor'!C$33:$F$44,0,4),MATCH(S433&amp;S434&amp;S437,INDEX('(Linked) PLr Probability Factor'!C$33:$F$44,0,1)&amp;INDEX('(Linked) PLr Probability Factor'!C$33:$F$44,0,2)&amp;INDEX('(Linked) PLr Probability Factor'!C$33:$F$44,0,3),0)))</f>
        <v/>
      </c>
      <c r="U435" s="375"/>
      <c r="V435" s="56"/>
      <c r="W435" s="18" t="str">
        <f>IF(ISBLANK(V435),"",VLOOKUP(V435,'(Linked) Hazard Risk Number HRN'!$D$6:$E$14,2,FALSE))</f>
        <v/>
      </c>
      <c r="X435" s="366" t="str">
        <f>IF(OR(ISBLANK(V433),ISBLANK(V434),ISBLANK(V435),ISBLANK(V436)),"",W433*W434*W435*W436)</f>
        <v/>
      </c>
      <c r="Y435" s="375"/>
      <c r="Z435" s="56"/>
      <c r="AA435" s="18" t="str">
        <f>IF(ISBLANK(Z435),"",VLOOKUP(Z435,'(Linked) Hazard Risk Number HRN'!$D$6:$E$14,2,FALSE))</f>
        <v/>
      </c>
      <c r="AB435" s="366" t="str">
        <f>IF(OR(ISBLANK(Z433),ISBLANK(Z434),ISBLANK(Z435),ISBLANK(Z436)),"",AA433*AA434*AA435*AA436)</f>
        <v/>
      </c>
      <c r="AC435" s="375"/>
      <c r="AD435" s="436"/>
      <c r="AE435" s="56"/>
      <c r="AF435" s="18" t="str">
        <f>IF(ISBLANK(AE435),"",VLOOKUP(AE435,'(Linked) Hazard Risk Number HRN'!$D$6:$E$14,2,FALSE))</f>
        <v/>
      </c>
      <c r="AG435" s="366" t="str">
        <f>IF(OR(ISBLANK(AE433),ISBLANK(AE434),ISBLANK(AE435),ISBLANK(AE436)),"",AF433*AF434*AF435*AF436)</f>
        <v/>
      </c>
      <c r="AH435" s="10"/>
      <c r="AI435" s="10"/>
      <c r="AJ435" s="20"/>
    </row>
    <row r="436" spans="2:36" s="2" customFormat="1" ht="28.2" customHeight="1">
      <c r="B436" s="378"/>
      <c r="C436" s="375"/>
      <c r="D436" s="375"/>
      <c r="E436" s="381"/>
      <c r="F436" s="381"/>
      <c r="G436" s="370"/>
      <c r="H436" s="370"/>
      <c r="I436" s="370"/>
      <c r="J436" s="370"/>
      <c r="K436" s="57"/>
      <c r="L436" s="30" t="str">
        <f>IF(ISBLANK(K436),"",VLOOKUP(K436,'(Linked) Hazard Risk Number HRN'!$D$17:$E$22,2,FALSE))</f>
        <v/>
      </c>
      <c r="M436" s="367"/>
      <c r="N436" s="56"/>
      <c r="O436" s="18" t="str">
        <f>IF(ISBLANK(N436),"",VLOOKUP(N436,'(Linked) PLr Probability Factor'!$B$23:$C$26,2,FALSE))</f>
        <v/>
      </c>
      <c r="P436" s="25" t="s">
        <v>33</v>
      </c>
      <c r="Q436" s="25">
        <f t="shared" ref="Q436" si="678">SUM(R433:R435)</f>
        <v>0</v>
      </c>
      <c r="R436" s="25">
        <f t="shared" si="673"/>
        <v>0</v>
      </c>
      <c r="S436" s="25"/>
      <c r="T436" s="51"/>
      <c r="U436" s="375"/>
      <c r="V436" s="57"/>
      <c r="W436" s="30" t="str">
        <f>IF(ISBLANK(V436),"",VLOOKUP(V436,'(Linked) Hazard Risk Number HRN'!$D$17:$E$22,2,FALSE))</f>
        <v/>
      </c>
      <c r="X436" s="367"/>
      <c r="Y436" s="375"/>
      <c r="Z436" s="57"/>
      <c r="AA436" s="30" t="str">
        <f>IF(ISBLANK(Z436),"",VLOOKUP(Z436,'(Linked) Hazard Risk Number HRN'!$D$17:$E$22,2,FALSE))</f>
        <v/>
      </c>
      <c r="AB436" s="367"/>
      <c r="AC436" s="375"/>
      <c r="AD436" s="436"/>
      <c r="AE436" s="57"/>
      <c r="AF436" s="30" t="str">
        <f>IF(ISBLANK(AE436),"",VLOOKUP(AE436,'(Linked) Hazard Risk Number HRN'!$D$17:$E$22,2,FALSE))</f>
        <v/>
      </c>
      <c r="AG436" s="367"/>
      <c r="AH436" s="10"/>
      <c r="AI436" s="10"/>
      <c r="AJ436" s="21"/>
    </row>
    <row r="437" spans="2:36" s="2" customFormat="1" ht="28.2" customHeight="1" thickBot="1">
      <c r="B437" s="379"/>
      <c r="C437" s="376"/>
      <c r="D437" s="376"/>
      <c r="E437" s="382"/>
      <c r="F437" s="382"/>
      <c r="G437" s="371"/>
      <c r="H437" s="371"/>
      <c r="I437" s="371"/>
      <c r="J437" s="371"/>
      <c r="K437" s="135"/>
      <c r="L437" s="18"/>
      <c r="M437" s="368"/>
      <c r="N437" s="56"/>
      <c r="O437" s="18" t="str">
        <f>IF(ISBLANK(N437),"",VLOOKUP(N437,'(Linked) PLr Probability Factor'!$B$29:$C$32,2,FALSE))</f>
        <v/>
      </c>
      <c r="P437" s="134"/>
      <c r="Q437" s="134"/>
      <c r="R437" s="134"/>
      <c r="S437" s="27" t="str">
        <f t="shared" ref="S437" si="679">IF(OR(ISBLANK(N434),ISBLANK(N435),ISBLANK(N436)),"",IF(R433&gt;0,"P2",IF(AND(R433=0,R434&gt;2),"P2",IF(AND(R433=0,R434=2),"P2",IF(AND(R433=0,AND(R434&lt;2,R435&gt;1)),"P1"," ")))))</f>
        <v/>
      </c>
      <c r="T437" s="52"/>
      <c r="U437" s="376"/>
      <c r="V437" s="135"/>
      <c r="W437" s="18"/>
      <c r="X437" s="368"/>
      <c r="Y437" s="376"/>
      <c r="Z437" s="135"/>
      <c r="AA437" s="18"/>
      <c r="AB437" s="368"/>
      <c r="AC437" s="376"/>
      <c r="AD437" s="437"/>
      <c r="AE437" s="135"/>
      <c r="AF437" s="18"/>
      <c r="AG437" s="368"/>
      <c r="AH437" s="10"/>
      <c r="AI437" s="10"/>
      <c r="AJ437" s="7"/>
    </row>
    <row r="438" spans="2:36" s="2" customFormat="1" ht="28.2" customHeight="1" thickTop="1">
      <c r="B438" s="377">
        <v>87</v>
      </c>
      <c r="C438" s="374"/>
      <c r="D438" s="374"/>
      <c r="E438" s="380"/>
      <c r="F438" s="380"/>
      <c r="G438" s="369"/>
      <c r="H438" s="369"/>
      <c r="I438" s="369"/>
      <c r="J438" s="369"/>
      <c r="K438" s="54"/>
      <c r="L438" s="17" t="str">
        <f>IF(ISBLANK(K438),"",VLOOKUP(K438,'(Linked) Hazard Risk Number HRN'!$B$6:$C$13,2,FALSE))</f>
        <v/>
      </c>
      <c r="M438" s="372" t="str">
        <f>IF(M440="","",IF(M440&gt;500,'(Linked) Hazard Risk Number HRN'!$C$37,IF(M440&gt;50,'(Linked) Hazard Risk Number HRN'!$C$36,IF(M440&gt;25,'(Linked) Hazard Risk Number HRN'!$C$35,IF(M440&gt;5,'(Linked) Hazard Risk Number HRN'!$C$34,IF(M440&gt;0,'(Linked) Hazard Risk Number HRN'!$C$33,""))))))</f>
        <v/>
      </c>
      <c r="N438" s="54"/>
      <c r="O438" s="17" t="str">
        <f>IF(ISBLANK(N438),"",VLOOKUP(N438,'(Linked) PLr Probability Factor'!$B$7:$C$8,2,FALSE))</f>
        <v/>
      </c>
      <c r="P438" s="17" t="s">
        <v>29</v>
      </c>
      <c r="Q438" s="17">
        <f t="shared" ref="Q438" si="680">COUNTIF((O438:O442), "C")</f>
        <v>0</v>
      </c>
      <c r="R438" s="17">
        <f t="shared" ref="R438:R441" si="681">Q438</f>
        <v>0</v>
      </c>
      <c r="S438" s="17" t="str">
        <f t="shared" ref="S438" si="682">IF(ISBLANK(K438),"",IF(L438&lt;2,"S1","S2"))</f>
        <v/>
      </c>
      <c r="T438" s="50"/>
      <c r="U438" s="374"/>
      <c r="V438" s="54"/>
      <c r="W438" s="17" t="str">
        <f>IF(ISBLANK(V438),"",VLOOKUP(V438,'(Linked) Hazard Risk Number HRN'!$B$6:$C$13,2,FALSE))</f>
        <v/>
      </c>
      <c r="X438" s="372" t="str">
        <f>IF(X440="","",IF(X440&gt;500,'(Linked) Hazard Risk Number HRN'!$C$37,IF(X440&gt;50,'(Linked) Hazard Risk Number HRN'!$C$36,IF(X440&gt;25,'(Linked) Hazard Risk Number HRN'!$C$35,IF(X440&gt;5,'(Linked) Hazard Risk Number HRN'!$C$34,IF(X440&gt;0,'(Linked) Hazard Risk Number HRN'!$C$33,""))))))</f>
        <v/>
      </c>
      <c r="Y438" s="374"/>
      <c r="Z438" s="54"/>
      <c r="AA438" s="17" t="str">
        <f>IF(ISBLANK(Z438),"",VLOOKUP(Z438,'(Linked) Hazard Risk Number HRN'!$B$6:$C$13,2,FALSE))</f>
        <v/>
      </c>
      <c r="AB438" s="372" t="str">
        <f>IF(AB440="","",IF(AB440&gt;500,'(Linked) Hazard Risk Number HRN'!$C$37,IF(AB440&gt;50,'(Linked) Hazard Risk Number HRN'!$C$36,IF(AB440&gt;25,'(Linked) Hazard Risk Number HRN'!$C$35,IF(AB440&gt;5,'(Linked) Hazard Risk Number HRN'!$C$34,IF(AB440&gt;0,'(Linked) Hazard Risk Number HRN'!$C$33,""))))))</f>
        <v/>
      </c>
      <c r="AC438" s="374"/>
      <c r="AD438" s="380"/>
      <c r="AE438" s="54"/>
      <c r="AF438" s="17" t="str">
        <f>IF(ISBLANK(AE438),"",VLOOKUP(AE438,'(Linked) Hazard Risk Number HRN'!$B$6:$C$13,2,FALSE))</f>
        <v/>
      </c>
      <c r="AG438" s="372" t="str">
        <f>IF(AG440="","",IF(AG440&gt;500,'(Linked) Hazard Risk Number HRN'!$C$37,IF(AG440&gt;50,'(Linked) Hazard Risk Number HRN'!$C$36,IF(AG440&gt;25,'(Linked) Hazard Risk Number HRN'!$C$35,IF(AG440&gt;5,'(Linked) Hazard Risk Number HRN'!$C$34,IF(AG440&gt;0,'(Linked) Hazard Risk Number HRN'!$C$33,""))))))</f>
        <v/>
      </c>
      <c r="AH438" s="10"/>
      <c r="AI438" s="10"/>
      <c r="AJ438" s="22"/>
    </row>
    <row r="439" spans="2:36" s="2" customFormat="1" ht="28.2" customHeight="1" thickBot="1">
      <c r="B439" s="378"/>
      <c r="C439" s="375"/>
      <c r="D439" s="375"/>
      <c r="E439" s="381"/>
      <c r="F439" s="381"/>
      <c r="G439" s="370"/>
      <c r="H439" s="370"/>
      <c r="I439" s="370"/>
      <c r="J439" s="370"/>
      <c r="K439" s="55"/>
      <c r="L439" s="18" t="str">
        <f>IF(ISBLANK(K439),"",VLOOKUP(K439,'(Linked) Hazard Risk Number HRN'!$B$16:$C$26,2,FALSE))</f>
        <v/>
      </c>
      <c r="M439" s="373"/>
      <c r="N439" s="55"/>
      <c r="O439" s="18" t="str">
        <f>IF(ISBLANK(N439),"",VLOOKUP(N439,'(Linked) PLr Probability Factor'!$B$12:$C$14,2,FALSE))</f>
        <v/>
      </c>
      <c r="P439" s="18" t="s">
        <v>1</v>
      </c>
      <c r="Q439" s="18">
        <f t="shared" ref="Q439" si="683">COUNTIF((O438:O442), "B")</f>
        <v>0</v>
      </c>
      <c r="R439" s="18">
        <f t="shared" si="681"/>
        <v>0</v>
      </c>
      <c r="S439" s="18" t="str">
        <f t="shared" ref="S439" si="684">IF(ISBLANK(K439),"",IF(L439&lt;5,"F1","F2"))</f>
        <v/>
      </c>
      <c r="T439" s="147"/>
      <c r="U439" s="375"/>
      <c r="V439" s="55"/>
      <c r="W439" s="18" t="str">
        <f>IF(ISBLANK(V439),"",VLOOKUP(V439,'(Linked) Hazard Risk Number HRN'!$B$16:$C$26,2,FALSE))</f>
        <v/>
      </c>
      <c r="X439" s="373"/>
      <c r="Y439" s="375"/>
      <c r="Z439" s="55"/>
      <c r="AA439" s="18" t="str">
        <f>IF(ISBLANK(Z439),"",VLOOKUP(Z439,'(Linked) Hazard Risk Number HRN'!$B$16:$C$26,2,FALSE))</f>
        <v/>
      </c>
      <c r="AB439" s="373"/>
      <c r="AC439" s="375"/>
      <c r="AD439" s="436"/>
      <c r="AE439" s="55"/>
      <c r="AF439" s="18" t="str">
        <f>IF(ISBLANK(AE439),"",VLOOKUP(AE439,'(Linked) Hazard Risk Number HRN'!$B$16:$C$26,2,FALSE))</f>
        <v/>
      </c>
      <c r="AG439" s="373"/>
      <c r="AH439" s="10"/>
      <c r="AI439" s="10"/>
      <c r="AJ439" s="19"/>
    </row>
    <row r="440" spans="2:36" s="2" customFormat="1" ht="28.2" customHeight="1" thickTop="1">
      <c r="B440" s="378"/>
      <c r="C440" s="375"/>
      <c r="D440" s="375"/>
      <c r="E440" s="381"/>
      <c r="F440" s="381"/>
      <c r="G440" s="370"/>
      <c r="H440" s="370"/>
      <c r="I440" s="370"/>
      <c r="J440" s="370"/>
      <c r="K440" s="56"/>
      <c r="L440" s="18" t="str">
        <f>IF(ISBLANK(K440),"",VLOOKUP(K440,'(Linked) Hazard Risk Number HRN'!$D$6:$E$14,2,FALSE))</f>
        <v/>
      </c>
      <c r="M440" s="366" t="str">
        <f>IF(OR(ISBLANK(K438),ISBLANK(K439),ISBLANK(K440),ISBLANK(K441)),"",L438*L439*L440*L441)</f>
        <v/>
      </c>
      <c r="N440" s="56"/>
      <c r="O440" s="18" t="str">
        <f>IF(ISBLANK(N440),"",VLOOKUP(N440,'(Linked) PLr Probability Factor'!$B$17:$C$20,2,FALSE))</f>
        <v/>
      </c>
      <c r="P440" s="18" t="s">
        <v>3</v>
      </c>
      <c r="Q440" s="18">
        <f t="shared" ref="Q440" si="685">COUNTIF((O438:O442), "A")</f>
        <v>0</v>
      </c>
      <c r="R440" s="18">
        <f t="shared" si="681"/>
        <v>0</v>
      </c>
      <c r="S440" s="18"/>
      <c r="T440" s="146" t="str" cm="1">
        <f t="array" ref="T440">IF(OR(ISBLANK(K438),ISBLANK(K439),ISBLANK(N439),ISBLANK(N440),ISBLANK(N441)),"",INDEX(INDEX('(Linked) PLr Probability Factor'!C$33:$F$44,0,4),MATCH(S438&amp;S439&amp;S442,INDEX('(Linked) PLr Probability Factor'!C$33:$F$44,0,1)&amp;INDEX('(Linked) PLr Probability Factor'!C$33:$F$44,0,2)&amp;INDEX('(Linked) PLr Probability Factor'!C$33:$F$44,0,3),0)))</f>
        <v/>
      </c>
      <c r="U440" s="375"/>
      <c r="V440" s="56"/>
      <c r="W440" s="18" t="str">
        <f>IF(ISBLANK(V440),"",VLOOKUP(V440,'(Linked) Hazard Risk Number HRN'!$D$6:$E$14,2,FALSE))</f>
        <v/>
      </c>
      <c r="X440" s="366" t="str">
        <f>IF(OR(ISBLANK(V438),ISBLANK(V439),ISBLANK(V440),ISBLANK(V441)),"",W438*W439*W440*W441)</f>
        <v/>
      </c>
      <c r="Y440" s="375"/>
      <c r="Z440" s="56"/>
      <c r="AA440" s="18" t="str">
        <f>IF(ISBLANK(Z440),"",VLOOKUP(Z440,'(Linked) Hazard Risk Number HRN'!$D$6:$E$14,2,FALSE))</f>
        <v/>
      </c>
      <c r="AB440" s="366" t="str">
        <f>IF(OR(ISBLANK(Z438),ISBLANK(Z439),ISBLANK(Z440),ISBLANK(Z441)),"",AA438*AA439*AA440*AA441)</f>
        <v/>
      </c>
      <c r="AC440" s="375"/>
      <c r="AD440" s="436"/>
      <c r="AE440" s="56"/>
      <c r="AF440" s="18" t="str">
        <f>IF(ISBLANK(AE440),"",VLOOKUP(AE440,'(Linked) Hazard Risk Number HRN'!$D$6:$E$14,2,FALSE))</f>
        <v/>
      </c>
      <c r="AG440" s="366" t="str">
        <f>IF(OR(ISBLANK(AE438),ISBLANK(AE439),ISBLANK(AE440),ISBLANK(AE441)),"",AF438*AF439*AF440*AF441)</f>
        <v/>
      </c>
      <c r="AH440" s="10"/>
      <c r="AI440" s="10"/>
      <c r="AJ440" s="20"/>
    </row>
    <row r="441" spans="2:36" s="2" customFormat="1" ht="28.2" customHeight="1">
      <c r="B441" s="378"/>
      <c r="C441" s="375"/>
      <c r="D441" s="375"/>
      <c r="E441" s="381"/>
      <c r="F441" s="381"/>
      <c r="G441" s="370"/>
      <c r="H441" s="370"/>
      <c r="I441" s="370"/>
      <c r="J441" s="370"/>
      <c r="K441" s="57"/>
      <c r="L441" s="30" t="str">
        <f>IF(ISBLANK(K441),"",VLOOKUP(K441,'(Linked) Hazard Risk Number HRN'!$D$17:$E$22,2,FALSE))</f>
        <v/>
      </c>
      <c r="M441" s="367"/>
      <c r="N441" s="56"/>
      <c r="O441" s="18" t="str">
        <f>IF(ISBLANK(N441),"",VLOOKUP(N441,'(Linked) PLr Probability Factor'!$B$23:$C$26,2,FALSE))</f>
        <v/>
      </c>
      <c r="P441" s="25" t="s">
        <v>33</v>
      </c>
      <c r="Q441" s="25">
        <f t="shared" ref="Q441" si="686">SUM(R438:R440)</f>
        <v>0</v>
      </c>
      <c r="R441" s="25">
        <f t="shared" si="681"/>
        <v>0</v>
      </c>
      <c r="S441" s="25"/>
      <c r="T441" s="51"/>
      <c r="U441" s="375"/>
      <c r="V441" s="57"/>
      <c r="W441" s="30" t="str">
        <f>IF(ISBLANK(V441),"",VLOOKUP(V441,'(Linked) Hazard Risk Number HRN'!$D$17:$E$22,2,FALSE))</f>
        <v/>
      </c>
      <c r="X441" s="367"/>
      <c r="Y441" s="375"/>
      <c r="Z441" s="57"/>
      <c r="AA441" s="30" t="str">
        <f>IF(ISBLANK(Z441),"",VLOOKUP(Z441,'(Linked) Hazard Risk Number HRN'!$D$17:$E$22,2,FALSE))</f>
        <v/>
      </c>
      <c r="AB441" s="367"/>
      <c r="AC441" s="375"/>
      <c r="AD441" s="436"/>
      <c r="AE441" s="57"/>
      <c r="AF441" s="30" t="str">
        <f>IF(ISBLANK(AE441),"",VLOOKUP(AE441,'(Linked) Hazard Risk Number HRN'!$D$17:$E$22,2,FALSE))</f>
        <v/>
      </c>
      <c r="AG441" s="367"/>
      <c r="AH441" s="10"/>
      <c r="AI441" s="10"/>
      <c r="AJ441" s="21"/>
    </row>
    <row r="442" spans="2:36" s="2" customFormat="1" ht="28.2" customHeight="1" thickBot="1">
      <c r="B442" s="379"/>
      <c r="C442" s="376"/>
      <c r="D442" s="376"/>
      <c r="E442" s="382"/>
      <c r="F442" s="382"/>
      <c r="G442" s="371"/>
      <c r="H442" s="371"/>
      <c r="I442" s="371"/>
      <c r="J442" s="371"/>
      <c r="K442" s="135"/>
      <c r="L442" s="18"/>
      <c r="M442" s="368"/>
      <c r="N442" s="56"/>
      <c r="O442" s="18" t="str">
        <f>IF(ISBLANK(N442),"",VLOOKUP(N442,'(Linked) PLr Probability Factor'!$B$29:$C$32,2,FALSE))</f>
        <v/>
      </c>
      <c r="P442" s="134"/>
      <c r="Q442" s="134"/>
      <c r="R442" s="134"/>
      <c r="S442" s="27" t="str">
        <f t="shared" ref="S442" si="687">IF(OR(ISBLANK(N439),ISBLANK(N440),ISBLANK(N441)),"",IF(R438&gt;0,"P2",IF(AND(R438=0,R439&gt;2),"P2",IF(AND(R438=0,R439=2),"P2",IF(AND(R438=0,AND(R439&lt;2,R440&gt;1)),"P1"," ")))))</f>
        <v/>
      </c>
      <c r="T442" s="52"/>
      <c r="U442" s="376"/>
      <c r="V442" s="135"/>
      <c r="W442" s="18"/>
      <c r="X442" s="368"/>
      <c r="Y442" s="376"/>
      <c r="Z442" s="135"/>
      <c r="AA442" s="18"/>
      <c r="AB442" s="368"/>
      <c r="AC442" s="376"/>
      <c r="AD442" s="437"/>
      <c r="AE442" s="135"/>
      <c r="AF442" s="18"/>
      <c r="AG442" s="368"/>
      <c r="AH442" s="10"/>
      <c r="AI442" s="10"/>
      <c r="AJ442" s="7"/>
    </row>
    <row r="443" spans="2:36" s="2" customFormat="1" ht="28.2" customHeight="1" thickTop="1">
      <c r="B443" s="377">
        <v>88</v>
      </c>
      <c r="C443" s="374"/>
      <c r="D443" s="374"/>
      <c r="E443" s="380"/>
      <c r="F443" s="380"/>
      <c r="G443" s="369"/>
      <c r="H443" s="369"/>
      <c r="I443" s="369"/>
      <c r="J443" s="369"/>
      <c r="K443" s="54"/>
      <c r="L443" s="17" t="str">
        <f>IF(ISBLANK(K443),"",VLOOKUP(K443,'(Linked) Hazard Risk Number HRN'!$B$6:$C$13,2,FALSE))</f>
        <v/>
      </c>
      <c r="M443" s="372" t="str">
        <f>IF(M445="","",IF(M445&gt;500,'(Linked) Hazard Risk Number HRN'!$C$37,IF(M445&gt;50,'(Linked) Hazard Risk Number HRN'!$C$36,IF(M445&gt;25,'(Linked) Hazard Risk Number HRN'!$C$35,IF(M445&gt;5,'(Linked) Hazard Risk Number HRN'!$C$34,IF(M445&gt;0,'(Linked) Hazard Risk Number HRN'!$C$33,""))))))</f>
        <v/>
      </c>
      <c r="N443" s="54"/>
      <c r="O443" s="17" t="str">
        <f>IF(ISBLANK(N443),"",VLOOKUP(N443,'(Linked) PLr Probability Factor'!$B$7:$C$8,2,FALSE))</f>
        <v/>
      </c>
      <c r="P443" s="17" t="s">
        <v>29</v>
      </c>
      <c r="Q443" s="17">
        <f t="shared" ref="Q443" si="688">COUNTIF((O443:O447), "C")</f>
        <v>0</v>
      </c>
      <c r="R443" s="17">
        <f t="shared" ref="R443:R446" si="689">Q443</f>
        <v>0</v>
      </c>
      <c r="S443" s="17" t="str">
        <f t="shared" ref="S443" si="690">IF(ISBLANK(K443),"",IF(L443&lt;2,"S1","S2"))</f>
        <v/>
      </c>
      <c r="T443" s="50"/>
      <c r="U443" s="374"/>
      <c r="V443" s="54"/>
      <c r="W443" s="17" t="str">
        <f>IF(ISBLANK(V443),"",VLOOKUP(V443,'(Linked) Hazard Risk Number HRN'!$B$6:$C$13,2,FALSE))</f>
        <v/>
      </c>
      <c r="X443" s="372" t="str">
        <f>IF(X445="","",IF(X445&gt;500,'(Linked) Hazard Risk Number HRN'!$C$37,IF(X445&gt;50,'(Linked) Hazard Risk Number HRN'!$C$36,IF(X445&gt;25,'(Linked) Hazard Risk Number HRN'!$C$35,IF(X445&gt;5,'(Linked) Hazard Risk Number HRN'!$C$34,IF(X445&gt;0,'(Linked) Hazard Risk Number HRN'!$C$33,""))))))</f>
        <v/>
      </c>
      <c r="Y443" s="374"/>
      <c r="Z443" s="54"/>
      <c r="AA443" s="17" t="str">
        <f>IF(ISBLANK(Z443),"",VLOOKUP(Z443,'(Linked) Hazard Risk Number HRN'!$B$6:$C$13,2,FALSE))</f>
        <v/>
      </c>
      <c r="AB443" s="372" t="str">
        <f>IF(AB445="","",IF(AB445&gt;500,'(Linked) Hazard Risk Number HRN'!$C$37,IF(AB445&gt;50,'(Linked) Hazard Risk Number HRN'!$C$36,IF(AB445&gt;25,'(Linked) Hazard Risk Number HRN'!$C$35,IF(AB445&gt;5,'(Linked) Hazard Risk Number HRN'!$C$34,IF(AB445&gt;0,'(Linked) Hazard Risk Number HRN'!$C$33,""))))))</f>
        <v/>
      </c>
      <c r="AC443" s="374"/>
      <c r="AD443" s="380"/>
      <c r="AE443" s="54"/>
      <c r="AF443" s="17" t="str">
        <f>IF(ISBLANK(AE443),"",VLOOKUP(AE443,'(Linked) Hazard Risk Number HRN'!$B$6:$C$13,2,FALSE))</f>
        <v/>
      </c>
      <c r="AG443" s="372" t="str">
        <f>IF(AG445="","",IF(AG445&gt;500,'(Linked) Hazard Risk Number HRN'!$C$37,IF(AG445&gt;50,'(Linked) Hazard Risk Number HRN'!$C$36,IF(AG445&gt;25,'(Linked) Hazard Risk Number HRN'!$C$35,IF(AG445&gt;5,'(Linked) Hazard Risk Number HRN'!$C$34,IF(AG445&gt;0,'(Linked) Hazard Risk Number HRN'!$C$33,""))))))</f>
        <v/>
      </c>
      <c r="AH443" s="10"/>
      <c r="AI443" s="10"/>
      <c r="AJ443" s="22"/>
    </row>
    <row r="444" spans="2:36" s="2" customFormat="1" ht="28.2" customHeight="1" thickBot="1">
      <c r="B444" s="378"/>
      <c r="C444" s="375"/>
      <c r="D444" s="375"/>
      <c r="E444" s="381"/>
      <c r="F444" s="381"/>
      <c r="G444" s="370"/>
      <c r="H444" s="370"/>
      <c r="I444" s="370"/>
      <c r="J444" s="370"/>
      <c r="K444" s="55"/>
      <c r="L444" s="18" t="str">
        <f>IF(ISBLANK(K444),"",VLOOKUP(K444,'(Linked) Hazard Risk Number HRN'!$B$16:$C$26,2,FALSE))</f>
        <v/>
      </c>
      <c r="M444" s="373"/>
      <c r="N444" s="55"/>
      <c r="O444" s="18" t="str">
        <f>IF(ISBLANK(N444),"",VLOOKUP(N444,'(Linked) PLr Probability Factor'!$B$12:$C$14,2,FALSE))</f>
        <v/>
      </c>
      <c r="P444" s="18" t="s">
        <v>1</v>
      </c>
      <c r="Q444" s="18">
        <f t="shared" ref="Q444" si="691">COUNTIF((O443:O447), "B")</f>
        <v>0</v>
      </c>
      <c r="R444" s="18">
        <f t="shared" si="689"/>
        <v>0</v>
      </c>
      <c r="S444" s="18" t="str">
        <f t="shared" ref="S444" si="692">IF(ISBLANK(K444),"",IF(L444&lt;5,"F1","F2"))</f>
        <v/>
      </c>
      <c r="T444" s="147"/>
      <c r="U444" s="375"/>
      <c r="V444" s="55"/>
      <c r="W444" s="18" t="str">
        <f>IF(ISBLANK(V444),"",VLOOKUP(V444,'(Linked) Hazard Risk Number HRN'!$B$16:$C$26,2,FALSE))</f>
        <v/>
      </c>
      <c r="X444" s="373"/>
      <c r="Y444" s="375"/>
      <c r="Z444" s="55"/>
      <c r="AA444" s="18" t="str">
        <f>IF(ISBLANK(Z444),"",VLOOKUP(Z444,'(Linked) Hazard Risk Number HRN'!$B$16:$C$26,2,FALSE))</f>
        <v/>
      </c>
      <c r="AB444" s="373"/>
      <c r="AC444" s="375"/>
      <c r="AD444" s="436"/>
      <c r="AE444" s="55"/>
      <c r="AF444" s="18" t="str">
        <f>IF(ISBLANK(AE444),"",VLOOKUP(AE444,'(Linked) Hazard Risk Number HRN'!$B$16:$C$26,2,FALSE))</f>
        <v/>
      </c>
      <c r="AG444" s="373"/>
      <c r="AH444" s="10"/>
      <c r="AI444" s="10"/>
      <c r="AJ444" s="19"/>
    </row>
    <row r="445" spans="2:36" s="2" customFormat="1" ht="28.2" customHeight="1" thickTop="1">
      <c r="B445" s="378"/>
      <c r="C445" s="375"/>
      <c r="D445" s="375"/>
      <c r="E445" s="381"/>
      <c r="F445" s="381"/>
      <c r="G445" s="370"/>
      <c r="H445" s="370"/>
      <c r="I445" s="370"/>
      <c r="J445" s="370"/>
      <c r="K445" s="56"/>
      <c r="L445" s="18" t="str">
        <f>IF(ISBLANK(K445),"",VLOOKUP(K445,'(Linked) Hazard Risk Number HRN'!$D$6:$E$14,2,FALSE))</f>
        <v/>
      </c>
      <c r="M445" s="366" t="str">
        <f>IF(OR(ISBLANK(K443),ISBLANK(K444),ISBLANK(K445),ISBLANK(K446)),"",L443*L444*L445*L446)</f>
        <v/>
      </c>
      <c r="N445" s="56"/>
      <c r="O445" s="18" t="str">
        <f>IF(ISBLANK(N445),"",VLOOKUP(N445,'(Linked) PLr Probability Factor'!$B$17:$C$20,2,FALSE))</f>
        <v/>
      </c>
      <c r="P445" s="18" t="s">
        <v>3</v>
      </c>
      <c r="Q445" s="18">
        <f t="shared" ref="Q445" si="693">COUNTIF((O443:O447), "A")</f>
        <v>0</v>
      </c>
      <c r="R445" s="18">
        <f t="shared" si="689"/>
        <v>0</v>
      </c>
      <c r="S445" s="18"/>
      <c r="T445" s="146" t="str" cm="1">
        <f t="array" ref="T445">IF(OR(ISBLANK(K443),ISBLANK(K444),ISBLANK(N444),ISBLANK(N445),ISBLANK(N446)),"",INDEX(INDEX('(Linked) PLr Probability Factor'!C$33:$F$44,0,4),MATCH(S443&amp;S444&amp;S447,INDEX('(Linked) PLr Probability Factor'!C$33:$F$44,0,1)&amp;INDEX('(Linked) PLr Probability Factor'!C$33:$F$44,0,2)&amp;INDEX('(Linked) PLr Probability Factor'!C$33:$F$44,0,3),0)))</f>
        <v/>
      </c>
      <c r="U445" s="375"/>
      <c r="V445" s="56"/>
      <c r="W445" s="18" t="str">
        <f>IF(ISBLANK(V445),"",VLOOKUP(V445,'(Linked) Hazard Risk Number HRN'!$D$6:$E$14,2,FALSE))</f>
        <v/>
      </c>
      <c r="X445" s="366" t="str">
        <f>IF(OR(ISBLANK(V443),ISBLANK(V444),ISBLANK(V445),ISBLANK(V446)),"",W443*W444*W445*W446)</f>
        <v/>
      </c>
      <c r="Y445" s="375"/>
      <c r="Z445" s="56"/>
      <c r="AA445" s="18" t="str">
        <f>IF(ISBLANK(Z445),"",VLOOKUP(Z445,'(Linked) Hazard Risk Number HRN'!$D$6:$E$14,2,FALSE))</f>
        <v/>
      </c>
      <c r="AB445" s="366" t="str">
        <f>IF(OR(ISBLANK(Z443),ISBLANK(Z444),ISBLANK(Z445),ISBLANK(Z446)),"",AA443*AA444*AA445*AA446)</f>
        <v/>
      </c>
      <c r="AC445" s="375"/>
      <c r="AD445" s="436"/>
      <c r="AE445" s="56"/>
      <c r="AF445" s="18" t="str">
        <f>IF(ISBLANK(AE445),"",VLOOKUP(AE445,'(Linked) Hazard Risk Number HRN'!$D$6:$E$14,2,FALSE))</f>
        <v/>
      </c>
      <c r="AG445" s="366" t="str">
        <f>IF(OR(ISBLANK(AE443),ISBLANK(AE444),ISBLANK(AE445),ISBLANK(AE446)),"",AF443*AF444*AF445*AF446)</f>
        <v/>
      </c>
      <c r="AH445" s="10"/>
      <c r="AI445" s="10"/>
      <c r="AJ445" s="20"/>
    </row>
    <row r="446" spans="2:36" s="2" customFormat="1" ht="28.2" customHeight="1">
      <c r="B446" s="378"/>
      <c r="C446" s="375"/>
      <c r="D446" s="375"/>
      <c r="E446" s="381"/>
      <c r="F446" s="381"/>
      <c r="G446" s="370"/>
      <c r="H446" s="370"/>
      <c r="I446" s="370"/>
      <c r="J446" s="370"/>
      <c r="K446" s="57"/>
      <c r="L446" s="30" t="str">
        <f>IF(ISBLANK(K446),"",VLOOKUP(K446,'(Linked) Hazard Risk Number HRN'!$D$17:$E$22,2,FALSE))</f>
        <v/>
      </c>
      <c r="M446" s="367"/>
      <c r="N446" s="56"/>
      <c r="O446" s="18" t="str">
        <f>IF(ISBLANK(N446),"",VLOOKUP(N446,'(Linked) PLr Probability Factor'!$B$23:$C$26,2,FALSE))</f>
        <v/>
      </c>
      <c r="P446" s="25" t="s">
        <v>33</v>
      </c>
      <c r="Q446" s="25">
        <f t="shared" ref="Q446" si="694">SUM(R443:R445)</f>
        <v>0</v>
      </c>
      <c r="R446" s="25">
        <f t="shared" si="689"/>
        <v>0</v>
      </c>
      <c r="S446" s="25"/>
      <c r="T446" s="51"/>
      <c r="U446" s="375"/>
      <c r="V446" s="57"/>
      <c r="W446" s="30" t="str">
        <f>IF(ISBLANK(V446),"",VLOOKUP(V446,'(Linked) Hazard Risk Number HRN'!$D$17:$E$22,2,FALSE))</f>
        <v/>
      </c>
      <c r="X446" s="367"/>
      <c r="Y446" s="375"/>
      <c r="Z446" s="57"/>
      <c r="AA446" s="30" t="str">
        <f>IF(ISBLANK(Z446),"",VLOOKUP(Z446,'(Linked) Hazard Risk Number HRN'!$D$17:$E$22,2,FALSE))</f>
        <v/>
      </c>
      <c r="AB446" s="367"/>
      <c r="AC446" s="375"/>
      <c r="AD446" s="436"/>
      <c r="AE446" s="57"/>
      <c r="AF446" s="30" t="str">
        <f>IF(ISBLANK(AE446),"",VLOOKUP(AE446,'(Linked) Hazard Risk Number HRN'!$D$17:$E$22,2,FALSE))</f>
        <v/>
      </c>
      <c r="AG446" s="367"/>
      <c r="AH446" s="10"/>
      <c r="AI446" s="10"/>
      <c r="AJ446" s="21"/>
    </row>
    <row r="447" spans="2:36" s="2" customFormat="1" ht="28.2" customHeight="1" thickBot="1">
      <c r="B447" s="379"/>
      <c r="C447" s="376"/>
      <c r="D447" s="376"/>
      <c r="E447" s="382"/>
      <c r="F447" s="382"/>
      <c r="G447" s="371"/>
      <c r="H447" s="371"/>
      <c r="I447" s="371"/>
      <c r="J447" s="371"/>
      <c r="K447" s="135"/>
      <c r="L447" s="18"/>
      <c r="M447" s="368"/>
      <c r="N447" s="56"/>
      <c r="O447" s="18" t="str">
        <f>IF(ISBLANK(N447),"",VLOOKUP(N447,'(Linked) PLr Probability Factor'!$B$29:$C$32,2,FALSE))</f>
        <v/>
      </c>
      <c r="P447" s="134"/>
      <c r="Q447" s="134"/>
      <c r="R447" s="134"/>
      <c r="S447" s="27" t="str">
        <f t="shared" ref="S447" si="695">IF(OR(ISBLANK(N444),ISBLANK(N445),ISBLANK(N446)),"",IF(R443&gt;0,"P2",IF(AND(R443=0,R444&gt;2),"P2",IF(AND(R443=0,R444=2),"P2",IF(AND(R443=0,AND(R444&lt;2,R445&gt;1)),"P1"," ")))))</f>
        <v/>
      </c>
      <c r="T447" s="52"/>
      <c r="U447" s="376"/>
      <c r="V447" s="135"/>
      <c r="W447" s="18"/>
      <c r="X447" s="368"/>
      <c r="Y447" s="376"/>
      <c r="Z447" s="135"/>
      <c r="AA447" s="18"/>
      <c r="AB447" s="368"/>
      <c r="AC447" s="376"/>
      <c r="AD447" s="437"/>
      <c r="AE447" s="135"/>
      <c r="AF447" s="18"/>
      <c r="AG447" s="368"/>
      <c r="AH447" s="10"/>
      <c r="AI447" s="10"/>
      <c r="AJ447" s="7"/>
    </row>
    <row r="448" spans="2:36" s="2" customFormat="1" ht="28.2" customHeight="1" thickTop="1">
      <c r="B448" s="377">
        <v>89</v>
      </c>
      <c r="C448" s="374"/>
      <c r="D448" s="374"/>
      <c r="E448" s="380"/>
      <c r="F448" s="380"/>
      <c r="G448" s="369"/>
      <c r="H448" s="369"/>
      <c r="I448" s="369"/>
      <c r="J448" s="369"/>
      <c r="K448" s="54"/>
      <c r="L448" s="17" t="str">
        <f>IF(ISBLANK(K448),"",VLOOKUP(K448,'(Linked) Hazard Risk Number HRN'!$B$6:$C$13,2,FALSE))</f>
        <v/>
      </c>
      <c r="M448" s="372" t="str">
        <f>IF(M450="","",IF(M450&gt;500,'(Linked) Hazard Risk Number HRN'!$C$37,IF(M450&gt;50,'(Linked) Hazard Risk Number HRN'!$C$36,IF(M450&gt;25,'(Linked) Hazard Risk Number HRN'!$C$35,IF(M450&gt;5,'(Linked) Hazard Risk Number HRN'!$C$34,IF(M450&gt;0,'(Linked) Hazard Risk Number HRN'!$C$33,""))))))</f>
        <v/>
      </c>
      <c r="N448" s="54"/>
      <c r="O448" s="17" t="str">
        <f>IF(ISBLANK(N448),"",VLOOKUP(N448,'(Linked) PLr Probability Factor'!$B$7:$C$8,2,FALSE))</f>
        <v/>
      </c>
      <c r="P448" s="17" t="s">
        <v>29</v>
      </c>
      <c r="Q448" s="17">
        <f t="shared" ref="Q448" si="696">COUNTIF((O448:O452), "C")</f>
        <v>0</v>
      </c>
      <c r="R448" s="17">
        <f t="shared" ref="R448:R451" si="697">Q448</f>
        <v>0</v>
      </c>
      <c r="S448" s="17" t="str">
        <f t="shared" ref="S448" si="698">IF(ISBLANK(K448),"",IF(L448&lt;2,"S1","S2"))</f>
        <v/>
      </c>
      <c r="T448" s="50"/>
      <c r="U448" s="374"/>
      <c r="V448" s="54"/>
      <c r="W448" s="17" t="str">
        <f>IF(ISBLANK(V448),"",VLOOKUP(V448,'(Linked) Hazard Risk Number HRN'!$B$6:$C$13,2,FALSE))</f>
        <v/>
      </c>
      <c r="X448" s="372" t="str">
        <f>IF(X450="","",IF(X450&gt;500,'(Linked) Hazard Risk Number HRN'!$C$37,IF(X450&gt;50,'(Linked) Hazard Risk Number HRN'!$C$36,IF(X450&gt;25,'(Linked) Hazard Risk Number HRN'!$C$35,IF(X450&gt;5,'(Linked) Hazard Risk Number HRN'!$C$34,IF(X450&gt;0,'(Linked) Hazard Risk Number HRN'!$C$33,""))))))</f>
        <v/>
      </c>
      <c r="Y448" s="374"/>
      <c r="Z448" s="54"/>
      <c r="AA448" s="17" t="str">
        <f>IF(ISBLANK(Z448),"",VLOOKUP(Z448,'(Linked) Hazard Risk Number HRN'!$B$6:$C$13,2,FALSE))</f>
        <v/>
      </c>
      <c r="AB448" s="372" t="str">
        <f>IF(AB450="","",IF(AB450&gt;500,'(Linked) Hazard Risk Number HRN'!$C$37,IF(AB450&gt;50,'(Linked) Hazard Risk Number HRN'!$C$36,IF(AB450&gt;25,'(Linked) Hazard Risk Number HRN'!$C$35,IF(AB450&gt;5,'(Linked) Hazard Risk Number HRN'!$C$34,IF(AB450&gt;0,'(Linked) Hazard Risk Number HRN'!$C$33,""))))))</f>
        <v/>
      </c>
      <c r="AC448" s="374"/>
      <c r="AD448" s="380"/>
      <c r="AE448" s="54"/>
      <c r="AF448" s="17" t="str">
        <f>IF(ISBLANK(AE448),"",VLOOKUP(AE448,'(Linked) Hazard Risk Number HRN'!$B$6:$C$13,2,FALSE))</f>
        <v/>
      </c>
      <c r="AG448" s="372" t="str">
        <f>IF(AG450="","",IF(AG450&gt;500,'(Linked) Hazard Risk Number HRN'!$C$37,IF(AG450&gt;50,'(Linked) Hazard Risk Number HRN'!$C$36,IF(AG450&gt;25,'(Linked) Hazard Risk Number HRN'!$C$35,IF(AG450&gt;5,'(Linked) Hazard Risk Number HRN'!$C$34,IF(AG450&gt;0,'(Linked) Hazard Risk Number HRN'!$C$33,""))))))</f>
        <v/>
      </c>
      <c r="AH448" s="10"/>
      <c r="AI448" s="10"/>
      <c r="AJ448" s="22"/>
    </row>
    <row r="449" spans="2:36" s="2" customFormat="1" ht="28.2" customHeight="1" thickBot="1">
      <c r="B449" s="378"/>
      <c r="C449" s="375"/>
      <c r="D449" s="375"/>
      <c r="E449" s="381"/>
      <c r="F449" s="381"/>
      <c r="G449" s="370"/>
      <c r="H449" s="370"/>
      <c r="I449" s="370"/>
      <c r="J449" s="370"/>
      <c r="K449" s="55"/>
      <c r="L449" s="18" t="str">
        <f>IF(ISBLANK(K449),"",VLOOKUP(K449,'(Linked) Hazard Risk Number HRN'!$B$16:$C$26,2,FALSE))</f>
        <v/>
      </c>
      <c r="M449" s="373"/>
      <c r="N449" s="55"/>
      <c r="O449" s="18" t="str">
        <f>IF(ISBLANK(N449),"",VLOOKUP(N449,'(Linked) PLr Probability Factor'!$B$12:$C$14,2,FALSE))</f>
        <v/>
      </c>
      <c r="P449" s="18" t="s">
        <v>1</v>
      </c>
      <c r="Q449" s="18">
        <f t="shared" ref="Q449" si="699">COUNTIF((O448:O452), "B")</f>
        <v>0</v>
      </c>
      <c r="R449" s="18">
        <f t="shared" si="697"/>
        <v>0</v>
      </c>
      <c r="S449" s="18" t="str">
        <f t="shared" ref="S449" si="700">IF(ISBLANK(K449),"",IF(L449&lt;5,"F1","F2"))</f>
        <v/>
      </c>
      <c r="T449" s="147"/>
      <c r="U449" s="375"/>
      <c r="V449" s="55"/>
      <c r="W449" s="18" t="str">
        <f>IF(ISBLANK(V449),"",VLOOKUP(V449,'(Linked) Hazard Risk Number HRN'!$B$16:$C$26,2,FALSE))</f>
        <v/>
      </c>
      <c r="X449" s="373"/>
      <c r="Y449" s="375"/>
      <c r="Z449" s="55"/>
      <c r="AA449" s="18" t="str">
        <f>IF(ISBLANK(Z449),"",VLOOKUP(Z449,'(Linked) Hazard Risk Number HRN'!$B$16:$C$26,2,FALSE))</f>
        <v/>
      </c>
      <c r="AB449" s="373"/>
      <c r="AC449" s="375"/>
      <c r="AD449" s="436"/>
      <c r="AE449" s="55"/>
      <c r="AF449" s="18" t="str">
        <f>IF(ISBLANK(AE449),"",VLOOKUP(AE449,'(Linked) Hazard Risk Number HRN'!$B$16:$C$26,2,FALSE))</f>
        <v/>
      </c>
      <c r="AG449" s="373"/>
      <c r="AH449" s="10"/>
      <c r="AI449" s="10"/>
      <c r="AJ449" s="19"/>
    </row>
    <row r="450" spans="2:36" s="2" customFormat="1" ht="28.2" customHeight="1" thickTop="1">
      <c r="B450" s="378"/>
      <c r="C450" s="375"/>
      <c r="D450" s="375"/>
      <c r="E450" s="381"/>
      <c r="F450" s="381"/>
      <c r="G450" s="370"/>
      <c r="H450" s="370"/>
      <c r="I450" s="370"/>
      <c r="J450" s="370"/>
      <c r="K450" s="56"/>
      <c r="L450" s="18" t="str">
        <f>IF(ISBLANK(K450),"",VLOOKUP(K450,'(Linked) Hazard Risk Number HRN'!$D$6:$E$14,2,FALSE))</f>
        <v/>
      </c>
      <c r="M450" s="366" t="str">
        <f>IF(OR(ISBLANK(K448),ISBLANK(K449),ISBLANK(K450),ISBLANK(K451)),"",L448*L449*L450*L451)</f>
        <v/>
      </c>
      <c r="N450" s="56"/>
      <c r="O450" s="18" t="str">
        <f>IF(ISBLANK(N450),"",VLOOKUP(N450,'(Linked) PLr Probability Factor'!$B$17:$C$20,2,FALSE))</f>
        <v/>
      </c>
      <c r="P450" s="18" t="s">
        <v>3</v>
      </c>
      <c r="Q450" s="18">
        <f t="shared" ref="Q450" si="701">COUNTIF((O448:O452), "A")</f>
        <v>0</v>
      </c>
      <c r="R450" s="18">
        <f t="shared" si="697"/>
        <v>0</v>
      </c>
      <c r="S450" s="18"/>
      <c r="T450" s="146" t="str" cm="1">
        <f t="array" ref="T450">IF(OR(ISBLANK(K448),ISBLANK(K449),ISBLANK(N449),ISBLANK(N450),ISBLANK(N451)),"",INDEX(INDEX('(Linked) PLr Probability Factor'!C$33:$F$44,0,4),MATCH(S448&amp;S449&amp;S452,INDEX('(Linked) PLr Probability Factor'!C$33:$F$44,0,1)&amp;INDEX('(Linked) PLr Probability Factor'!C$33:$F$44,0,2)&amp;INDEX('(Linked) PLr Probability Factor'!C$33:$F$44,0,3),0)))</f>
        <v/>
      </c>
      <c r="U450" s="375"/>
      <c r="V450" s="56"/>
      <c r="W450" s="18" t="str">
        <f>IF(ISBLANK(V450),"",VLOOKUP(V450,'(Linked) Hazard Risk Number HRN'!$D$6:$E$14,2,FALSE))</f>
        <v/>
      </c>
      <c r="X450" s="366" t="str">
        <f>IF(OR(ISBLANK(V448),ISBLANK(V449),ISBLANK(V450),ISBLANK(V451)),"",W448*W449*W450*W451)</f>
        <v/>
      </c>
      <c r="Y450" s="375"/>
      <c r="Z450" s="56"/>
      <c r="AA450" s="18" t="str">
        <f>IF(ISBLANK(Z450),"",VLOOKUP(Z450,'(Linked) Hazard Risk Number HRN'!$D$6:$E$14,2,FALSE))</f>
        <v/>
      </c>
      <c r="AB450" s="366" t="str">
        <f>IF(OR(ISBLANK(Z448),ISBLANK(Z449),ISBLANK(Z450),ISBLANK(Z451)),"",AA448*AA449*AA450*AA451)</f>
        <v/>
      </c>
      <c r="AC450" s="375"/>
      <c r="AD450" s="436"/>
      <c r="AE450" s="56"/>
      <c r="AF450" s="18" t="str">
        <f>IF(ISBLANK(AE450),"",VLOOKUP(AE450,'(Linked) Hazard Risk Number HRN'!$D$6:$E$14,2,FALSE))</f>
        <v/>
      </c>
      <c r="AG450" s="366" t="str">
        <f>IF(OR(ISBLANK(AE448),ISBLANK(AE449),ISBLANK(AE450),ISBLANK(AE451)),"",AF448*AF449*AF450*AF451)</f>
        <v/>
      </c>
      <c r="AH450" s="10"/>
      <c r="AI450" s="10"/>
      <c r="AJ450" s="20"/>
    </row>
    <row r="451" spans="2:36" s="2" customFormat="1" ht="28.2" customHeight="1">
      <c r="B451" s="378"/>
      <c r="C451" s="375"/>
      <c r="D451" s="375"/>
      <c r="E451" s="381"/>
      <c r="F451" s="381"/>
      <c r="G451" s="370"/>
      <c r="H451" s="370"/>
      <c r="I451" s="370"/>
      <c r="J451" s="370"/>
      <c r="K451" s="57"/>
      <c r="L451" s="30" t="str">
        <f>IF(ISBLANK(K451),"",VLOOKUP(K451,'(Linked) Hazard Risk Number HRN'!$D$17:$E$22,2,FALSE))</f>
        <v/>
      </c>
      <c r="M451" s="367"/>
      <c r="N451" s="56"/>
      <c r="O451" s="18" t="str">
        <f>IF(ISBLANK(N451),"",VLOOKUP(N451,'(Linked) PLr Probability Factor'!$B$23:$C$26,2,FALSE))</f>
        <v/>
      </c>
      <c r="P451" s="25" t="s">
        <v>33</v>
      </c>
      <c r="Q451" s="25">
        <f t="shared" ref="Q451" si="702">SUM(R448:R450)</f>
        <v>0</v>
      </c>
      <c r="R451" s="25">
        <f t="shared" si="697"/>
        <v>0</v>
      </c>
      <c r="S451" s="25"/>
      <c r="T451" s="51"/>
      <c r="U451" s="375"/>
      <c r="V451" s="57"/>
      <c r="W451" s="30" t="str">
        <f>IF(ISBLANK(V451),"",VLOOKUP(V451,'(Linked) Hazard Risk Number HRN'!$D$17:$E$22,2,FALSE))</f>
        <v/>
      </c>
      <c r="X451" s="367"/>
      <c r="Y451" s="375"/>
      <c r="Z451" s="57"/>
      <c r="AA451" s="30" t="str">
        <f>IF(ISBLANK(Z451),"",VLOOKUP(Z451,'(Linked) Hazard Risk Number HRN'!$D$17:$E$22,2,FALSE))</f>
        <v/>
      </c>
      <c r="AB451" s="367"/>
      <c r="AC451" s="375"/>
      <c r="AD451" s="436"/>
      <c r="AE451" s="57"/>
      <c r="AF451" s="30" t="str">
        <f>IF(ISBLANK(AE451),"",VLOOKUP(AE451,'(Linked) Hazard Risk Number HRN'!$D$17:$E$22,2,FALSE))</f>
        <v/>
      </c>
      <c r="AG451" s="367"/>
      <c r="AH451" s="10"/>
      <c r="AI451" s="10"/>
      <c r="AJ451" s="21"/>
    </row>
    <row r="452" spans="2:36" s="2" customFormat="1" ht="28.2" customHeight="1" thickBot="1">
      <c r="B452" s="379"/>
      <c r="C452" s="376"/>
      <c r="D452" s="376"/>
      <c r="E452" s="382"/>
      <c r="F452" s="382"/>
      <c r="G452" s="371"/>
      <c r="H452" s="371"/>
      <c r="I452" s="371"/>
      <c r="J452" s="371"/>
      <c r="K452" s="135"/>
      <c r="L452" s="18"/>
      <c r="M452" s="368"/>
      <c r="N452" s="56"/>
      <c r="O452" s="18" t="str">
        <f>IF(ISBLANK(N452),"",VLOOKUP(N452,'(Linked) PLr Probability Factor'!$B$29:$C$32,2,FALSE))</f>
        <v/>
      </c>
      <c r="P452" s="134"/>
      <c r="Q452" s="134"/>
      <c r="R452" s="134"/>
      <c r="S452" s="27" t="str">
        <f t="shared" ref="S452" si="703">IF(OR(ISBLANK(N449),ISBLANK(N450),ISBLANK(N451)),"",IF(R448&gt;0,"P2",IF(AND(R448=0,R449&gt;2),"P2",IF(AND(R448=0,R449=2),"P2",IF(AND(R448=0,AND(R449&lt;2,R450&gt;1)),"P1"," ")))))</f>
        <v/>
      </c>
      <c r="T452" s="52"/>
      <c r="U452" s="376"/>
      <c r="V452" s="135"/>
      <c r="W452" s="18"/>
      <c r="X452" s="368"/>
      <c r="Y452" s="376"/>
      <c r="Z452" s="135"/>
      <c r="AA452" s="18"/>
      <c r="AB452" s="368"/>
      <c r="AC452" s="376"/>
      <c r="AD452" s="437"/>
      <c r="AE452" s="135"/>
      <c r="AF452" s="18"/>
      <c r="AG452" s="368"/>
      <c r="AH452" s="10"/>
      <c r="AI452" s="10"/>
      <c r="AJ452" s="7"/>
    </row>
    <row r="453" spans="2:36" s="2" customFormat="1" ht="28.2" customHeight="1" thickTop="1">
      <c r="B453" s="377">
        <v>90</v>
      </c>
      <c r="C453" s="374"/>
      <c r="D453" s="374"/>
      <c r="E453" s="380"/>
      <c r="F453" s="380"/>
      <c r="G453" s="369"/>
      <c r="H453" s="369"/>
      <c r="I453" s="369"/>
      <c r="J453" s="369"/>
      <c r="K453" s="54"/>
      <c r="L453" s="17" t="str">
        <f>IF(ISBLANK(K453),"",VLOOKUP(K453,'(Linked) Hazard Risk Number HRN'!$B$6:$C$13,2,FALSE))</f>
        <v/>
      </c>
      <c r="M453" s="372" t="str">
        <f>IF(M455="","",IF(M455&gt;500,'(Linked) Hazard Risk Number HRN'!$C$37,IF(M455&gt;50,'(Linked) Hazard Risk Number HRN'!$C$36,IF(M455&gt;25,'(Linked) Hazard Risk Number HRN'!$C$35,IF(M455&gt;5,'(Linked) Hazard Risk Number HRN'!$C$34,IF(M455&gt;0,'(Linked) Hazard Risk Number HRN'!$C$33,""))))))</f>
        <v/>
      </c>
      <c r="N453" s="54"/>
      <c r="O453" s="17" t="str">
        <f>IF(ISBLANK(N453),"",VLOOKUP(N453,'(Linked) PLr Probability Factor'!$B$7:$C$8,2,FALSE))</f>
        <v/>
      </c>
      <c r="P453" s="17" t="s">
        <v>29</v>
      </c>
      <c r="Q453" s="17">
        <f t="shared" ref="Q453" si="704">COUNTIF((O453:O457), "C")</f>
        <v>0</v>
      </c>
      <c r="R453" s="17">
        <f t="shared" ref="R453:R456" si="705">Q453</f>
        <v>0</v>
      </c>
      <c r="S453" s="17" t="str">
        <f t="shared" ref="S453" si="706">IF(ISBLANK(K453),"",IF(L453&lt;2,"S1","S2"))</f>
        <v/>
      </c>
      <c r="T453" s="50"/>
      <c r="U453" s="374"/>
      <c r="V453" s="54"/>
      <c r="W453" s="17" t="str">
        <f>IF(ISBLANK(V453),"",VLOOKUP(V453,'(Linked) Hazard Risk Number HRN'!$B$6:$C$13,2,FALSE))</f>
        <v/>
      </c>
      <c r="X453" s="372" t="str">
        <f>IF(X455="","",IF(X455&gt;500,'(Linked) Hazard Risk Number HRN'!$C$37,IF(X455&gt;50,'(Linked) Hazard Risk Number HRN'!$C$36,IF(X455&gt;25,'(Linked) Hazard Risk Number HRN'!$C$35,IF(X455&gt;5,'(Linked) Hazard Risk Number HRN'!$C$34,IF(X455&gt;0,'(Linked) Hazard Risk Number HRN'!$C$33,""))))))</f>
        <v/>
      </c>
      <c r="Y453" s="374"/>
      <c r="Z453" s="54"/>
      <c r="AA453" s="17" t="str">
        <f>IF(ISBLANK(Z453),"",VLOOKUP(Z453,'(Linked) Hazard Risk Number HRN'!$B$6:$C$13,2,FALSE))</f>
        <v/>
      </c>
      <c r="AB453" s="372" t="str">
        <f>IF(AB455="","",IF(AB455&gt;500,'(Linked) Hazard Risk Number HRN'!$C$37,IF(AB455&gt;50,'(Linked) Hazard Risk Number HRN'!$C$36,IF(AB455&gt;25,'(Linked) Hazard Risk Number HRN'!$C$35,IF(AB455&gt;5,'(Linked) Hazard Risk Number HRN'!$C$34,IF(AB455&gt;0,'(Linked) Hazard Risk Number HRN'!$C$33,""))))))</f>
        <v/>
      </c>
      <c r="AC453" s="374"/>
      <c r="AD453" s="380"/>
      <c r="AE453" s="54"/>
      <c r="AF453" s="17" t="str">
        <f>IF(ISBLANK(AE453),"",VLOOKUP(AE453,'(Linked) Hazard Risk Number HRN'!$B$6:$C$13,2,FALSE))</f>
        <v/>
      </c>
      <c r="AG453" s="372" t="str">
        <f>IF(AG455="","",IF(AG455&gt;500,'(Linked) Hazard Risk Number HRN'!$C$37,IF(AG455&gt;50,'(Linked) Hazard Risk Number HRN'!$C$36,IF(AG455&gt;25,'(Linked) Hazard Risk Number HRN'!$C$35,IF(AG455&gt;5,'(Linked) Hazard Risk Number HRN'!$C$34,IF(AG455&gt;0,'(Linked) Hazard Risk Number HRN'!$C$33,""))))))</f>
        <v/>
      </c>
      <c r="AH453" s="10"/>
      <c r="AI453" s="10"/>
      <c r="AJ453" s="22"/>
    </row>
    <row r="454" spans="2:36" s="2" customFormat="1" ht="28.2" customHeight="1" thickBot="1">
      <c r="B454" s="378"/>
      <c r="C454" s="375"/>
      <c r="D454" s="375"/>
      <c r="E454" s="381"/>
      <c r="F454" s="381"/>
      <c r="G454" s="370"/>
      <c r="H454" s="370"/>
      <c r="I454" s="370"/>
      <c r="J454" s="370"/>
      <c r="K454" s="55"/>
      <c r="L454" s="18" t="str">
        <f>IF(ISBLANK(K454),"",VLOOKUP(K454,'(Linked) Hazard Risk Number HRN'!$B$16:$C$26,2,FALSE))</f>
        <v/>
      </c>
      <c r="M454" s="373"/>
      <c r="N454" s="55"/>
      <c r="O454" s="18" t="str">
        <f>IF(ISBLANK(N454),"",VLOOKUP(N454,'(Linked) PLr Probability Factor'!$B$12:$C$14,2,FALSE))</f>
        <v/>
      </c>
      <c r="P454" s="18" t="s">
        <v>1</v>
      </c>
      <c r="Q454" s="18">
        <f t="shared" ref="Q454" si="707">COUNTIF((O453:O457), "B")</f>
        <v>0</v>
      </c>
      <c r="R454" s="18">
        <f t="shared" si="705"/>
        <v>0</v>
      </c>
      <c r="S454" s="18" t="str">
        <f t="shared" ref="S454" si="708">IF(ISBLANK(K454),"",IF(L454&lt;5,"F1","F2"))</f>
        <v/>
      </c>
      <c r="T454" s="147"/>
      <c r="U454" s="375"/>
      <c r="V454" s="55"/>
      <c r="W454" s="18" t="str">
        <f>IF(ISBLANK(V454),"",VLOOKUP(V454,'(Linked) Hazard Risk Number HRN'!$B$16:$C$26,2,FALSE))</f>
        <v/>
      </c>
      <c r="X454" s="373"/>
      <c r="Y454" s="375"/>
      <c r="Z454" s="55"/>
      <c r="AA454" s="18" t="str">
        <f>IF(ISBLANK(Z454),"",VLOOKUP(Z454,'(Linked) Hazard Risk Number HRN'!$B$16:$C$26,2,FALSE))</f>
        <v/>
      </c>
      <c r="AB454" s="373"/>
      <c r="AC454" s="375"/>
      <c r="AD454" s="436"/>
      <c r="AE454" s="55"/>
      <c r="AF454" s="18" t="str">
        <f>IF(ISBLANK(AE454),"",VLOOKUP(AE454,'(Linked) Hazard Risk Number HRN'!$B$16:$C$26,2,FALSE))</f>
        <v/>
      </c>
      <c r="AG454" s="373"/>
      <c r="AH454" s="10"/>
      <c r="AI454" s="10"/>
      <c r="AJ454" s="19"/>
    </row>
    <row r="455" spans="2:36" s="2" customFormat="1" ht="28.2" customHeight="1" thickTop="1">
      <c r="B455" s="378"/>
      <c r="C455" s="375"/>
      <c r="D455" s="375"/>
      <c r="E455" s="381"/>
      <c r="F455" s="381"/>
      <c r="G455" s="370"/>
      <c r="H455" s="370"/>
      <c r="I455" s="370"/>
      <c r="J455" s="370"/>
      <c r="K455" s="56"/>
      <c r="L455" s="18" t="str">
        <f>IF(ISBLANK(K455),"",VLOOKUP(K455,'(Linked) Hazard Risk Number HRN'!$D$6:$E$14,2,FALSE))</f>
        <v/>
      </c>
      <c r="M455" s="366" t="str">
        <f>IF(OR(ISBLANK(K453),ISBLANK(K454),ISBLANK(K455),ISBLANK(K456)),"",L453*L454*L455*L456)</f>
        <v/>
      </c>
      <c r="N455" s="56"/>
      <c r="O455" s="18" t="str">
        <f>IF(ISBLANK(N455),"",VLOOKUP(N455,'(Linked) PLr Probability Factor'!$B$17:$C$20,2,FALSE))</f>
        <v/>
      </c>
      <c r="P455" s="18" t="s">
        <v>3</v>
      </c>
      <c r="Q455" s="18">
        <f t="shared" ref="Q455" si="709">COUNTIF((O453:O457), "A")</f>
        <v>0</v>
      </c>
      <c r="R455" s="18">
        <f t="shared" si="705"/>
        <v>0</v>
      </c>
      <c r="S455" s="18"/>
      <c r="T455" s="146" t="str" cm="1">
        <f t="array" ref="T455">IF(OR(ISBLANK(K453),ISBLANK(K454),ISBLANK(N454),ISBLANK(N455),ISBLANK(N456)),"",INDEX(INDEX('(Linked) PLr Probability Factor'!C$33:$F$44,0,4),MATCH(S453&amp;S454&amp;S457,INDEX('(Linked) PLr Probability Factor'!C$33:$F$44,0,1)&amp;INDEX('(Linked) PLr Probability Factor'!C$33:$F$44,0,2)&amp;INDEX('(Linked) PLr Probability Factor'!C$33:$F$44,0,3),0)))</f>
        <v/>
      </c>
      <c r="U455" s="375"/>
      <c r="V455" s="56"/>
      <c r="W455" s="18" t="str">
        <f>IF(ISBLANK(V455),"",VLOOKUP(V455,'(Linked) Hazard Risk Number HRN'!$D$6:$E$14,2,FALSE))</f>
        <v/>
      </c>
      <c r="X455" s="366" t="str">
        <f>IF(OR(ISBLANK(V453),ISBLANK(V454),ISBLANK(V455),ISBLANK(V456)),"",W453*W454*W455*W456)</f>
        <v/>
      </c>
      <c r="Y455" s="375"/>
      <c r="Z455" s="56"/>
      <c r="AA455" s="18" t="str">
        <f>IF(ISBLANK(Z455),"",VLOOKUP(Z455,'(Linked) Hazard Risk Number HRN'!$D$6:$E$14,2,FALSE))</f>
        <v/>
      </c>
      <c r="AB455" s="366" t="str">
        <f>IF(OR(ISBLANK(Z453),ISBLANK(Z454),ISBLANK(Z455),ISBLANK(Z456)),"",AA453*AA454*AA455*AA456)</f>
        <v/>
      </c>
      <c r="AC455" s="375"/>
      <c r="AD455" s="436"/>
      <c r="AE455" s="56"/>
      <c r="AF455" s="18" t="str">
        <f>IF(ISBLANK(AE455),"",VLOOKUP(AE455,'(Linked) Hazard Risk Number HRN'!$D$6:$E$14,2,FALSE))</f>
        <v/>
      </c>
      <c r="AG455" s="366" t="str">
        <f>IF(OR(ISBLANK(AE453),ISBLANK(AE454),ISBLANK(AE455),ISBLANK(AE456)),"",AF453*AF454*AF455*AF456)</f>
        <v/>
      </c>
      <c r="AH455" s="10"/>
      <c r="AI455" s="10"/>
      <c r="AJ455" s="20"/>
    </row>
    <row r="456" spans="2:36" s="2" customFormat="1" ht="28.2" customHeight="1">
      <c r="B456" s="378"/>
      <c r="C456" s="375"/>
      <c r="D456" s="375"/>
      <c r="E456" s="381"/>
      <c r="F456" s="381"/>
      <c r="G456" s="370"/>
      <c r="H456" s="370"/>
      <c r="I456" s="370"/>
      <c r="J456" s="370"/>
      <c r="K456" s="57"/>
      <c r="L456" s="30" t="str">
        <f>IF(ISBLANK(K456),"",VLOOKUP(K456,'(Linked) Hazard Risk Number HRN'!$D$17:$E$22,2,FALSE))</f>
        <v/>
      </c>
      <c r="M456" s="367"/>
      <c r="N456" s="56"/>
      <c r="O456" s="18" t="str">
        <f>IF(ISBLANK(N456),"",VLOOKUP(N456,'(Linked) PLr Probability Factor'!$B$23:$C$26,2,FALSE))</f>
        <v/>
      </c>
      <c r="P456" s="25" t="s">
        <v>33</v>
      </c>
      <c r="Q456" s="25">
        <f t="shared" ref="Q456" si="710">SUM(R453:R455)</f>
        <v>0</v>
      </c>
      <c r="R456" s="25">
        <f t="shared" si="705"/>
        <v>0</v>
      </c>
      <c r="S456" s="25"/>
      <c r="T456" s="51"/>
      <c r="U456" s="375"/>
      <c r="V456" s="57"/>
      <c r="W456" s="30" t="str">
        <f>IF(ISBLANK(V456),"",VLOOKUP(V456,'(Linked) Hazard Risk Number HRN'!$D$17:$E$22,2,FALSE))</f>
        <v/>
      </c>
      <c r="X456" s="367"/>
      <c r="Y456" s="375"/>
      <c r="Z456" s="57"/>
      <c r="AA456" s="30" t="str">
        <f>IF(ISBLANK(Z456),"",VLOOKUP(Z456,'(Linked) Hazard Risk Number HRN'!$D$17:$E$22,2,FALSE))</f>
        <v/>
      </c>
      <c r="AB456" s="367"/>
      <c r="AC456" s="375"/>
      <c r="AD456" s="436"/>
      <c r="AE456" s="57"/>
      <c r="AF456" s="30" t="str">
        <f>IF(ISBLANK(AE456),"",VLOOKUP(AE456,'(Linked) Hazard Risk Number HRN'!$D$17:$E$22,2,FALSE))</f>
        <v/>
      </c>
      <c r="AG456" s="367"/>
      <c r="AH456" s="10"/>
      <c r="AI456" s="10"/>
      <c r="AJ456" s="21"/>
    </row>
    <row r="457" spans="2:36" s="2" customFormat="1" ht="28.2" customHeight="1" thickBot="1">
      <c r="B457" s="379"/>
      <c r="C457" s="376"/>
      <c r="D457" s="376"/>
      <c r="E457" s="382"/>
      <c r="F457" s="382"/>
      <c r="G457" s="371"/>
      <c r="H457" s="371"/>
      <c r="I457" s="371"/>
      <c r="J457" s="371"/>
      <c r="K457" s="135"/>
      <c r="L457" s="18"/>
      <c r="M457" s="368"/>
      <c r="N457" s="56"/>
      <c r="O457" s="18" t="str">
        <f>IF(ISBLANK(N457),"",VLOOKUP(N457,'(Linked) PLr Probability Factor'!$B$29:$C$32,2,FALSE))</f>
        <v/>
      </c>
      <c r="P457" s="134"/>
      <c r="Q457" s="134"/>
      <c r="R457" s="134"/>
      <c r="S457" s="27" t="str">
        <f t="shared" ref="S457" si="711">IF(OR(ISBLANK(N454),ISBLANK(N455),ISBLANK(N456)),"",IF(R453&gt;0,"P2",IF(AND(R453=0,R454&gt;2),"P2",IF(AND(R453=0,R454=2),"P2",IF(AND(R453=0,AND(R454&lt;2,R455&gt;1)),"P1"," ")))))</f>
        <v/>
      </c>
      <c r="T457" s="52"/>
      <c r="U457" s="376"/>
      <c r="V457" s="135"/>
      <c r="W457" s="18"/>
      <c r="X457" s="368"/>
      <c r="Y457" s="376"/>
      <c r="Z457" s="135"/>
      <c r="AA457" s="18"/>
      <c r="AB457" s="368"/>
      <c r="AC457" s="376"/>
      <c r="AD457" s="437"/>
      <c r="AE457" s="135"/>
      <c r="AF457" s="18"/>
      <c r="AG457" s="368"/>
      <c r="AH457" s="10"/>
      <c r="AI457" s="10"/>
      <c r="AJ457" s="7"/>
    </row>
    <row r="458" spans="2:36" s="2" customFormat="1" ht="28.2" customHeight="1" thickTop="1">
      <c r="B458" s="377">
        <v>91</v>
      </c>
      <c r="C458" s="374"/>
      <c r="D458" s="374"/>
      <c r="E458" s="380"/>
      <c r="F458" s="380"/>
      <c r="G458" s="369"/>
      <c r="H458" s="369"/>
      <c r="I458" s="369"/>
      <c r="J458" s="369"/>
      <c r="K458" s="54"/>
      <c r="L458" s="17" t="str">
        <f>IF(ISBLANK(K458),"",VLOOKUP(K458,'(Linked) Hazard Risk Number HRN'!$B$6:$C$13,2,FALSE))</f>
        <v/>
      </c>
      <c r="M458" s="372" t="str">
        <f>IF(M460="","",IF(M460&gt;500,'(Linked) Hazard Risk Number HRN'!$C$37,IF(M460&gt;50,'(Linked) Hazard Risk Number HRN'!$C$36,IF(M460&gt;25,'(Linked) Hazard Risk Number HRN'!$C$35,IF(M460&gt;5,'(Linked) Hazard Risk Number HRN'!$C$34,IF(M460&gt;0,'(Linked) Hazard Risk Number HRN'!$C$33,""))))))</f>
        <v/>
      </c>
      <c r="N458" s="54"/>
      <c r="O458" s="17" t="str">
        <f>IF(ISBLANK(N458),"",VLOOKUP(N458,'(Linked) PLr Probability Factor'!$B$7:$C$8,2,FALSE))</f>
        <v/>
      </c>
      <c r="P458" s="17" t="s">
        <v>29</v>
      </c>
      <c r="Q458" s="17">
        <f t="shared" ref="Q458" si="712">COUNTIF((O458:O462), "C")</f>
        <v>0</v>
      </c>
      <c r="R458" s="17">
        <f t="shared" ref="R458:R461" si="713">Q458</f>
        <v>0</v>
      </c>
      <c r="S458" s="17" t="str">
        <f t="shared" ref="S458" si="714">IF(ISBLANK(K458),"",IF(L458&lt;2,"S1","S2"))</f>
        <v/>
      </c>
      <c r="T458" s="50"/>
      <c r="U458" s="374"/>
      <c r="V458" s="54"/>
      <c r="W458" s="17" t="str">
        <f>IF(ISBLANK(V458),"",VLOOKUP(V458,'(Linked) Hazard Risk Number HRN'!$B$6:$C$13,2,FALSE))</f>
        <v/>
      </c>
      <c r="X458" s="372" t="str">
        <f>IF(X460="","",IF(X460&gt;500,'(Linked) Hazard Risk Number HRN'!$C$37,IF(X460&gt;50,'(Linked) Hazard Risk Number HRN'!$C$36,IF(X460&gt;25,'(Linked) Hazard Risk Number HRN'!$C$35,IF(X460&gt;5,'(Linked) Hazard Risk Number HRN'!$C$34,IF(X460&gt;0,'(Linked) Hazard Risk Number HRN'!$C$33,""))))))</f>
        <v/>
      </c>
      <c r="Y458" s="374"/>
      <c r="Z458" s="54"/>
      <c r="AA458" s="17" t="str">
        <f>IF(ISBLANK(Z458),"",VLOOKUP(Z458,'(Linked) Hazard Risk Number HRN'!$B$6:$C$13,2,FALSE))</f>
        <v/>
      </c>
      <c r="AB458" s="372" t="str">
        <f>IF(AB460="","",IF(AB460&gt;500,'(Linked) Hazard Risk Number HRN'!$C$37,IF(AB460&gt;50,'(Linked) Hazard Risk Number HRN'!$C$36,IF(AB460&gt;25,'(Linked) Hazard Risk Number HRN'!$C$35,IF(AB460&gt;5,'(Linked) Hazard Risk Number HRN'!$C$34,IF(AB460&gt;0,'(Linked) Hazard Risk Number HRN'!$C$33,""))))))</f>
        <v/>
      </c>
      <c r="AC458" s="374"/>
      <c r="AD458" s="380"/>
      <c r="AE458" s="54"/>
      <c r="AF458" s="17" t="str">
        <f>IF(ISBLANK(AE458),"",VLOOKUP(AE458,'(Linked) Hazard Risk Number HRN'!$B$6:$C$13,2,FALSE))</f>
        <v/>
      </c>
      <c r="AG458" s="372" t="str">
        <f>IF(AG460="","",IF(AG460&gt;500,'(Linked) Hazard Risk Number HRN'!$C$37,IF(AG460&gt;50,'(Linked) Hazard Risk Number HRN'!$C$36,IF(AG460&gt;25,'(Linked) Hazard Risk Number HRN'!$C$35,IF(AG460&gt;5,'(Linked) Hazard Risk Number HRN'!$C$34,IF(AG460&gt;0,'(Linked) Hazard Risk Number HRN'!$C$33,""))))))</f>
        <v/>
      </c>
      <c r="AH458" s="10"/>
      <c r="AI458" s="10"/>
      <c r="AJ458" s="22"/>
    </row>
    <row r="459" spans="2:36" s="2" customFormat="1" ht="28.2" customHeight="1" thickBot="1">
      <c r="B459" s="378"/>
      <c r="C459" s="375"/>
      <c r="D459" s="375"/>
      <c r="E459" s="381"/>
      <c r="F459" s="381"/>
      <c r="G459" s="370"/>
      <c r="H459" s="370"/>
      <c r="I459" s="370"/>
      <c r="J459" s="370"/>
      <c r="K459" s="55"/>
      <c r="L459" s="18" t="str">
        <f>IF(ISBLANK(K459),"",VLOOKUP(K459,'(Linked) Hazard Risk Number HRN'!$B$16:$C$26,2,FALSE))</f>
        <v/>
      </c>
      <c r="M459" s="373"/>
      <c r="N459" s="55"/>
      <c r="O459" s="18" t="str">
        <f>IF(ISBLANK(N459),"",VLOOKUP(N459,'(Linked) PLr Probability Factor'!$B$12:$C$14,2,FALSE))</f>
        <v/>
      </c>
      <c r="P459" s="18" t="s">
        <v>1</v>
      </c>
      <c r="Q459" s="18">
        <f t="shared" ref="Q459" si="715">COUNTIF((O458:O462), "B")</f>
        <v>0</v>
      </c>
      <c r="R459" s="18">
        <f t="shared" si="713"/>
        <v>0</v>
      </c>
      <c r="S459" s="18" t="str">
        <f t="shared" ref="S459" si="716">IF(ISBLANK(K459),"",IF(L459&lt;5,"F1","F2"))</f>
        <v/>
      </c>
      <c r="T459" s="147"/>
      <c r="U459" s="375"/>
      <c r="V459" s="55"/>
      <c r="W459" s="18" t="str">
        <f>IF(ISBLANK(V459),"",VLOOKUP(V459,'(Linked) Hazard Risk Number HRN'!$B$16:$C$26,2,FALSE))</f>
        <v/>
      </c>
      <c r="X459" s="373"/>
      <c r="Y459" s="375"/>
      <c r="Z459" s="55"/>
      <c r="AA459" s="18" t="str">
        <f>IF(ISBLANK(Z459),"",VLOOKUP(Z459,'(Linked) Hazard Risk Number HRN'!$B$16:$C$26,2,FALSE))</f>
        <v/>
      </c>
      <c r="AB459" s="373"/>
      <c r="AC459" s="375"/>
      <c r="AD459" s="436"/>
      <c r="AE459" s="55"/>
      <c r="AF459" s="18" t="str">
        <f>IF(ISBLANK(AE459),"",VLOOKUP(AE459,'(Linked) Hazard Risk Number HRN'!$B$16:$C$26,2,FALSE))</f>
        <v/>
      </c>
      <c r="AG459" s="373"/>
      <c r="AH459" s="10"/>
      <c r="AI459" s="10"/>
      <c r="AJ459" s="19"/>
    </row>
    <row r="460" spans="2:36" s="2" customFormat="1" ht="28.2" customHeight="1" thickTop="1">
      <c r="B460" s="378"/>
      <c r="C460" s="375"/>
      <c r="D460" s="375"/>
      <c r="E460" s="381"/>
      <c r="F460" s="381"/>
      <c r="G460" s="370"/>
      <c r="H460" s="370"/>
      <c r="I460" s="370"/>
      <c r="J460" s="370"/>
      <c r="K460" s="56"/>
      <c r="L460" s="18" t="str">
        <f>IF(ISBLANK(K460),"",VLOOKUP(K460,'(Linked) Hazard Risk Number HRN'!$D$6:$E$14,2,FALSE))</f>
        <v/>
      </c>
      <c r="M460" s="366" t="str">
        <f>IF(OR(ISBLANK(K458),ISBLANK(K459),ISBLANK(K460),ISBLANK(K461)),"",L458*L459*L460*L461)</f>
        <v/>
      </c>
      <c r="N460" s="56"/>
      <c r="O460" s="18" t="str">
        <f>IF(ISBLANK(N460),"",VLOOKUP(N460,'(Linked) PLr Probability Factor'!$B$17:$C$20,2,FALSE))</f>
        <v/>
      </c>
      <c r="P460" s="18" t="s">
        <v>3</v>
      </c>
      <c r="Q460" s="18">
        <f t="shared" ref="Q460" si="717">COUNTIF((O458:O462), "A")</f>
        <v>0</v>
      </c>
      <c r="R460" s="18">
        <f t="shared" si="713"/>
        <v>0</v>
      </c>
      <c r="S460" s="18"/>
      <c r="T460" s="146" t="str" cm="1">
        <f t="array" ref="T460">IF(OR(ISBLANK(K458),ISBLANK(K459),ISBLANK(N459),ISBLANK(N460),ISBLANK(N461)),"",INDEX(INDEX('(Linked) PLr Probability Factor'!C$33:$F$44,0,4),MATCH(S458&amp;S459&amp;S462,INDEX('(Linked) PLr Probability Factor'!C$33:$F$44,0,1)&amp;INDEX('(Linked) PLr Probability Factor'!C$33:$F$44,0,2)&amp;INDEX('(Linked) PLr Probability Factor'!C$33:$F$44,0,3),0)))</f>
        <v/>
      </c>
      <c r="U460" s="375"/>
      <c r="V460" s="56"/>
      <c r="W460" s="18" t="str">
        <f>IF(ISBLANK(V460),"",VLOOKUP(V460,'(Linked) Hazard Risk Number HRN'!$D$6:$E$14,2,FALSE))</f>
        <v/>
      </c>
      <c r="X460" s="366" t="str">
        <f>IF(OR(ISBLANK(V458),ISBLANK(V459),ISBLANK(V460),ISBLANK(V461)),"",W458*W459*W460*W461)</f>
        <v/>
      </c>
      <c r="Y460" s="375"/>
      <c r="Z460" s="56"/>
      <c r="AA460" s="18" t="str">
        <f>IF(ISBLANK(Z460),"",VLOOKUP(Z460,'(Linked) Hazard Risk Number HRN'!$D$6:$E$14,2,FALSE))</f>
        <v/>
      </c>
      <c r="AB460" s="366" t="str">
        <f>IF(OR(ISBLANK(Z458),ISBLANK(Z459),ISBLANK(Z460),ISBLANK(Z461)),"",AA458*AA459*AA460*AA461)</f>
        <v/>
      </c>
      <c r="AC460" s="375"/>
      <c r="AD460" s="436"/>
      <c r="AE460" s="56"/>
      <c r="AF460" s="18" t="str">
        <f>IF(ISBLANK(AE460),"",VLOOKUP(AE460,'(Linked) Hazard Risk Number HRN'!$D$6:$E$14,2,FALSE))</f>
        <v/>
      </c>
      <c r="AG460" s="366" t="str">
        <f>IF(OR(ISBLANK(AE458),ISBLANK(AE459),ISBLANK(AE460),ISBLANK(AE461)),"",AF458*AF459*AF460*AF461)</f>
        <v/>
      </c>
      <c r="AH460" s="10"/>
      <c r="AI460" s="10"/>
      <c r="AJ460" s="20"/>
    </row>
    <row r="461" spans="2:36" s="2" customFormat="1" ht="28.2" customHeight="1">
      <c r="B461" s="378"/>
      <c r="C461" s="375"/>
      <c r="D461" s="375"/>
      <c r="E461" s="381"/>
      <c r="F461" s="381"/>
      <c r="G461" s="370"/>
      <c r="H461" s="370"/>
      <c r="I461" s="370"/>
      <c r="J461" s="370"/>
      <c r="K461" s="57"/>
      <c r="L461" s="30" t="str">
        <f>IF(ISBLANK(K461),"",VLOOKUP(K461,'(Linked) Hazard Risk Number HRN'!$D$17:$E$22,2,FALSE))</f>
        <v/>
      </c>
      <c r="M461" s="367"/>
      <c r="N461" s="56"/>
      <c r="O461" s="18" t="str">
        <f>IF(ISBLANK(N461),"",VLOOKUP(N461,'(Linked) PLr Probability Factor'!$B$23:$C$26,2,FALSE))</f>
        <v/>
      </c>
      <c r="P461" s="25" t="s">
        <v>33</v>
      </c>
      <c r="Q461" s="25">
        <f t="shared" ref="Q461" si="718">SUM(R458:R460)</f>
        <v>0</v>
      </c>
      <c r="R461" s="25">
        <f t="shared" si="713"/>
        <v>0</v>
      </c>
      <c r="S461" s="25"/>
      <c r="T461" s="51"/>
      <c r="U461" s="375"/>
      <c r="V461" s="57"/>
      <c r="W461" s="30" t="str">
        <f>IF(ISBLANK(V461),"",VLOOKUP(V461,'(Linked) Hazard Risk Number HRN'!$D$17:$E$22,2,FALSE))</f>
        <v/>
      </c>
      <c r="X461" s="367"/>
      <c r="Y461" s="375"/>
      <c r="Z461" s="57"/>
      <c r="AA461" s="30" t="str">
        <f>IF(ISBLANK(Z461),"",VLOOKUP(Z461,'(Linked) Hazard Risk Number HRN'!$D$17:$E$22,2,FALSE))</f>
        <v/>
      </c>
      <c r="AB461" s="367"/>
      <c r="AC461" s="375"/>
      <c r="AD461" s="436"/>
      <c r="AE461" s="57"/>
      <c r="AF461" s="30" t="str">
        <f>IF(ISBLANK(AE461),"",VLOOKUP(AE461,'(Linked) Hazard Risk Number HRN'!$D$17:$E$22,2,FALSE))</f>
        <v/>
      </c>
      <c r="AG461" s="367"/>
      <c r="AH461" s="10"/>
      <c r="AI461" s="10"/>
      <c r="AJ461" s="21"/>
    </row>
    <row r="462" spans="2:36" s="2" customFormat="1" ht="28.2" customHeight="1" thickBot="1">
      <c r="B462" s="379"/>
      <c r="C462" s="376"/>
      <c r="D462" s="376"/>
      <c r="E462" s="382"/>
      <c r="F462" s="382"/>
      <c r="G462" s="371"/>
      <c r="H462" s="371"/>
      <c r="I462" s="371"/>
      <c r="J462" s="371"/>
      <c r="K462" s="135"/>
      <c r="L462" s="18"/>
      <c r="M462" s="368"/>
      <c r="N462" s="56"/>
      <c r="O462" s="18" t="str">
        <f>IF(ISBLANK(N462),"",VLOOKUP(N462,'(Linked) PLr Probability Factor'!$B$29:$C$32,2,FALSE))</f>
        <v/>
      </c>
      <c r="P462" s="134"/>
      <c r="Q462" s="134"/>
      <c r="R462" s="134"/>
      <c r="S462" s="27" t="str">
        <f t="shared" ref="S462" si="719">IF(OR(ISBLANK(N459),ISBLANK(N460),ISBLANK(N461)),"",IF(R458&gt;0,"P2",IF(AND(R458=0,R459&gt;2),"P2",IF(AND(R458=0,R459=2),"P2",IF(AND(R458=0,AND(R459&lt;2,R460&gt;1)),"P1"," ")))))</f>
        <v/>
      </c>
      <c r="T462" s="52"/>
      <c r="U462" s="376"/>
      <c r="V462" s="135"/>
      <c r="W462" s="18"/>
      <c r="X462" s="368"/>
      <c r="Y462" s="376"/>
      <c r="Z462" s="135"/>
      <c r="AA462" s="18"/>
      <c r="AB462" s="368"/>
      <c r="AC462" s="376"/>
      <c r="AD462" s="437"/>
      <c r="AE462" s="135"/>
      <c r="AF462" s="18"/>
      <c r="AG462" s="368"/>
      <c r="AH462" s="10"/>
      <c r="AI462" s="10"/>
      <c r="AJ462" s="7"/>
    </row>
    <row r="463" spans="2:36" s="2" customFormat="1" ht="28.2" customHeight="1" thickTop="1">
      <c r="B463" s="377">
        <v>92</v>
      </c>
      <c r="C463" s="374"/>
      <c r="D463" s="374"/>
      <c r="E463" s="380"/>
      <c r="F463" s="380"/>
      <c r="G463" s="369"/>
      <c r="H463" s="369"/>
      <c r="I463" s="369"/>
      <c r="J463" s="369"/>
      <c r="K463" s="54"/>
      <c r="L463" s="17" t="str">
        <f>IF(ISBLANK(K463),"",VLOOKUP(K463,'(Linked) Hazard Risk Number HRN'!$B$6:$C$13,2,FALSE))</f>
        <v/>
      </c>
      <c r="M463" s="372" t="str">
        <f>IF(M465="","",IF(M465&gt;500,'(Linked) Hazard Risk Number HRN'!$C$37,IF(M465&gt;50,'(Linked) Hazard Risk Number HRN'!$C$36,IF(M465&gt;25,'(Linked) Hazard Risk Number HRN'!$C$35,IF(M465&gt;5,'(Linked) Hazard Risk Number HRN'!$C$34,IF(M465&gt;0,'(Linked) Hazard Risk Number HRN'!$C$33,""))))))</f>
        <v/>
      </c>
      <c r="N463" s="54"/>
      <c r="O463" s="17" t="str">
        <f>IF(ISBLANK(N463),"",VLOOKUP(N463,'(Linked) PLr Probability Factor'!$B$7:$C$8,2,FALSE))</f>
        <v/>
      </c>
      <c r="P463" s="17" t="s">
        <v>29</v>
      </c>
      <c r="Q463" s="17">
        <f t="shared" ref="Q463" si="720">COUNTIF((O463:O467), "C")</f>
        <v>0</v>
      </c>
      <c r="R463" s="17">
        <f t="shared" ref="R463:R466" si="721">Q463</f>
        <v>0</v>
      </c>
      <c r="S463" s="17" t="str">
        <f t="shared" ref="S463" si="722">IF(ISBLANK(K463),"",IF(L463&lt;2,"S1","S2"))</f>
        <v/>
      </c>
      <c r="T463" s="50"/>
      <c r="U463" s="374"/>
      <c r="V463" s="54"/>
      <c r="W463" s="17" t="str">
        <f>IF(ISBLANK(V463),"",VLOOKUP(V463,'(Linked) Hazard Risk Number HRN'!$B$6:$C$13,2,FALSE))</f>
        <v/>
      </c>
      <c r="X463" s="372" t="str">
        <f>IF(X465="","",IF(X465&gt;500,'(Linked) Hazard Risk Number HRN'!$C$37,IF(X465&gt;50,'(Linked) Hazard Risk Number HRN'!$C$36,IF(X465&gt;25,'(Linked) Hazard Risk Number HRN'!$C$35,IF(X465&gt;5,'(Linked) Hazard Risk Number HRN'!$C$34,IF(X465&gt;0,'(Linked) Hazard Risk Number HRN'!$C$33,""))))))</f>
        <v/>
      </c>
      <c r="Y463" s="374"/>
      <c r="Z463" s="54"/>
      <c r="AA463" s="17" t="str">
        <f>IF(ISBLANK(Z463),"",VLOOKUP(Z463,'(Linked) Hazard Risk Number HRN'!$B$6:$C$13,2,FALSE))</f>
        <v/>
      </c>
      <c r="AB463" s="372" t="str">
        <f>IF(AB465="","",IF(AB465&gt;500,'(Linked) Hazard Risk Number HRN'!$C$37,IF(AB465&gt;50,'(Linked) Hazard Risk Number HRN'!$C$36,IF(AB465&gt;25,'(Linked) Hazard Risk Number HRN'!$C$35,IF(AB465&gt;5,'(Linked) Hazard Risk Number HRN'!$C$34,IF(AB465&gt;0,'(Linked) Hazard Risk Number HRN'!$C$33,""))))))</f>
        <v/>
      </c>
      <c r="AC463" s="374"/>
      <c r="AD463" s="380"/>
      <c r="AE463" s="54"/>
      <c r="AF463" s="17" t="str">
        <f>IF(ISBLANK(AE463),"",VLOOKUP(AE463,'(Linked) Hazard Risk Number HRN'!$B$6:$C$13,2,FALSE))</f>
        <v/>
      </c>
      <c r="AG463" s="372" t="str">
        <f>IF(AG465="","",IF(AG465&gt;500,'(Linked) Hazard Risk Number HRN'!$C$37,IF(AG465&gt;50,'(Linked) Hazard Risk Number HRN'!$C$36,IF(AG465&gt;25,'(Linked) Hazard Risk Number HRN'!$C$35,IF(AG465&gt;5,'(Linked) Hazard Risk Number HRN'!$C$34,IF(AG465&gt;0,'(Linked) Hazard Risk Number HRN'!$C$33,""))))))</f>
        <v/>
      </c>
      <c r="AH463" s="10"/>
      <c r="AI463" s="10"/>
      <c r="AJ463" s="22"/>
    </row>
    <row r="464" spans="2:36" s="2" customFormat="1" ht="28.2" customHeight="1" thickBot="1">
      <c r="B464" s="378"/>
      <c r="C464" s="375"/>
      <c r="D464" s="375"/>
      <c r="E464" s="381"/>
      <c r="F464" s="381"/>
      <c r="G464" s="370"/>
      <c r="H464" s="370"/>
      <c r="I464" s="370"/>
      <c r="J464" s="370"/>
      <c r="K464" s="55"/>
      <c r="L464" s="18" t="str">
        <f>IF(ISBLANK(K464),"",VLOOKUP(K464,'(Linked) Hazard Risk Number HRN'!$B$16:$C$26,2,FALSE))</f>
        <v/>
      </c>
      <c r="M464" s="373"/>
      <c r="N464" s="55"/>
      <c r="O464" s="18" t="str">
        <f>IF(ISBLANK(N464),"",VLOOKUP(N464,'(Linked) PLr Probability Factor'!$B$12:$C$14,2,FALSE))</f>
        <v/>
      </c>
      <c r="P464" s="18" t="s">
        <v>1</v>
      </c>
      <c r="Q464" s="18">
        <f t="shared" ref="Q464" si="723">COUNTIF((O463:O467), "B")</f>
        <v>0</v>
      </c>
      <c r="R464" s="18">
        <f t="shared" si="721"/>
        <v>0</v>
      </c>
      <c r="S464" s="18" t="str">
        <f t="shared" ref="S464" si="724">IF(ISBLANK(K464),"",IF(L464&lt;5,"F1","F2"))</f>
        <v/>
      </c>
      <c r="T464" s="147"/>
      <c r="U464" s="375"/>
      <c r="V464" s="55"/>
      <c r="W464" s="18" t="str">
        <f>IF(ISBLANK(V464),"",VLOOKUP(V464,'(Linked) Hazard Risk Number HRN'!$B$16:$C$26,2,FALSE))</f>
        <v/>
      </c>
      <c r="X464" s="373"/>
      <c r="Y464" s="375"/>
      <c r="Z464" s="55"/>
      <c r="AA464" s="18" t="str">
        <f>IF(ISBLANK(Z464),"",VLOOKUP(Z464,'(Linked) Hazard Risk Number HRN'!$B$16:$C$26,2,FALSE))</f>
        <v/>
      </c>
      <c r="AB464" s="373"/>
      <c r="AC464" s="375"/>
      <c r="AD464" s="436"/>
      <c r="AE464" s="55"/>
      <c r="AF464" s="18" t="str">
        <f>IF(ISBLANK(AE464),"",VLOOKUP(AE464,'(Linked) Hazard Risk Number HRN'!$B$16:$C$26,2,FALSE))</f>
        <v/>
      </c>
      <c r="AG464" s="373"/>
      <c r="AH464" s="10"/>
      <c r="AI464" s="10"/>
      <c r="AJ464" s="19"/>
    </row>
    <row r="465" spans="2:36" s="2" customFormat="1" ht="28.2" customHeight="1" thickTop="1">
      <c r="B465" s="378"/>
      <c r="C465" s="375"/>
      <c r="D465" s="375"/>
      <c r="E465" s="381"/>
      <c r="F465" s="381"/>
      <c r="G465" s="370"/>
      <c r="H465" s="370"/>
      <c r="I465" s="370"/>
      <c r="J465" s="370"/>
      <c r="K465" s="56"/>
      <c r="L465" s="18" t="str">
        <f>IF(ISBLANK(K465),"",VLOOKUP(K465,'(Linked) Hazard Risk Number HRN'!$D$6:$E$14,2,FALSE))</f>
        <v/>
      </c>
      <c r="M465" s="366" t="str">
        <f>IF(OR(ISBLANK(K463),ISBLANK(K464),ISBLANK(K465),ISBLANK(K466)),"",L463*L464*L465*L466)</f>
        <v/>
      </c>
      <c r="N465" s="56"/>
      <c r="O465" s="18" t="str">
        <f>IF(ISBLANK(N465),"",VLOOKUP(N465,'(Linked) PLr Probability Factor'!$B$17:$C$20,2,FALSE))</f>
        <v/>
      </c>
      <c r="P465" s="18" t="s">
        <v>3</v>
      </c>
      <c r="Q465" s="18">
        <f t="shared" ref="Q465" si="725">COUNTIF((O463:O467), "A")</f>
        <v>0</v>
      </c>
      <c r="R465" s="18">
        <f t="shared" si="721"/>
        <v>0</v>
      </c>
      <c r="S465" s="18"/>
      <c r="T465" s="146" t="str" cm="1">
        <f t="array" ref="T465">IF(OR(ISBLANK(K463),ISBLANK(K464),ISBLANK(N464),ISBLANK(N465),ISBLANK(N466)),"",INDEX(INDEX('(Linked) PLr Probability Factor'!C$33:$F$44,0,4),MATCH(S463&amp;S464&amp;S467,INDEX('(Linked) PLr Probability Factor'!C$33:$F$44,0,1)&amp;INDEX('(Linked) PLr Probability Factor'!C$33:$F$44,0,2)&amp;INDEX('(Linked) PLr Probability Factor'!C$33:$F$44,0,3),0)))</f>
        <v/>
      </c>
      <c r="U465" s="375"/>
      <c r="V465" s="56"/>
      <c r="W465" s="18" t="str">
        <f>IF(ISBLANK(V465),"",VLOOKUP(V465,'(Linked) Hazard Risk Number HRN'!$D$6:$E$14,2,FALSE))</f>
        <v/>
      </c>
      <c r="X465" s="366" t="str">
        <f>IF(OR(ISBLANK(V463),ISBLANK(V464),ISBLANK(V465),ISBLANK(V466)),"",W463*W464*W465*W466)</f>
        <v/>
      </c>
      <c r="Y465" s="375"/>
      <c r="Z465" s="56"/>
      <c r="AA465" s="18" t="str">
        <f>IF(ISBLANK(Z465),"",VLOOKUP(Z465,'(Linked) Hazard Risk Number HRN'!$D$6:$E$14,2,FALSE))</f>
        <v/>
      </c>
      <c r="AB465" s="366" t="str">
        <f>IF(OR(ISBLANK(Z463),ISBLANK(Z464),ISBLANK(Z465),ISBLANK(Z466)),"",AA463*AA464*AA465*AA466)</f>
        <v/>
      </c>
      <c r="AC465" s="375"/>
      <c r="AD465" s="436"/>
      <c r="AE465" s="56"/>
      <c r="AF465" s="18" t="str">
        <f>IF(ISBLANK(AE465),"",VLOOKUP(AE465,'(Linked) Hazard Risk Number HRN'!$D$6:$E$14,2,FALSE))</f>
        <v/>
      </c>
      <c r="AG465" s="366" t="str">
        <f>IF(OR(ISBLANK(AE463),ISBLANK(AE464),ISBLANK(AE465),ISBLANK(AE466)),"",AF463*AF464*AF465*AF466)</f>
        <v/>
      </c>
      <c r="AH465" s="10"/>
      <c r="AI465" s="10"/>
      <c r="AJ465" s="20"/>
    </row>
    <row r="466" spans="2:36" s="2" customFormat="1" ht="28.2" customHeight="1">
      <c r="B466" s="378"/>
      <c r="C466" s="375"/>
      <c r="D466" s="375"/>
      <c r="E466" s="381"/>
      <c r="F466" s="381"/>
      <c r="G466" s="370"/>
      <c r="H466" s="370"/>
      <c r="I466" s="370"/>
      <c r="J466" s="370"/>
      <c r="K466" s="57"/>
      <c r="L466" s="30" t="str">
        <f>IF(ISBLANK(K466),"",VLOOKUP(K466,'(Linked) Hazard Risk Number HRN'!$D$17:$E$22,2,FALSE))</f>
        <v/>
      </c>
      <c r="M466" s="367"/>
      <c r="N466" s="56"/>
      <c r="O466" s="18" t="str">
        <f>IF(ISBLANK(N466),"",VLOOKUP(N466,'(Linked) PLr Probability Factor'!$B$23:$C$26,2,FALSE))</f>
        <v/>
      </c>
      <c r="P466" s="25" t="s">
        <v>33</v>
      </c>
      <c r="Q466" s="25">
        <f t="shared" ref="Q466" si="726">SUM(R463:R465)</f>
        <v>0</v>
      </c>
      <c r="R466" s="25">
        <f t="shared" si="721"/>
        <v>0</v>
      </c>
      <c r="S466" s="25"/>
      <c r="T466" s="51"/>
      <c r="U466" s="375"/>
      <c r="V466" s="57"/>
      <c r="W466" s="30" t="str">
        <f>IF(ISBLANK(V466),"",VLOOKUP(V466,'(Linked) Hazard Risk Number HRN'!$D$17:$E$22,2,FALSE))</f>
        <v/>
      </c>
      <c r="X466" s="367"/>
      <c r="Y466" s="375"/>
      <c r="Z466" s="57"/>
      <c r="AA466" s="30" t="str">
        <f>IF(ISBLANK(Z466),"",VLOOKUP(Z466,'(Linked) Hazard Risk Number HRN'!$D$17:$E$22,2,FALSE))</f>
        <v/>
      </c>
      <c r="AB466" s="367"/>
      <c r="AC466" s="375"/>
      <c r="AD466" s="436"/>
      <c r="AE466" s="57"/>
      <c r="AF466" s="30" t="str">
        <f>IF(ISBLANK(AE466),"",VLOOKUP(AE466,'(Linked) Hazard Risk Number HRN'!$D$17:$E$22,2,FALSE))</f>
        <v/>
      </c>
      <c r="AG466" s="367"/>
      <c r="AH466" s="10"/>
      <c r="AI466" s="10"/>
      <c r="AJ466" s="21"/>
    </row>
    <row r="467" spans="2:36" s="2" customFormat="1" ht="28.2" customHeight="1" thickBot="1">
      <c r="B467" s="379"/>
      <c r="C467" s="376"/>
      <c r="D467" s="376"/>
      <c r="E467" s="382"/>
      <c r="F467" s="382"/>
      <c r="G467" s="371"/>
      <c r="H467" s="371"/>
      <c r="I467" s="371"/>
      <c r="J467" s="371"/>
      <c r="K467" s="135"/>
      <c r="L467" s="18"/>
      <c r="M467" s="368"/>
      <c r="N467" s="56"/>
      <c r="O467" s="18" t="str">
        <f>IF(ISBLANK(N467),"",VLOOKUP(N467,'(Linked) PLr Probability Factor'!$B$29:$C$32,2,FALSE))</f>
        <v/>
      </c>
      <c r="P467" s="134"/>
      <c r="Q467" s="134"/>
      <c r="R467" s="134"/>
      <c r="S467" s="27" t="str">
        <f t="shared" ref="S467" si="727">IF(OR(ISBLANK(N464),ISBLANK(N465),ISBLANK(N466)),"",IF(R463&gt;0,"P2",IF(AND(R463=0,R464&gt;2),"P2",IF(AND(R463=0,R464=2),"P2",IF(AND(R463=0,AND(R464&lt;2,R465&gt;1)),"P1"," ")))))</f>
        <v/>
      </c>
      <c r="T467" s="52"/>
      <c r="U467" s="376"/>
      <c r="V467" s="135"/>
      <c r="W467" s="18"/>
      <c r="X467" s="368"/>
      <c r="Y467" s="376"/>
      <c r="Z467" s="135"/>
      <c r="AA467" s="18"/>
      <c r="AB467" s="368"/>
      <c r="AC467" s="376"/>
      <c r="AD467" s="437"/>
      <c r="AE467" s="135"/>
      <c r="AF467" s="18"/>
      <c r="AG467" s="368"/>
      <c r="AH467" s="10"/>
      <c r="AI467" s="10"/>
      <c r="AJ467" s="7"/>
    </row>
    <row r="468" spans="2:36" s="2" customFormat="1" ht="28.2" customHeight="1" thickTop="1">
      <c r="B468" s="377">
        <v>93</v>
      </c>
      <c r="C468" s="374"/>
      <c r="D468" s="374"/>
      <c r="E468" s="380"/>
      <c r="F468" s="380"/>
      <c r="G468" s="369"/>
      <c r="H468" s="369"/>
      <c r="I468" s="369"/>
      <c r="J468" s="369"/>
      <c r="K468" s="54"/>
      <c r="L468" s="17" t="str">
        <f>IF(ISBLANK(K468),"",VLOOKUP(K468,'(Linked) Hazard Risk Number HRN'!$B$6:$C$13,2,FALSE))</f>
        <v/>
      </c>
      <c r="M468" s="372" t="str">
        <f>IF(M470="","",IF(M470&gt;500,'(Linked) Hazard Risk Number HRN'!$C$37,IF(M470&gt;50,'(Linked) Hazard Risk Number HRN'!$C$36,IF(M470&gt;25,'(Linked) Hazard Risk Number HRN'!$C$35,IF(M470&gt;5,'(Linked) Hazard Risk Number HRN'!$C$34,IF(M470&gt;0,'(Linked) Hazard Risk Number HRN'!$C$33,""))))))</f>
        <v/>
      </c>
      <c r="N468" s="54"/>
      <c r="O468" s="17" t="str">
        <f>IF(ISBLANK(N468),"",VLOOKUP(N468,'(Linked) PLr Probability Factor'!$B$7:$C$8,2,FALSE))</f>
        <v/>
      </c>
      <c r="P468" s="17" t="s">
        <v>29</v>
      </c>
      <c r="Q468" s="17">
        <f t="shared" ref="Q468" si="728">COUNTIF((O468:O472), "C")</f>
        <v>0</v>
      </c>
      <c r="R468" s="17">
        <f t="shared" ref="R468:R471" si="729">Q468</f>
        <v>0</v>
      </c>
      <c r="S468" s="17" t="str">
        <f t="shared" ref="S468" si="730">IF(ISBLANK(K468),"",IF(L468&lt;2,"S1","S2"))</f>
        <v/>
      </c>
      <c r="T468" s="50"/>
      <c r="U468" s="374"/>
      <c r="V468" s="54"/>
      <c r="W468" s="17" t="str">
        <f>IF(ISBLANK(V468),"",VLOOKUP(V468,'(Linked) Hazard Risk Number HRN'!$B$6:$C$13,2,FALSE))</f>
        <v/>
      </c>
      <c r="X468" s="372" t="str">
        <f>IF(X470="","",IF(X470&gt;500,'(Linked) Hazard Risk Number HRN'!$C$37,IF(X470&gt;50,'(Linked) Hazard Risk Number HRN'!$C$36,IF(X470&gt;25,'(Linked) Hazard Risk Number HRN'!$C$35,IF(X470&gt;5,'(Linked) Hazard Risk Number HRN'!$C$34,IF(X470&gt;0,'(Linked) Hazard Risk Number HRN'!$C$33,""))))))</f>
        <v/>
      </c>
      <c r="Y468" s="374"/>
      <c r="Z468" s="54"/>
      <c r="AA468" s="17" t="str">
        <f>IF(ISBLANK(Z468),"",VLOOKUP(Z468,'(Linked) Hazard Risk Number HRN'!$B$6:$C$13,2,FALSE))</f>
        <v/>
      </c>
      <c r="AB468" s="372" t="str">
        <f>IF(AB470="","",IF(AB470&gt;500,'(Linked) Hazard Risk Number HRN'!$C$37,IF(AB470&gt;50,'(Linked) Hazard Risk Number HRN'!$C$36,IF(AB470&gt;25,'(Linked) Hazard Risk Number HRN'!$C$35,IF(AB470&gt;5,'(Linked) Hazard Risk Number HRN'!$C$34,IF(AB470&gt;0,'(Linked) Hazard Risk Number HRN'!$C$33,""))))))</f>
        <v/>
      </c>
      <c r="AC468" s="374"/>
      <c r="AD468" s="380"/>
      <c r="AE468" s="54"/>
      <c r="AF468" s="17" t="str">
        <f>IF(ISBLANK(AE468),"",VLOOKUP(AE468,'(Linked) Hazard Risk Number HRN'!$B$6:$C$13,2,FALSE))</f>
        <v/>
      </c>
      <c r="AG468" s="372" t="str">
        <f>IF(AG470="","",IF(AG470&gt;500,'(Linked) Hazard Risk Number HRN'!$C$37,IF(AG470&gt;50,'(Linked) Hazard Risk Number HRN'!$C$36,IF(AG470&gt;25,'(Linked) Hazard Risk Number HRN'!$C$35,IF(AG470&gt;5,'(Linked) Hazard Risk Number HRN'!$C$34,IF(AG470&gt;0,'(Linked) Hazard Risk Number HRN'!$C$33,""))))))</f>
        <v/>
      </c>
      <c r="AH468" s="10"/>
      <c r="AI468" s="10"/>
      <c r="AJ468" s="22"/>
    </row>
    <row r="469" spans="2:36" s="2" customFormat="1" ht="28.2" customHeight="1" thickBot="1">
      <c r="B469" s="378"/>
      <c r="C469" s="375"/>
      <c r="D469" s="375"/>
      <c r="E469" s="381"/>
      <c r="F469" s="381"/>
      <c r="G469" s="370"/>
      <c r="H469" s="370"/>
      <c r="I469" s="370"/>
      <c r="J469" s="370"/>
      <c r="K469" s="55"/>
      <c r="L469" s="18" t="str">
        <f>IF(ISBLANK(K469),"",VLOOKUP(K469,'(Linked) Hazard Risk Number HRN'!$B$16:$C$26,2,FALSE))</f>
        <v/>
      </c>
      <c r="M469" s="373"/>
      <c r="N469" s="55"/>
      <c r="O469" s="18" t="str">
        <f>IF(ISBLANK(N469),"",VLOOKUP(N469,'(Linked) PLr Probability Factor'!$B$12:$C$14,2,FALSE))</f>
        <v/>
      </c>
      <c r="P469" s="18" t="s">
        <v>1</v>
      </c>
      <c r="Q469" s="18">
        <f t="shared" ref="Q469" si="731">COUNTIF((O468:O472), "B")</f>
        <v>0</v>
      </c>
      <c r="R469" s="18">
        <f t="shared" si="729"/>
        <v>0</v>
      </c>
      <c r="S469" s="18" t="str">
        <f t="shared" ref="S469" si="732">IF(ISBLANK(K469),"",IF(L469&lt;5,"F1","F2"))</f>
        <v/>
      </c>
      <c r="T469" s="147"/>
      <c r="U469" s="375"/>
      <c r="V469" s="55"/>
      <c r="W469" s="18" t="str">
        <f>IF(ISBLANK(V469),"",VLOOKUP(V469,'(Linked) Hazard Risk Number HRN'!$B$16:$C$26,2,FALSE))</f>
        <v/>
      </c>
      <c r="X469" s="373"/>
      <c r="Y469" s="375"/>
      <c r="Z469" s="55"/>
      <c r="AA469" s="18" t="str">
        <f>IF(ISBLANK(Z469),"",VLOOKUP(Z469,'(Linked) Hazard Risk Number HRN'!$B$16:$C$26,2,FALSE))</f>
        <v/>
      </c>
      <c r="AB469" s="373"/>
      <c r="AC469" s="375"/>
      <c r="AD469" s="436"/>
      <c r="AE469" s="55"/>
      <c r="AF469" s="18" t="str">
        <f>IF(ISBLANK(AE469),"",VLOOKUP(AE469,'(Linked) Hazard Risk Number HRN'!$B$16:$C$26,2,FALSE))</f>
        <v/>
      </c>
      <c r="AG469" s="373"/>
      <c r="AH469" s="10"/>
      <c r="AI469" s="10"/>
      <c r="AJ469" s="19"/>
    </row>
    <row r="470" spans="2:36" s="2" customFormat="1" ht="28.2" customHeight="1" thickTop="1">
      <c r="B470" s="378"/>
      <c r="C470" s="375"/>
      <c r="D470" s="375"/>
      <c r="E470" s="381"/>
      <c r="F470" s="381"/>
      <c r="G470" s="370"/>
      <c r="H470" s="370"/>
      <c r="I470" s="370"/>
      <c r="J470" s="370"/>
      <c r="K470" s="56"/>
      <c r="L470" s="18" t="str">
        <f>IF(ISBLANK(K470),"",VLOOKUP(K470,'(Linked) Hazard Risk Number HRN'!$D$6:$E$14,2,FALSE))</f>
        <v/>
      </c>
      <c r="M470" s="366" t="str">
        <f>IF(OR(ISBLANK(K468),ISBLANK(K469),ISBLANK(K470),ISBLANK(K471)),"",L468*L469*L470*L471)</f>
        <v/>
      </c>
      <c r="N470" s="56"/>
      <c r="O470" s="18" t="str">
        <f>IF(ISBLANK(N470),"",VLOOKUP(N470,'(Linked) PLr Probability Factor'!$B$17:$C$20,2,FALSE))</f>
        <v/>
      </c>
      <c r="P470" s="18" t="s">
        <v>3</v>
      </c>
      <c r="Q470" s="18">
        <f t="shared" ref="Q470" si="733">COUNTIF((O468:O472), "A")</f>
        <v>0</v>
      </c>
      <c r="R470" s="18">
        <f t="shared" si="729"/>
        <v>0</v>
      </c>
      <c r="S470" s="18"/>
      <c r="T470" s="146" t="str" cm="1">
        <f t="array" ref="T470">IF(OR(ISBLANK(K468),ISBLANK(K469),ISBLANK(N469),ISBLANK(N470),ISBLANK(N471)),"",INDEX(INDEX('(Linked) PLr Probability Factor'!C$33:$F$44,0,4),MATCH(S468&amp;S469&amp;S472,INDEX('(Linked) PLr Probability Factor'!C$33:$F$44,0,1)&amp;INDEX('(Linked) PLr Probability Factor'!C$33:$F$44,0,2)&amp;INDEX('(Linked) PLr Probability Factor'!C$33:$F$44,0,3),0)))</f>
        <v/>
      </c>
      <c r="U470" s="375"/>
      <c r="V470" s="56"/>
      <c r="W470" s="18" t="str">
        <f>IF(ISBLANK(V470),"",VLOOKUP(V470,'(Linked) Hazard Risk Number HRN'!$D$6:$E$14,2,FALSE))</f>
        <v/>
      </c>
      <c r="X470" s="366" t="str">
        <f>IF(OR(ISBLANK(V468),ISBLANK(V469),ISBLANK(V470),ISBLANK(V471)),"",W468*W469*W470*W471)</f>
        <v/>
      </c>
      <c r="Y470" s="375"/>
      <c r="Z470" s="56"/>
      <c r="AA470" s="18" t="str">
        <f>IF(ISBLANK(Z470),"",VLOOKUP(Z470,'(Linked) Hazard Risk Number HRN'!$D$6:$E$14,2,FALSE))</f>
        <v/>
      </c>
      <c r="AB470" s="366" t="str">
        <f>IF(OR(ISBLANK(Z468),ISBLANK(Z469),ISBLANK(Z470),ISBLANK(Z471)),"",AA468*AA469*AA470*AA471)</f>
        <v/>
      </c>
      <c r="AC470" s="375"/>
      <c r="AD470" s="436"/>
      <c r="AE470" s="56"/>
      <c r="AF470" s="18" t="str">
        <f>IF(ISBLANK(AE470),"",VLOOKUP(AE470,'(Linked) Hazard Risk Number HRN'!$D$6:$E$14,2,FALSE))</f>
        <v/>
      </c>
      <c r="AG470" s="366" t="str">
        <f>IF(OR(ISBLANK(AE468),ISBLANK(AE469),ISBLANK(AE470),ISBLANK(AE471)),"",AF468*AF469*AF470*AF471)</f>
        <v/>
      </c>
      <c r="AH470" s="10"/>
      <c r="AI470" s="10"/>
      <c r="AJ470" s="20"/>
    </row>
    <row r="471" spans="2:36" s="2" customFormat="1" ht="28.2" customHeight="1">
      <c r="B471" s="378"/>
      <c r="C471" s="375"/>
      <c r="D471" s="375"/>
      <c r="E471" s="381"/>
      <c r="F471" s="381"/>
      <c r="G471" s="370"/>
      <c r="H471" s="370"/>
      <c r="I471" s="370"/>
      <c r="J471" s="370"/>
      <c r="K471" s="57"/>
      <c r="L471" s="30" t="str">
        <f>IF(ISBLANK(K471),"",VLOOKUP(K471,'(Linked) Hazard Risk Number HRN'!$D$17:$E$22,2,FALSE))</f>
        <v/>
      </c>
      <c r="M471" s="367"/>
      <c r="N471" s="56"/>
      <c r="O471" s="18" t="str">
        <f>IF(ISBLANK(N471),"",VLOOKUP(N471,'(Linked) PLr Probability Factor'!$B$23:$C$26,2,FALSE))</f>
        <v/>
      </c>
      <c r="P471" s="25" t="s">
        <v>33</v>
      </c>
      <c r="Q471" s="25">
        <f t="shared" ref="Q471" si="734">SUM(R468:R470)</f>
        <v>0</v>
      </c>
      <c r="R471" s="25">
        <f t="shared" si="729"/>
        <v>0</v>
      </c>
      <c r="S471" s="25"/>
      <c r="T471" s="51"/>
      <c r="U471" s="375"/>
      <c r="V471" s="57"/>
      <c r="W471" s="30" t="str">
        <f>IF(ISBLANK(V471),"",VLOOKUP(V471,'(Linked) Hazard Risk Number HRN'!$D$17:$E$22,2,FALSE))</f>
        <v/>
      </c>
      <c r="X471" s="367"/>
      <c r="Y471" s="375"/>
      <c r="Z471" s="57"/>
      <c r="AA471" s="30" t="str">
        <f>IF(ISBLANK(Z471),"",VLOOKUP(Z471,'(Linked) Hazard Risk Number HRN'!$D$17:$E$22,2,FALSE))</f>
        <v/>
      </c>
      <c r="AB471" s="367"/>
      <c r="AC471" s="375"/>
      <c r="AD471" s="436"/>
      <c r="AE471" s="57"/>
      <c r="AF471" s="30" t="str">
        <f>IF(ISBLANK(AE471),"",VLOOKUP(AE471,'(Linked) Hazard Risk Number HRN'!$D$17:$E$22,2,FALSE))</f>
        <v/>
      </c>
      <c r="AG471" s="367"/>
      <c r="AH471" s="10"/>
      <c r="AI471" s="10"/>
      <c r="AJ471" s="21"/>
    </row>
    <row r="472" spans="2:36" s="2" customFormat="1" ht="28.2" customHeight="1" thickBot="1">
      <c r="B472" s="379"/>
      <c r="C472" s="376"/>
      <c r="D472" s="376"/>
      <c r="E472" s="382"/>
      <c r="F472" s="382"/>
      <c r="G472" s="371"/>
      <c r="H472" s="371"/>
      <c r="I472" s="371"/>
      <c r="J472" s="371"/>
      <c r="K472" s="135"/>
      <c r="L472" s="18"/>
      <c r="M472" s="368"/>
      <c r="N472" s="56"/>
      <c r="O472" s="18" t="str">
        <f>IF(ISBLANK(N472),"",VLOOKUP(N472,'(Linked) PLr Probability Factor'!$B$29:$C$32,2,FALSE))</f>
        <v/>
      </c>
      <c r="P472" s="134"/>
      <c r="Q472" s="134"/>
      <c r="R472" s="134"/>
      <c r="S472" s="27" t="str">
        <f t="shared" ref="S472" si="735">IF(OR(ISBLANK(N469),ISBLANK(N470),ISBLANK(N471)),"",IF(R468&gt;0,"P2",IF(AND(R468=0,R469&gt;2),"P2",IF(AND(R468=0,R469=2),"P2",IF(AND(R468=0,AND(R469&lt;2,R470&gt;1)),"P1"," ")))))</f>
        <v/>
      </c>
      <c r="T472" s="52"/>
      <c r="U472" s="376"/>
      <c r="V472" s="135"/>
      <c r="W472" s="18"/>
      <c r="X472" s="368"/>
      <c r="Y472" s="376"/>
      <c r="Z472" s="135"/>
      <c r="AA472" s="18"/>
      <c r="AB472" s="368"/>
      <c r="AC472" s="376"/>
      <c r="AD472" s="437"/>
      <c r="AE472" s="135"/>
      <c r="AF472" s="18"/>
      <c r="AG472" s="368"/>
      <c r="AH472" s="10"/>
      <c r="AI472" s="10"/>
      <c r="AJ472" s="7"/>
    </row>
    <row r="473" spans="2:36" s="2" customFormat="1" ht="28.2" customHeight="1" thickTop="1">
      <c r="B473" s="377">
        <v>94</v>
      </c>
      <c r="C473" s="374"/>
      <c r="D473" s="374"/>
      <c r="E473" s="380"/>
      <c r="F473" s="380"/>
      <c r="G473" s="369"/>
      <c r="H473" s="369"/>
      <c r="I473" s="369"/>
      <c r="J473" s="369"/>
      <c r="K473" s="54"/>
      <c r="L473" s="17" t="str">
        <f>IF(ISBLANK(K473),"",VLOOKUP(K473,'(Linked) Hazard Risk Number HRN'!$B$6:$C$13,2,FALSE))</f>
        <v/>
      </c>
      <c r="M473" s="372" t="str">
        <f>IF(M475="","",IF(M475&gt;500,'(Linked) Hazard Risk Number HRN'!$C$37,IF(M475&gt;50,'(Linked) Hazard Risk Number HRN'!$C$36,IF(M475&gt;25,'(Linked) Hazard Risk Number HRN'!$C$35,IF(M475&gt;5,'(Linked) Hazard Risk Number HRN'!$C$34,IF(M475&gt;0,'(Linked) Hazard Risk Number HRN'!$C$33,""))))))</f>
        <v/>
      </c>
      <c r="N473" s="54"/>
      <c r="O473" s="17" t="str">
        <f>IF(ISBLANK(N473),"",VLOOKUP(N473,'(Linked) PLr Probability Factor'!$B$7:$C$8,2,FALSE))</f>
        <v/>
      </c>
      <c r="P473" s="17" t="s">
        <v>29</v>
      </c>
      <c r="Q473" s="17">
        <f t="shared" ref="Q473" si="736">COUNTIF((O473:O477), "C")</f>
        <v>0</v>
      </c>
      <c r="R473" s="17">
        <f t="shared" ref="R473:R476" si="737">Q473</f>
        <v>0</v>
      </c>
      <c r="S473" s="17" t="str">
        <f t="shared" ref="S473" si="738">IF(ISBLANK(K473),"",IF(L473&lt;2,"S1","S2"))</f>
        <v/>
      </c>
      <c r="T473" s="50"/>
      <c r="U473" s="374"/>
      <c r="V473" s="54"/>
      <c r="W473" s="17" t="str">
        <f>IF(ISBLANK(V473),"",VLOOKUP(V473,'(Linked) Hazard Risk Number HRN'!$B$6:$C$13,2,FALSE))</f>
        <v/>
      </c>
      <c r="X473" s="372" t="str">
        <f>IF(X475="","",IF(X475&gt;500,'(Linked) Hazard Risk Number HRN'!$C$37,IF(X475&gt;50,'(Linked) Hazard Risk Number HRN'!$C$36,IF(X475&gt;25,'(Linked) Hazard Risk Number HRN'!$C$35,IF(X475&gt;5,'(Linked) Hazard Risk Number HRN'!$C$34,IF(X475&gt;0,'(Linked) Hazard Risk Number HRN'!$C$33,""))))))</f>
        <v/>
      </c>
      <c r="Y473" s="374"/>
      <c r="Z473" s="54"/>
      <c r="AA473" s="17" t="str">
        <f>IF(ISBLANK(Z473),"",VLOOKUP(Z473,'(Linked) Hazard Risk Number HRN'!$B$6:$C$13,2,FALSE))</f>
        <v/>
      </c>
      <c r="AB473" s="372" t="str">
        <f>IF(AB475="","",IF(AB475&gt;500,'(Linked) Hazard Risk Number HRN'!$C$37,IF(AB475&gt;50,'(Linked) Hazard Risk Number HRN'!$C$36,IF(AB475&gt;25,'(Linked) Hazard Risk Number HRN'!$C$35,IF(AB475&gt;5,'(Linked) Hazard Risk Number HRN'!$C$34,IF(AB475&gt;0,'(Linked) Hazard Risk Number HRN'!$C$33,""))))))</f>
        <v/>
      </c>
      <c r="AC473" s="374"/>
      <c r="AD473" s="380"/>
      <c r="AE473" s="54"/>
      <c r="AF473" s="17" t="str">
        <f>IF(ISBLANK(AE473),"",VLOOKUP(AE473,'(Linked) Hazard Risk Number HRN'!$B$6:$C$13,2,FALSE))</f>
        <v/>
      </c>
      <c r="AG473" s="372" t="str">
        <f>IF(AG475="","",IF(AG475&gt;500,'(Linked) Hazard Risk Number HRN'!$C$37,IF(AG475&gt;50,'(Linked) Hazard Risk Number HRN'!$C$36,IF(AG475&gt;25,'(Linked) Hazard Risk Number HRN'!$C$35,IF(AG475&gt;5,'(Linked) Hazard Risk Number HRN'!$C$34,IF(AG475&gt;0,'(Linked) Hazard Risk Number HRN'!$C$33,""))))))</f>
        <v/>
      </c>
      <c r="AH473" s="10"/>
      <c r="AI473" s="10"/>
      <c r="AJ473" s="22"/>
    </row>
    <row r="474" spans="2:36" s="2" customFormat="1" ht="28.2" customHeight="1" thickBot="1">
      <c r="B474" s="378"/>
      <c r="C474" s="375"/>
      <c r="D474" s="375"/>
      <c r="E474" s="381"/>
      <c r="F474" s="381"/>
      <c r="G474" s="370"/>
      <c r="H474" s="370"/>
      <c r="I474" s="370"/>
      <c r="J474" s="370"/>
      <c r="K474" s="55"/>
      <c r="L474" s="18" t="str">
        <f>IF(ISBLANK(K474),"",VLOOKUP(K474,'(Linked) Hazard Risk Number HRN'!$B$16:$C$26,2,FALSE))</f>
        <v/>
      </c>
      <c r="M474" s="373"/>
      <c r="N474" s="55"/>
      <c r="O474" s="18" t="str">
        <f>IF(ISBLANK(N474),"",VLOOKUP(N474,'(Linked) PLr Probability Factor'!$B$12:$C$14,2,FALSE))</f>
        <v/>
      </c>
      <c r="P474" s="18" t="s">
        <v>1</v>
      </c>
      <c r="Q474" s="18">
        <f t="shared" ref="Q474" si="739">COUNTIF((O473:O477), "B")</f>
        <v>0</v>
      </c>
      <c r="R474" s="18">
        <f t="shared" si="737"/>
        <v>0</v>
      </c>
      <c r="S474" s="18" t="str">
        <f t="shared" ref="S474" si="740">IF(ISBLANK(K474),"",IF(L474&lt;5,"F1","F2"))</f>
        <v/>
      </c>
      <c r="T474" s="147"/>
      <c r="U474" s="375"/>
      <c r="V474" s="55"/>
      <c r="W474" s="18" t="str">
        <f>IF(ISBLANK(V474),"",VLOOKUP(V474,'(Linked) Hazard Risk Number HRN'!$B$16:$C$26,2,FALSE))</f>
        <v/>
      </c>
      <c r="X474" s="373"/>
      <c r="Y474" s="375"/>
      <c r="Z474" s="55"/>
      <c r="AA474" s="18" t="str">
        <f>IF(ISBLANK(Z474),"",VLOOKUP(Z474,'(Linked) Hazard Risk Number HRN'!$B$16:$C$26,2,FALSE))</f>
        <v/>
      </c>
      <c r="AB474" s="373"/>
      <c r="AC474" s="375"/>
      <c r="AD474" s="436"/>
      <c r="AE474" s="55"/>
      <c r="AF474" s="18" t="str">
        <f>IF(ISBLANK(AE474),"",VLOOKUP(AE474,'(Linked) Hazard Risk Number HRN'!$B$16:$C$26,2,FALSE))</f>
        <v/>
      </c>
      <c r="AG474" s="373"/>
      <c r="AH474" s="10"/>
      <c r="AI474" s="10"/>
      <c r="AJ474" s="19"/>
    </row>
    <row r="475" spans="2:36" s="2" customFormat="1" ht="28.2" customHeight="1" thickTop="1">
      <c r="B475" s="378"/>
      <c r="C475" s="375"/>
      <c r="D475" s="375"/>
      <c r="E475" s="381"/>
      <c r="F475" s="381"/>
      <c r="G475" s="370"/>
      <c r="H475" s="370"/>
      <c r="I475" s="370"/>
      <c r="J475" s="370"/>
      <c r="K475" s="56"/>
      <c r="L475" s="18" t="str">
        <f>IF(ISBLANK(K475),"",VLOOKUP(K475,'(Linked) Hazard Risk Number HRN'!$D$6:$E$14,2,FALSE))</f>
        <v/>
      </c>
      <c r="M475" s="366" t="str">
        <f>IF(OR(ISBLANK(K473),ISBLANK(K474),ISBLANK(K475),ISBLANK(K476)),"",L473*L474*L475*L476)</f>
        <v/>
      </c>
      <c r="N475" s="56"/>
      <c r="O475" s="18" t="str">
        <f>IF(ISBLANK(N475),"",VLOOKUP(N475,'(Linked) PLr Probability Factor'!$B$17:$C$20,2,FALSE))</f>
        <v/>
      </c>
      <c r="P475" s="18" t="s">
        <v>3</v>
      </c>
      <c r="Q475" s="18">
        <f t="shared" ref="Q475" si="741">COUNTIF((O473:O477), "A")</f>
        <v>0</v>
      </c>
      <c r="R475" s="18">
        <f t="shared" si="737"/>
        <v>0</v>
      </c>
      <c r="S475" s="18"/>
      <c r="T475" s="146" t="str" cm="1">
        <f t="array" ref="T475">IF(OR(ISBLANK(K473),ISBLANK(K474),ISBLANK(N474),ISBLANK(N475),ISBLANK(N476)),"",INDEX(INDEX('(Linked) PLr Probability Factor'!C$33:$F$44,0,4),MATCH(S473&amp;S474&amp;S477,INDEX('(Linked) PLr Probability Factor'!C$33:$F$44,0,1)&amp;INDEX('(Linked) PLr Probability Factor'!C$33:$F$44,0,2)&amp;INDEX('(Linked) PLr Probability Factor'!C$33:$F$44,0,3),0)))</f>
        <v/>
      </c>
      <c r="U475" s="375"/>
      <c r="V475" s="56"/>
      <c r="W475" s="18" t="str">
        <f>IF(ISBLANK(V475),"",VLOOKUP(V475,'(Linked) Hazard Risk Number HRN'!$D$6:$E$14,2,FALSE))</f>
        <v/>
      </c>
      <c r="X475" s="366" t="str">
        <f>IF(OR(ISBLANK(V473),ISBLANK(V474),ISBLANK(V475),ISBLANK(V476)),"",W473*W474*W475*W476)</f>
        <v/>
      </c>
      <c r="Y475" s="375"/>
      <c r="Z475" s="56"/>
      <c r="AA475" s="18" t="str">
        <f>IF(ISBLANK(Z475),"",VLOOKUP(Z475,'(Linked) Hazard Risk Number HRN'!$D$6:$E$14,2,FALSE))</f>
        <v/>
      </c>
      <c r="AB475" s="366" t="str">
        <f>IF(OR(ISBLANK(Z473),ISBLANK(Z474),ISBLANK(Z475),ISBLANK(Z476)),"",AA473*AA474*AA475*AA476)</f>
        <v/>
      </c>
      <c r="AC475" s="375"/>
      <c r="AD475" s="436"/>
      <c r="AE475" s="56"/>
      <c r="AF475" s="18" t="str">
        <f>IF(ISBLANK(AE475),"",VLOOKUP(AE475,'(Linked) Hazard Risk Number HRN'!$D$6:$E$14,2,FALSE))</f>
        <v/>
      </c>
      <c r="AG475" s="366" t="str">
        <f>IF(OR(ISBLANK(AE473),ISBLANK(AE474),ISBLANK(AE475),ISBLANK(AE476)),"",AF473*AF474*AF475*AF476)</f>
        <v/>
      </c>
      <c r="AH475" s="10"/>
      <c r="AI475" s="10"/>
      <c r="AJ475" s="20"/>
    </row>
    <row r="476" spans="2:36" s="2" customFormat="1" ht="28.2" customHeight="1">
      <c r="B476" s="378"/>
      <c r="C476" s="375"/>
      <c r="D476" s="375"/>
      <c r="E476" s="381"/>
      <c r="F476" s="381"/>
      <c r="G476" s="370"/>
      <c r="H476" s="370"/>
      <c r="I476" s="370"/>
      <c r="J476" s="370"/>
      <c r="K476" s="57"/>
      <c r="L476" s="30" t="str">
        <f>IF(ISBLANK(K476),"",VLOOKUP(K476,'(Linked) Hazard Risk Number HRN'!$D$17:$E$22,2,FALSE))</f>
        <v/>
      </c>
      <c r="M476" s="367"/>
      <c r="N476" s="56"/>
      <c r="O476" s="18" t="str">
        <f>IF(ISBLANK(N476),"",VLOOKUP(N476,'(Linked) PLr Probability Factor'!$B$23:$C$26,2,FALSE))</f>
        <v/>
      </c>
      <c r="P476" s="25" t="s">
        <v>33</v>
      </c>
      <c r="Q476" s="25">
        <f t="shared" ref="Q476" si="742">SUM(R473:R475)</f>
        <v>0</v>
      </c>
      <c r="R476" s="25">
        <f t="shared" si="737"/>
        <v>0</v>
      </c>
      <c r="S476" s="25"/>
      <c r="T476" s="51"/>
      <c r="U476" s="375"/>
      <c r="V476" s="57"/>
      <c r="W476" s="30" t="str">
        <f>IF(ISBLANK(V476),"",VLOOKUP(V476,'(Linked) Hazard Risk Number HRN'!$D$17:$E$22,2,FALSE))</f>
        <v/>
      </c>
      <c r="X476" s="367"/>
      <c r="Y476" s="375"/>
      <c r="Z476" s="57"/>
      <c r="AA476" s="30" t="str">
        <f>IF(ISBLANK(Z476),"",VLOOKUP(Z476,'(Linked) Hazard Risk Number HRN'!$D$17:$E$22,2,FALSE))</f>
        <v/>
      </c>
      <c r="AB476" s="367"/>
      <c r="AC476" s="375"/>
      <c r="AD476" s="436"/>
      <c r="AE476" s="57"/>
      <c r="AF476" s="30" t="str">
        <f>IF(ISBLANK(AE476),"",VLOOKUP(AE476,'(Linked) Hazard Risk Number HRN'!$D$17:$E$22,2,FALSE))</f>
        <v/>
      </c>
      <c r="AG476" s="367"/>
      <c r="AH476" s="10"/>
      <c r="AI476" s="10"/>
      <c r="AJ476" s="21"/>
    </row>
    <row r="477" spans="2:36" s="2" customFormat="1" ht="28.2" customHeight="1" thickBot="1">
      <c r="B477" s="379"/>
      <c r="C477" s="376"/>
      <c r="D477" s="376"/>
      <c r="E477" s="382"/>
      <c r="F477" s="382"/>
      <c r="G477" s="371"/>
      <c r="H477" s="371"/>
      <c r="I477" s="371"/>
      <c r="J477" s="371"/>
      <c r="K477" s="135"/>
      <c r="L477" s="18"/>
      <c r="M477" s="368"/>
      <c r="N477" s="56"/>
      <c r="O477" s="18" t="str">
        <f>IF(ISBLANK(N477),"",VLOOKUP(N477,'(Linked) PLr Probability Factor'!$B$29:$C$32,2,FALSE))</f>
        <v/>
      </c>
      <c r="P477" s="134"/>
      <c r="Q477" s="134"/>
      <c r="R477" s="134"/>
      <c r="S477" s="27" t="str">
        <f t="shared" ref="S477" si="743">IF(OR(ISBLANK(N474),ISBLANK(N475),ISBLANK(N476)),"",IF(R473&gt;0,"P2",IF(AND(R473=0,R474&gt;2),"P2",IF(AND(R473=0,R474=2),"P2",IF(AND(R473=0,AND(R474&lt;2,R475&gt;1)),"P1"," ")))))</f>
        <v/>
      </c>
      <c r="T477" s="52"/>
      <c r="U477" s="376"/>
      <c r="V477" s="135"/>
      <c r="W477" s="18"/>
      <c r="X477" s="368"/>
      <c r="Y477" s="376"/>
      <c r="Z477" s="135"/>
      <c r="AA477" s="18"/>
      <c r="AB477" s="368"/>
      <c r="AC477" s="376"/>
      <c r="AD477" s="437"/>
      <c r="AE477" s="135"/>
      <c r="AF477" s="18"/>
      <c r="AG477" s="368"/>
      <c r="AH477" s="10"/>
      <c r="AI477" s="10"/>
      <c r="AJ477" s="7"/>
    </row>
    <row r="478" spans="2:36" s="2" customFormat="1" ht="28.2" customHeight="1" thickTop="1">
      <c r="B478" s="377">
        <v>95</v>
      </c>
      <c r="C478" s="374"/>
      <c r="D478" s="374"/>
      <c r="E478" s="380"/>
      <c r="F478" s="380"/>
      <c r="G478" s="369"/>
      <c r="H478" s="369"/>
      <c r="I478" s="369"/>
      <c r="J478" s="369"/>
      <c r="K478" s="54"/>
      <c r="L478" s="17" t="str">
        <f>IF(ISBLANK(K478),"",VLOOKUP(K478,'(Linked) Hazard Risk Number HRN'!$B$6:$C$13,2,FALSE))</f>
        <v/>
      </c>
      <c r="M478" s="372" t="str">
        <f>IF(M480="","",IF(M480&gt;500,'(Linked) Hazard Risk Number HRN'!$C$37,IF(M480&gt;50,'(Linked) Hazard Risk Number HRN'!$C$36,IF(M480&gt;25,'(Linked) Hazard Risk Number HRN'!$C$35,IF(M480&gt;5,'(Linked) Hazard Risk Number HRN'!$C$34,IF(M480&gt;0,'(Linked) Hazard Risk Number HRN'!$C$33,""))))))</f>
        <v/>
      </c>
      <c r="N478" s="54"/>
      <c r="O478" s="17" t="str">
        <f>IF(ISBLANK(N478),"",VLOOKUP(N478,'(Linked) PLr Probability Factor'!$B$7:$C$8,2,FALSE))</f>
        <v/>
      </c>
      <c r="P478" s="17" t="s">
        <v>29</v>
      </c>
      <c r="Q478" s="17">
        <f t="shared" ref="Q478" si="744">COUNTIF((O478:O482), "C")</f>
        <v>0</v>
      </c>
      <c r="R478" s="17">
        <f t="shared" ref="R478:R481" si="745">Q478</f>
        <v>0</v>
      </c>
      <c r="S478" s="17" t="str">
        <f t="shared" ref="S478" si="746">IF(ISBLANK(K478),"",IF(L478&lt;2,"S1","S2"))</f>
        <v/>
      </c>
      <c r="T478" s="50"/>
      <c r="U478" s="374"/>
      <c r="V478" s="54"/>
      <c r="W478" s="17" t="str">
        <f>IF(ISBLANK(V478),"",VLOOKUP(V478,'(Linked) Hazard Risk Number HRN'!$B$6:$C$13,2,FALSE))</f>
        <v/>
      </c>
      <c r="X478" s="372" t="str">
        <f>IF(X480="","",IF(X480&gt;500,'(Linked) Hazard Risk Number HRN'!$C$37,IF(X480&gt;50,'(Linked) Hazard Risk Number HRN'!$C$36,IF(X480&gt;25,'(Linked) Hazard Risk Number HRN'!$C$35,IF(X480&gt;5,'(Linked) Hazard Risk Number HRN'!$C$34,IF(X480&gt;0,'(Linked) Hazard Risk Number HRN'!$C$33,""))))))</f>
        <v/>
      </c>
      <c r="Y478" s="374"/>
      <c r="Z478" s="54"/>
      <c r="AA478" s="17" t="str">
        <f>IF(ISBLANK(Z478),"",VLOOKUP(Z478,'(Linked) Hazard Risk Number HRN'!$B$6:$C$13,2,FALSE))</f>
        <v/>
      </c>
      <c r="AB478" s="372" t="str">
        <f>IF(AB480="","",IF(AB480&gt;500,'(Linked) Hazard Risk Number HRN'!$C$37,IF(AB480&gt;50,'(Linked) Hazard Risk Number HRN'!$C$36,IF(AB480&gt;25,'(Linked) Hazard Risk Number HRN'!$C$35,IF(AB480&gt;5,'(Linked) Hazard Risk Number HRN'!$C$34,IF(AB480&gt;0,'(Linked) Hazard Risk Number HRN'!$C$33,""))))))</f>
        <v/>
      </c>
      <c r="AC478" s="374"/>
      <c r="AD478" s="380"/>
      <c r="AE478" s="54"/>
      <c r="AF478" s="17" t="str">
        <f>IF(ISBLANK(AE478),"",VLOOKUP(AE478,'(Linked) Hazard Risk Number HRN'!$B$6:$C$13,2,FALSE))</f>
        <v/>
      </c>
      <c r="AG478" s="372" t="str">
        <f>IF(AG480="","",IF(AG480&gt;500,'(Linked) Hazard Risk Number HRN'!$C$37,IF(AG480&gt;50,'(Linked) Hazard Risk Number HRN'!$C$36,IF(AG480&gt;25,'(Linked) Hazard Risk Number HRN'!$C$35,IF(AG480&gt;5,'(Linked) Hazard Risk Number HRN'!$C$34,IF(AG480&gt;0,'(Linked) Hazard Risk Number HRN'!$C$33,""))))))</f>
        <v/>
      </c>
      <c r="AH478" s="10"/>
      <c r="AI478" s="10"/>
      <c r="AJ478" s="22"/>
    </row>
    <row r="479" spans="2:36" s="2" customFormat="1" ht="28.2" customHeight="1" thickBot="1">
      <c r="B479" s="378"/>
      <c r="C479" s="375"/>
      <c r="D479" s="375"/>
      <c r="E479" s="381"/>
      <c r="F479" s="381"/>
      <c r="G479" s="370"/>
      <c r="H479" s="370"/>
      <c r="I479" s="370"/>
      <c r="J479" s="370"/>
      <c r="K479" s="55"/>
      <c r="L479" s="18" t="str">
        <f>IF(ISBLANK(K479),"",VLOOKUP(K479,'(Linked) Hazard Risk Number HRN'!$B$16:$C$26,2,FALSE))</f>
        <v/>
      </c>
      <c r="M479" s="373"/>
      <c r="N479" s="55"/>
      <c r="O479" s="18" t="str">
        <f>IF(ISBLANK(N479),"",VLOOKUP(N479,'(Linked) PLr Probability Factor'!$B$12:$C$14,2,FALSE))</f>
        <v/>
      </c>
      <c r="P479" s="18" t="s">
        <v>1</v>
      </c>
      <c r="Q479" s="18">
        <f t="shared" ref="Q479" si="747">COUNTIF((O478:O482), "B")</f>
        <v>0</v>
      </c>
      <c r="R479" s="18">
        <f t="shared" si="745"/>
        <v>0</v>
      </c>
      <c r="S479" s="18" t="str">
        <f t="shared" ref="S479" si="748">IF(ISBLANK(K479),"",IF(L479&lt;5,"F1","F2"))</f>
        <v/>
      </c>
      <c r="T479" s="147"/>
      <c r="U479" s="375"/>
      <c r="V479" s="55"/>
      <c r="W479" s="18" t="str">
        <f>IF(ISBLANK(V479),"",VLOOKUP(V479,'(Linked) Hazard Risk Number HRN'!$B$16:$C$26,2,FALSE))</f>
        <v/>
      </c>
      <c r="X479" s="373"/>
      <c r="Y479" s="375"/>
      <c r="Z479" s="55"/>
      <c r="AA479" s="18" t="str">
        <f>IF(ISBLANK(Z479),"",VLOOKUP(Z479,'(Linked) Hazard Risk Number HRN'!$B$16:$C$26,2,FALSE))</f>
        <v/>
      </c>
      <c r="AB479" s="373"/>
      <c r="AC479" s="375"/>
      <c r="AD479" s="436"/>
      <c r="AE479" s="55"/>
      <c r="AF479" s="18" t="str">
        <f>IF(ISBLANK(AE479),"",VLOOKUP(AE479,'(Linked) Hazard Risk Number HRN'!$B$16:$C$26,2,FALSE))</f>
        <v/>
      </c>
      <c r="AG479" s="373"/>
      <c r="AH479" s="10"/>
      <c r="AI479" s="10"/>
      <c r="AJ479" s="19"/>
    </row>
    <row r="480" spans="2:36" s="2" customFormat="1" ht="28.2" customHeight="1" thickTop="1">
      <c r="B480" s="378"/>
      <c r="C480" s="375"/>
      <c r="D480" s="375"/>
      <c r="E480" s="381"/>
      <c r="F480" s="381"/>
      <c r="G480" s="370"/>
      <c r="H480" s="370"/>
      <c r="I480" s="370"/>
      <c r="J480" s="370"/>
      <c r="K480" s="56"/>
      <c r="L480" s="18" t="str">
        <f>IF(ISBLANK(K480),"",VLOOKUP(K480,'(Linked) Hazard Risk Number HRN'!$D$6:$E$14,2,FALSE))</f>
        <v/>
      </c>
      <c r="M480" s="366" t="str">
        <f>IF(OR(ISBLANK(K478),ISBLANK(K479),ISBLANK(K480),ISBLANK(K481)),"",L478*L479*L480*L481)</f>
        <v/>
      </c>
      <c r="N480" s="56"/>
      <c r="O480" s="18" t="str">
        <f>IF(ISBLANK(N480),"",VLOOKUP(N480,'(Linked) PLr Probability Factor'!$B$17:$C$20,2,FALSE))</f>
        <v/>
      </c>
      <c r="P480" s="18" t="s">
        <v>3</v>
      </c>
      <c r="Q480" s="18">
        <f t="shared" ref="Q480" si="749">COUNTIF((O478:O482), "A")</f>
        <v>0</v>
      </c>
      <c r="R480" s="18">
        <f t="shared" si="745"/>
        <v>0</v>
      </c>
      <c r="S480" s="18"/>
      <c r="T480" s="146" t="str" cm="1">
        <f t="array" ref="T480">IF(OR(ISBLANK(K478),ISBLANK(K479),ISBLANK(N479),ISBLANK(N480),ISBLANK(N481)),"",INDEX(INDEX('(Linked) PLr Probability Factor'!C$33:$F$44,0,4),MATCH(S478&amp;S479&amp;S482,INDEX('(Linked) PLr Probability Factor'!C$33:$F$44,0,1)&amp;INDEX('(Linked) PLr Probability Factor'!C$33:$F$44,0,2)&amp;INDEX('(Linked) PLr Probability Factor'!C$33:$F$44,0,3),0)))</f>
        <v/>
      </c>
      <c r="U480" s="375"/>
      <c r="V480" s="56"/>
      <c r="W480" s="18" t="str">
        <f>IF(ISBLANK(V480),"",VLOOKUP(V480,'(Linked) Hazard Risk Number HRN'!$D$6:$E$14,2,FALSE))</f>
        <v/>
      </c>
      <c r="X480" s="366" t="str">
        <f>IF(OR(ISBLANK(V478),ISBLANK(V479),ISBLANK(V480),ISBLANK(V481)),"",W478*W479*W480*W481)</f>
        <v/>
      </c>
      <c r="Y480" s="375"/>
      <c r="Z480" s="56"/>
      <c r="AA480" s="18" t="str">
        <f>IF(ISBLANK(Z480),"",VLOOKUP(Z480,'(Linked) Hazard Risk Number HRN'!$D$6:$E$14,2,FALSE))</f>
        <v/>
      </c>
      <c r="AB480" s="366" t="str">
        <f>IF(OR(ISBLANK(Z478),ISBLANK(Z479),ISBLANK(Z480),ISBLANK(Z481)),"",AA478*AA479*AA480*AA481)</f>
        <v/>
      </c>
      <c r="AC480" s="375"/>
      <c r="AD480" s="436"/>
      <c r="AE480" s="56"/>
      <c r="AF480" s="18" t="str">
        <f>IF(ISBLANK(AE480),"",VLOOKUP(AE480,'(Linked) Hazard Risk Number HRN'!$D$6:$E$14,2,FALSE))</f>
        <v/>
      </c>
      <c r="AG480" s="366" t="str">
        <f>IF(OR(ISBLANK(AE478),ISBLANK(AE479),ISBLANK(AE480),ISBLANK(AE481)),"",AF478*AF479*AF480*AF481)</f>
        <v/>
      </c>
      <c r="AH480" s="10"/>
      <c r="AI480" s="10"/>
      <c r="AJ480" s="20"/>
    </row>
    <row r="481" spans="2:36" s="2" customFormat="1" ht="28.2" customHeight="1">
      <c r="B481" s="378"/>
      <c r="C481" s="375"/>
      <c r="D481" s="375"/>
      <c r="E481" s="381"/>
      <c r="F481" s="381"/>
      <c r="G481" s="370"/>
      <c r="H481" s="370"/>
      <c r="I481" s="370"/>
      <c r="J481" s="370"/>
      <c r="K481" s="57"/>
      <c r="L481" s="30" t="str">
        <f>IF(ISBLANK(K481),"",VLOOKUP(K481,'(Linked) Hazard Risk Number HRN'!$D$17:$E$22,2,FALSE))</f>
        <v/>
      </c>
      <c r="M481" s="367"/>
      <c r="N481" s="56"/>
      <c r="O481" s="18" t="str">
        <f>IF(ISBLANK(N481),"",VLOOKUP(N481,'(Linked) PLr Probability Factor'!$B$23:$C$26,2,FALSE))</f>
        <v/>
      </c>
      <c r="P481" s="25" t="s">
        <v>33</v>
      </c>
      <c r="Q481" s="25">
        <f t="shared" ref="Q481" si="750">SUM(R478:R480)</f>
        <v>0</v>
      </c>
      <c r="R481" s="25">
        <f t="shared" si="745"/>
        <v>0</v>
      </c>
      <c r="S481" s="25"/>
      <c r="T481" s="51"/>
      <c r="U481" s="375"/>
      <c r="V481" s="57"/>
      <c r="W481" s="30" t="str">
        <f>IF(ISBLANK(V481),"",VLOOKUP(V481,'(Linked) Hazard Risk Number HRN'!$D$17:$E$22,2,FALSE))</f>
        <v/>
      </c>
      <c r="X481" s="367"/>
      <c r="Y481" s="375"/>
      <c r="Z481" s="57"/>
      <c r="AA481" s="30" t="str">
        <f>IF(ISBLANK(Z481),"",VLOOKUP(Z481,'(Linked) Hazard Risk Number HRN'!$D$17:$E$22,2,FALSE))</f>
        <v/>
      </c>
      <c r="AB481" s="367"/>
      <c r="AC481" s="375"/>
      <c r="AD481" s="436"/>
      <c r="AE481" s="57"/>
      <c r="AF481" s="30" t="str">
        <f>IF(ISBLANK(AE481),"",VLOOKUP(AE481,'(Linked) Hazard Risk Number HRN'!$D$17:$E$22,2,FALSE))</f>
        <v/>
      </c>
      <c r="AG481" s="367"/>
      <c r="AH481" s="10"/>
      <c r="AI481" s="10"/>
      <c r="AJ481" s="21"/>
    </row>
    <row r="482" spans="2:36" s="2" customFormat="1" ht="28.2" customHeight="1" thickBot="1">
      <c r="B482" s="379"/>
      <c r="C482" s="376"/>
      <c r="D482" s="376"/>
      <c r="E482" s="382"/>
      <c r="F482" s="382"/>
      <c r="G482" s="371"/>
      <c r="H482" s="371"/>
      <c r="I482" s="371"/>
      <c r="J482" s="371"/>
      <c r="K482" s="135"/>
      <c r="L482" s="18"/>
      <c r="M482" s="368"/>
      <c r="N482" s="56"/>
      <c r="O482" s="18" t="str">
        <f>IF(ISBLANK(N482),"",VLOOKUP(N482,'(Linked) PLr Probability Factor'!$B$29:$C$32,2,FALSE))</f>
        <v/>
      </c>
      <c r="P482" s="134"/>
      <c r="Q482" s="134"/>
      <c r="R482" s="134"/>
      <c r="S482" s="27" t="str">
        <f t="shared" ref="S482" si="751">IF(OR(ISBLANK(N479),ISBLANK(N480),ISBLANK(N481)),"",IF(R478&gt;0,"P2",IF(AND(R478=0,R479&gt;2),"P2",IF(AND(R478=0,R479=2),"P2",IF(AND(R478=0,AND(R479&lt;2,R480&gt;1)),"P1"," ")))))</f>
        <v/>
      </c>
      <c r="T482" s="52"/>
      <c r="U482" s="376"/>
      <c r="V482" s="135"/>
      <c r="W482" s="18"/>
      <c r="X482" s="368"/>
      <c r="Y482" s="376"/>
      <c r="Z482" s="135"/>
      <c r="AA482" s="18"/>
      <c r="AB482" s="368"/>
      <c r="AC482" s="376"/>
      <c r="AD482" s="437"/>
      <c r="AE482" s="135"/>
      <c r="AF482" s="18"/>
      <c r="AG482" s="368"/>
      <c r="AH482" s="10"/>
      <c r="AI482" s="10"/>
      <c r="AJ482" s="7"/>
    </row>
    <row r="483" spans="2:36" s="2" customFormat="1" ht="28.2" customHeight="1" thickTop="1">
      <c r="B483" s="377">
        <v>96</v>
      </c>
      <c r="C483" s="374"/>
      <c r="D483" s="374"/>
      <c r="E483" s="380"/>
      <c r="F483" s="380"/>
      <c r="G483" s="369"/>
      <c r="H483" s="369"/>
      <c r="I483" s="369"/>
      <c r="J483" s="369"/>
      <c r="K483" s="54"/>
      <c r="L483" s="17" t="str">
        <f>IF(ISBLANK(K483),"",VLOOKUP(K483,'(Linked) Hazard Risk Number HRN'!$B$6:$C$13,2,FALSE))</f>
        <v/>
      </c>
      <c r="M483" s="372" t="str">
        <f>IF(M485="","",IF(M485&gt;500,'(Linked) Hazard Risk Number HRN'!$C$37,IF(M485&gt;50,'(Linked) Hazard Risk Number HRN'!$C$36,IF(M485&gt;25,'(Linked) Hazard Risk Number HRN'!$C$35,IF(M485&gt;5,'(Linked) Hazard Risk Number HRN'!$C$34,IF(M485&gt;0,'(Linked) Hazard Risk Number HRN'!$C$33,""))))))</f>
        <v/>
      </c>
      <c r="N483" s="54"/>
      <c r="O483" s="17" t="str">
        <f>IF(ISBLANK(N483),"",VLOOKUP(N483,'(Linked) PLr Probability Factor'!$B$7:$C$8,2,FALSE))</f>
        <v/>
      </c>
      <c r="P483" s="17" t="s">
        <v>29</v>
      </c>
      <c r="Q483" s="17">
        <f t="shared" ref="Q483" si="752">COUNTIF((O483:O487), "C")</f>
        <v>0</v>
      </c>
      <c r="R483" s="17">
        <f t="shared" ref="R483:R486" si="753">Q483</f>
        <v>0</v>
      </c>
      <c r="S483" s="17" t="str">
        <f t="shared" ref="S483" si="754">IF(ISBLANK(K483),"",IF(L483&lt;2,"S1","S2"))</f>
        <v/>
      </c>
      <c r="T483" s="50"/>
      <c r="U483" s="374"/>
      <c r="V483" s="54"/>
      <c r="W483" s="17" t="str">
        <f>IF(ISBLANK(V483),"",VLOOKUP(V483,'(Linked) Hazard Risk Number HRN'!$B$6:$C$13,2,FALSE))</f>
        <v/>
      </c>
      <c r="X483" s="372" t="str">
        <f>IF(X485="","",IF(X485&gt;500,'(Linked) Hazard Risk Number HRN'!$C$37,IF(X485&gt;50,'(Linked) Hazard Risk Number HRN'!$C$36,IF(X485&gt;25,'(Linked) Hazard Risk Number HRN'!$C$35,IF(X485&gt;5,'(Linked) Hazard Risk Number HRN'!$C$34,IF(X485&gt;0,'(Linked) Hazard Risk Number HRN'!$C$33,""))))))</f>
        <v/>
      </c>
      <c r="Y483" s="374"/>
      <c r="Z483" s="54"/>
      <c r="AA483" s="17" t="str">
        <f>IF(ISBLANK(Z483),"",VLOOKUP(Z483,'(Linked) Hazard Risk Number HRN'!$B$6:$C$13,2,FALSE))</f>
        <v/>
      </c>
      <c r="AB483" s="372" t="str">
        <f>IF(AB485="","",IF(AB485&gt;500,'(Linked) Hazard Risk Number HRN'!$C$37,IF(AB485&gt;50,'(Linked) Hazard Risk Number HRN'!$C$36,IF(AB485&gt;25,'(Linked) Hazard Risk Number HRN'!$C$35,IF(AB485&gt;5,'(Linked) Hazard Risk Number HRN'!$C$34,IF(AB485&gt;0,'(Linked) Hazard Risk Number HRN'!$C$33,""))))))</f>
        <v/>
      </c>
      <c r="AC483" s="374"/>
      <c r="AD483" s="380"/>
      <c r="AE483" s="54"/>
      <c r="AF483" s="17" t="str">
        <f>IF(ISBLANK(AE483),"",VLOOKUP(AE483,'(Linked) Hazard Risk Number HRN'!$B$6:$C$13,2,FALSE))</f>
        <v/>
      </c>
      <c r="AG483" s="372" t="str">
        <f>IF(AG485="","",IF(AG485&gt;500,'(Linked) Hazard Risk Number HRN'!$C$37,IF(AG485&gt;50,'(Linked) Hazard Risk Number HRN'!$C$36,IF(AG485&gt;25,'(Linked) Hazard Risk Number HRN'!$C$35,IF(AG485&gt;5,'(Linked) Hazard Risk Number HRN'!$C$34,IF(AG485&gt;0,'(Linked) Hazard Risk Number HRN'!$C$33,""))))))</f>
        <v/>
      </c>
      <c r="AH483" s="10"/>
      <c r="AI483" s="10"/>
      <c r="AJ483" s="22"/>
    </row>
    <row r="484" spans="2:36" s="2" customFormat="1" ht="28.2" customHeight="1" thickBot="1">
      <c r="B484" s="378"/>
      <c r="C484" s="375"/>
      <c r="D484" s="375"/>
      <c r="E484" s="381"/>
      <c r="F484" s="381"/>
      <c r="G484" s="370"/>
      <c r="H484" s="370"/>
      <c r="I484" s="370"/>
      <c r="J484" s="370"/>
      <c r="K484" s="55"/>
      <c r="L484" s="18" t="str">
        <f>IF(ISBLANK(K484),"",VLOOKUP(K484,'(Linked) Hazard Risk Number HRN'!$B$16:$C$26,2,FALSE))</f>
        <v/>
      </c>
      <c r="M484" s="373"/>
      <c r="N484" s="55"/>
      <c r="O484" s="18" t="str">
        <f>IF(ISBLANK(N484),"",VLOOKUP(N484,'(Linked) PLr Probability Factor'!$B$12:$C$14,2,FALSE))</f>
        <v/>
      </c>
      <c r="P484" s="18" t="s">
        <v>1</v>
      </c>
      <c r="Q484" s="18">
        <f t="shared" ref="Q484" si="755">COUNTIF((O483:O487), "B")</f>
        <v>0</v>
      </c>
      <c r="R484" s="18">
        <f t="shared" si="753"/>
        <v>0</v>
      </c>
      <c r="S484" s="18" t="str">
        <f t="shared" ref="S484" si="756">IF(ISBLANK(K484),"",IF(L484&lt;5,"F1","F2"))</f>
        <v/>
      </c>
      <c r="T484" s="147"/>
      <c r="U484" s="375"/>
      <c r="V484" s="55"/>
      <c r="W484" s="18" t="str">
        <f>IF(ISBLANK(V484),"",VLOOKUP(V484,'(Linked) Hazard Risk Number HRN'!$B$16:$C$26,2,FALSE))</f>
        <v/>
      </c>
      <c r="X484" s="373"/>
      <c r="Y484" s="375"/>
      <c r="Z484" s="55"/>
      <c r="AA484" s="18" t="str">
        <f>IF(ISBLANK(Z484),"",VLOOKUP(Z484,'(Linked) Hazard Risk Number HRN'!$B$16:$C$26,2,FALSE))</f>
        <v/>
      </c>
      <c r="AB484" s="373"/>
      <c r="AC484" s="375"/>
      <c r="AD484" s="436"/>
      <c r="AE484" s="55"/>
      <c r="AF484" s="18" t="str">
        <f>IF(ISBLANK(AE484),"",VLOOKUP(AE484,'(Linked) Hazard Risk Number HRN'!$B$16:$C$26,2,FALSE))</f>
        <v/>
      </c>
      <c r="AG484" s="373"/>
      <c r="AH484" s="10"/>
      <c r="AI484" s="10"/>
      <c r="AJ484" s="19"/>
    </row>
    <row r="485" spans="2:36" s="2" customFormat="1" ht="28.2" customHeight="1" thickTop="1">
      <c r="B485" s="378"/>
      <c r="C485" s="375"/>
      <c r="D485" s="375"/>
      <c r="E485" s="381"/>
      <c r="F485" s="381"/>
      <c r="G485" s="370"/>
      <c r="H485" s="370"/>
      <c r="I485" s="370"/>
      <c r="J485" s="370"/>
      <c r="K485" s="56"/>
      <c r="L485" s="18" t="str">
        <f>IF(ISBLANK(K485),"",VLOOKUP(K485,'(Linked) Hazard Risk Number HRN'!$D$6:$E$14,2,FALSE))</f>
        <v/>
      </c>
      <c r="M485" s="366" t="str">
        <f>IF(OR(ISBLANK(K483),ISBLANK(K484),ISBLANK(K485),ISBLANK(K486)),"",L483*L484*L485*L486)</f>
        <v/>
      </c>
      <c r="N485" s="56"/>
      <c r="O485" s="18" t="str">
        <f>IF(ISBLANK(N485),"",VLOOKUP(N485,'(Linked) PLr Probability Factor'!$B$17:$C$20,2,FALSE))</f>
        <v/>
      </c>
      <c r="P485" s="18" t="s">
        <v>3</v>
      </c>
      <c r="Q485" s="18">
        <f t="shared" ref="Q485" si="757">COUNTIF((O483:O487), "A")</f>
        <v>0</v>
      </c>
      <c r="R485" s="18">
        <f t="shared" si="753"/>
        <v>0</v>
      </c>
      <c r="S485" s="18"/>
      <c r="T485" s="146" t="str" cm="1">
        <f t="array" ref="T485">IF(OR(ISBLANK(K483),ISBLANK(K484),ISBLANK(N484),ISBLANK(N485),ISBLANK(N486)),"",INDEX(INDEX('(Linked) PLr Probability Factor'!C$33:$F$44,0,4),MATCH(S483&amp;S484&amp;S487,INDEX('(Linked) PLr Probability Factor'!C$33:$F$44,0,1)&amp;INDEX('(Linked) PLr Probability Factor'!C$33:$F$44,0,2)&amp;INDEX('(Linked) PLr Probability Factor'!C$33:$F$44,0,3),0)))</f>
        <v/>
      </c>
      <c r="U485" s="375"/>
      <c r="V485" s="56"/>
      <c r="W485" s="18" t="str">
        <f>IF(ISBLANK(V485),"",VLOOKUP(V485,'(Linked) Hazard Risk Number HRN'!$D$6:$E$14,2,FALSE))</f>
        <v/>
      </c>
      <c r="X485" s="366" t="str">
        <f>IF(OR(ISBLANK(V483),ISBLANK(V484),ISBLANK(V485),ISBLANK(V486)),"",W483*W484*W485*W486)</f>
        <v/>
      </c>
      <c r="Y485" s="375"/>
      <c r="Z485" s="56"/>
      <c r="AA485" s="18" t="str">
        <f>IF(ISBLANK(Z485),"",VLOOKUP(Z485,'(Linked) Hazard Risk Number HRN'!$D$6:$E$14,2,FALSE))</f>
        <v/>
      </c>
      <c r="AB485" s="366" t="str">
        <f>IF(OR(ISBLANK(Z483),ISBLANK(Z484),ISBLANK(Z485),ISBLANK(Z486)),"",AA483*AA484*AA485*AA486)</f>
        <v/>
      </c>
      <c r="AC485" s="375"/>
      <c r="AD485" s="436"/>
      <c r="AE485" s="56"/>
      <c r="AF485" s="18" t="str">
        <f>IF(ISBLANK(AE485),"",VLOOKUP(AE485,'(Linked) Hazard Risk Number HRN'!$D$6:$E$14,2,FALSE))</f>
        <v/>
      </c>
      <c r="AG485" s="366" t="str">
        <f>IF(OR(ISBLANK(AE483),ISBLANK(AE484),ISBLANK(AE485),ISBLANK(AE486)),"",AF483*AF484*AF485*AF486)</f>
        <v/>
      </c>
      <c r="AH485" s="10"/>
      <c r="AI485" s="10"/>
      <c r="AJ485" s="20"/>
    </row>
    <row r="486" spans="2:36" s="2" customFormat="1" ht="28.2" customHeight="1">
      <c r="B486" s="378"/>
      <c r="C486" s="375"/>
      <c r="D486" s="375"/>
      <c r="E486" s="381"/>
      <c r="F486" s="381"/>
      <c r="G486" s="370"/>
      <c r="H486" s="370"/>
      <c r="I486" s="370"/>
      <c r="J486" s="370"/>
      <c r="K486" s="57"/>
      <c r="L486" s="30" t="str">
        <f>IF(ISBLANK(K486),"",VLOOKUP(K486,'(Linked) Hazard Risk Number HRN'!$D$17:$E$22,2,FALSE))</f>
        <v/>
      </c>
      <c r="M486" s="367"/>
      <c r="N486" s="56"/>
      <c r="O486" s="18" t="str">
        <f>IF(ISBLANK(N486),"",VLOOKUP(N486,'(Linked) PLr Probability Factor'!$B$23:$C$26,2,FALSE))</f>
        <v/>
      </c>
      <c r="P486" s="25" t="s">
        <v>33</v>
      </c>
      <c r="Q486" s="25">
        <f t="shared" ref="Q486" si="758">SUM(R483:R485)</f>
        <v>0</v>
      </c>
      <c r="R486" s="25">
        <f t="shared" si="753"/>
        <v>0</v>
      </c>
      <c r="S486" s="25"/>
      <c r="T486" s="51"/>
      <c r="U486" s="375"/>
      <c r="V486" s="57"/>
      <c r="W486" s="30" t="str">
        <f>IF(ISBLANK(V486),"",VLOOKUP(V486,'(Linked) Hazard Risk Number HRN'!$D$17:$E$22,2,FALSE))</f>
        <v/>
      </c>
      <c r="X486" s="367"/>
      <c r="Y486" s="375"/>
      <c r="Z486" s="57"/>
      <c r="AA486" s="30" t="str">
        <f>IF(ISBLANK(Z486),"",VLOOKUP(Z486,'(Linked) Hazard Risk Number HRN'!$D$17:$E$22,2,FALSE))</f>
        <v/>
      </c>
      <c r="AB486" s="367"/>
      <c r="AC486" s="375"/>
      <c r="AD486" s="436"/>
      <c r="AE486" s="57"/>
      <c r="AF486" s="30" t="str">
        <f>IF(ISBLANK(AE486),"",VLOOKUP(AE486,'(Linked) Hazard Risk Number HRN'!$D$17:$E$22,2,FALSE))</f>
        <v/>
      </c>
      <c r="AG486" s="367"/>
      <c r="AH486" s="10"/>
      <c r="AI486" s="10"/>
      <c r="AJ486" s="21"/>
    </row>
    <row r="487" spans="2:36" s="2" customFormat="1" ht="28.2" customHeight="1" thickBot="1">
      <c r="B487" s="379"/>
      <c r="C487" s="376"/>
      <c r="D487" s="376"/>
      <c r="E487" s="382"/>
      <c r="F487" s="382"/>
      <c r="G487" s="371"/>
      <c r="H487" s="371"/>
      <c r="I487" s="371"/>
      <c r="J487" s="371"/>
      <c r="K487" s="135"/>
      <c r="L487" s="18"/>
      <c r="M487" s="368"/>
      <c r="N487" s="56"/>
      <c r="O487" s="18" t="str">
        <f>IF(ISBLANK(N487),"",VLOOKUP(N487,'(Linked) PLr Probability Factor'!$B$29:$C$32,2,FALSE))</f>
        <v/>
      </c>
      <c r="P487" s="134"/>
      <c r="Q487" s="134"/>
      <c r="R487" s="134"/>
      <c r="S487" s="27" t="str">
        <f t="shared" ref="S487" si="759">IF(OR(ISBLANK(N484),ISBLANK(N485),ISBLANK(N486)),"",IF(R483&gt;0,"P2",IF(AND(R483=0,R484&gt;2),"P2",IF(AND(R483=0,R484=2),"P2",IF(AND(R483=0,AND(R484&lt;2,R485&gt;1)),"P1"," ")))))</f>
        <v/>
      </c>
      <c r="T487" s="52"/>
      <c r="U487" s="376"/>
      <c r="V487" s="135"/>
      <c r="W487" s="18"/>
      <c r="X487" s="368"/>
      <c r="Y487" s="376"/>
      <c r="Z487" s="135"/>
      <c r="AA487" s="18"/>
      <c r="AB487" s="368"/>
      <c r="AC487" s="376"/>
      <c r="AD487" s="437"/>
      <c r="AE487" s="135"/>
      <c r="AF487" s="18"/>
      <c r="AG487" s="368"/>
      <c r="AH487" s="10"/>
      <c r="AI487" s="10"/>
      <c r="AJ487" s="7"/>
    </row>
    <row r="488" spans="2:36" s="2" customFormat="1" ht="28.2" customHeight="1" thickTop="1">
      <c r="B488" s="377">
        <v>97</v>
      </c>
      <c r="C488" s="374"/>
      <c r="D488" s="374"/>
      <c r="E488" s="380"/>
      <c r="F488" s="380"/>
      <c r="G488" s="369"/>
      <c r="H488" s="369"/>
      <c r="I488" s="369"/>
      <c r="J488" s="369"/>
      <c r="K488" s="54"/>
      <c r="L488" s="17" t="str">
        <f>IF(ISBLANK(K488),"",VLOOKUP(K488,'(Linked) Hazard Risk Number HRN'!$B$6:$C$13,2,FALSE))</f>
        <v/>
      </c>
      <c r="M488" s="372" t="str">
        <f>IF(M490="","",IF(M490&gt;500,'(Linked) Hazard Risk Number HRN'!$C$37,IF(M490&gt;50,'(Linked) Hazard Risk Number HRN'!$C$36,IF(M490&gt;25,'(Linked) Hazard Risk Number HRN'!$C$35,IF(M490&gt;5,'(Linked) Hazard Risk Number HRN'!$C$34,IF(M490&gt;0,'(Linked) Hazard Risk Number HRN'!$C$33,""))))))</f>
        <v/>
      </c>
      <c r="N488" s="54"/>
      <c r="O488" s="17" t="str">
        <f>IF(ISBLANK(N488),"",VLOOKUP(N488,'(Linked) PLr Probability Factor'!$B$7:$C$8,2,FALSE))</f>
        <v/>
      </c>
      <c r="P488" s="17" t="s">
        <v>29</v>
      </c>
      <c r="Q488" s="17">
        <f t="shared" ref="Q488" si="760">COUNTIF((O488:O492), "C")</f>
        <v>0</v>
      </c>
      <c r="R488" s="17">
        <f t="shared" ref="R488:R491" si="761">Q488</f>
        <v>0</v>
      </c>
      <c r="S488" s="17" t="str">
        <f t="shared" ref="S488" si="762">IF(ISBLANK(K488),"",IF(L488&lt;2,"S1","S2"))</f>
        <v/>
      </c>
      <c r="T488" s="50"/>
      <c r="U488" s="374"/>
      <c r="V488" s="54"/>
      <c r="W488" s="17" t="str">
        <f>IF(ISBLANK(V488),"",VLOOKUP(V488,'(Linked) Hazard Risk Number HRN'!$B$6:$C$13,2,FALSE))</f>
        <v/>
      </c>
      <c r="X488" s="372" t="str">
        <f>IF(X490="","",IF(X490&gt;500,'(Linked) Hazard Risk Number HRN'!$C$37,IF(X490&gt;50,'(Linked) Hazard Risk Number HRN'!$C$36,IF(X490&gt;25,'(Linked) Hazard Risk Number HRN'!$C$35,IF(X490&gt;5,'(Linked) Hazard Risk Number HRN'!$C$34,IF(X490&gt;0,'(Linked) Hazard Risk Number HRN'!$C$33,""))))))</f>
        <v/>
      </c>
      <c r="Y488" s="374"/>
      <c r="Z488" s="54"/>
      <c r="AA488" s="17" t="str">
        <f>IF(ISBLANK(Z488),"",VLOOKUP(Z488,'(Linked) Hazard Risk Number HRN'!$B$6:$C$13,2,FALSE))</f>
        <v/>
      </c>
      <c r="AB488" s="372" t="str">
        <f>IF(AB490="","",IF(AB490&gt;500,'(Linked) Hazard Risk Number HRN'!$C$37,IF(AB490&gt;50,'(Linked) Hazard Risk Number HRN'!$C$36,IF(AB490&gt;25,'(Linked) Hazard Risk Number HRN'!$C$35,IF(AB490&gt;5,'(Linked) Hazard Risk Number HRN'!$C$34,IF(AB490&gt;0,'(Linked) Hazard Risk Number HRN'!$C$33,""))))))</f>
        <v/>
      </c>
      <c r="AC488" s="374"/>
      <c r="AD488" s="380"/>
      <c r="AE488" s="54"/>
      <c r="AF488" s="17" t="str">
        <f>IF(ISBLANK(AE488),"",VLOOKUP(AE488,'(Linked) Hazard Risk Number HRN'!$B$6:$C$13,2,FALSE))</f>
        <v/>
      </c>
      <c r="AG488" s="372" t="str">
        <f>IF(AG490="","",IF(AG490&gt;500,'(Linked) Hazard Risk Number HRN'!$C$37,IF(AG490&gt;50,'(Linked) Hazard Risk Number HRN'!$C$36,IF(AG490&gt;25,'(Linked) Hazard Risk Number HRN'!$C$35,IF(AG490&gt;5,'(Linked) Hazard Risk Number HRN'!$C$34,IF(AG490&gt;0,'(Linked) Hazard Risk Number HRN'!$C$33,""))))))</f>
        <v/>
      </c>
      <c r="AH488" s="10"/>
      <c r="AI488" s="10"/>
      <c r="AJ488" s="22"/>
    </row>
    <row r="489" spans="2:36" s="2" customFormat="1" ht="28.2" customHeight="1" thickBot="1">
      <c r="B489" s="378"/>
      <c r="C489" s="375"/>
      <c r="D489" s="375"/>
      <c r="E489" s="381"/>
      <c r="F489" s="381"/>
      <c r="G489" s="370"/>
      <c r="H489" s="370"/>
      <c r="I489" s="370"/>
      <c r="J489" s="370"/>
      <c r="K489" s="55"/>
      <c r="L489" s="18" t="str">
        <f>IF(ISBLANK(K489),"",VLOOKUP(K489,'(Linked) Hazard Risk Number HRN'!$B$16:$C$26,2,FALSE))</f>
        <v/>
      </c>
      <c r="M489" s="373"/>
      <c r="N489" s="55"/>
      <c r="O489" s="18" t="str">
        <f>IF(ISBLANK(N489),"",VLOOKUP(N489,'(Linked) PLr Probability Factor'!$B$12:$C$14,2,FALSE))</f>
        <v/>
      </c>
      <c r="P489" s="18" t="s">
        <v>1</v>
      </c>
      <c r="Q489" s="18">
        <f t="shared" ref="Q489" si="763">COUNTIF((O488:O492), "B")</f>
        <v>0</v>
      </c>
      <c r="R489" s="18">
        <f t="shared" si="761"/>
        <v>0</v>
      </c>
      <c r="S489" s="18" t="str">
        <f t="shared" ref="S489" si="764">IF(ISBLANK(K489),"",IF(L489&lt;5,"F1","F2"))</f>
        <v/>
      </c>
      <c r="T489" s="147"/>
      <c r="U489" s="375"/>
      <c r="V489" s="55"/>
      <c r="W489" s="18" t="str">
        <f>IF(ISBLANK(V489),"",VLOOKUP(V489,'(Linked) Hazard Risk Number HRN'!$B$16:$C$26,2,FALSE))</f>
        <v/>
      </c>
      <c r="X489" s="373"/>
      <c r="Y489" s="375"/>
      <c r="Z489" s="55"/>
      <c r="AA489" s="18" t="str">
        <f>IF(ISBLANK(Z489),"",VLOOKUP(Z489,'(Linked) Hazard Risk Number HRN'!$B$16:$C$26,2,FALSE))</f>
        <v/>
      </c>
      <c r="AB489" s="373"/>
      <c r="AC489" s="375"/>
      <c r="AD489" s="436"/>
      <c r="AE489" s="55"/>
      <c r="AF489" s="18" t="str">
        <f>IF(ISBLANK(AE489),"",VLOOKUP(AE489,'(Linked) Hazard Risk Number HRN'!$B$16:$C$26,2,FALSE))</f>
        <v/>
      </c>
      <c r="AG489" s="373"/>
      <c r="AH489" s="10"/>
      <c r="AI489" s="10"/>
      <c r="AJ489" s="19"/>
    </row>
    <row r="490" spans="2:36" s="2" customFormat="1" ht="28.2" customHeight="1" thickTop="1">
      <c r="B490" s="378"/>
      <c r="C490" s="375"/>
      <c r="D490" s="375"/>
      <c r="E490" s="381"/>
      <c r="F490" s="381"/>
      <c r="G490" s="370"/>
      <c r="H490" s="370"/>
      <c r="I490" s="370"/>
      <c r="J490" s="370"/>
      <c r="K490" s="56"/>
      <c r="L490" s="18" t="str">
        <f>IF(ISBLANK(K490),"",VLOOKUP(K490,'(Linked) Hazard Risk Number HRN'!$D$6:$E$14,2,FALSE))</f>
        <v/>
      </c>
      <c r="M490" s="366" t="str">
        <f>IF(OR(ISBLANK(K488),ISBLANK(K489),ISBLANK(K490),ISBLANK(K491)),"",L488*L489*L490*L491)</f>
        <v/>
      </c>
      <c r="N490" s="56"/>
      <c r="O490" s="18" t="str">
        <f>IF(ISBLANK(N490),"",VLOOKUP(N490,'(Linked) PLr Probability Factor'!$B$17:$C$20,2,FALSE))</f>
        <v/>
      </c>
      <c r="P490" s="18" t="s">
        <v>3</v>
      </c>
      <c r="Q490" s="18">
        <f t="shared" ref="Q490" si="765">COUNTIF((O488:O492), "A")</f>
        <v>0</v>
      </c>
      <c r="R490" s="18">
        <f t="shared" si="761"/>
        <v>0</v>
      </c>
      <c r="S490" s="18"/>
      <c r="T490" s="146" t="str" cm="1">
        <f t="array" ref="T490">IF(OR(ISBLANK(K488),ISBLANK(K489),ISBLANK(N489),ISBLANK(N490),ISBLANK(N491)),"",INDEX(INDEX('(Linked) PLr Probability Factor'!C$33:$F$44,0,4),MATCH(S488&amp;S489&amp;S492,INDEX('(Linked) PLr Probability Factor'!C$33:$F$44,0,1)&amp;INDEX('(Linked) PLr Probability Factor'!C$33:$F$44,0,2)&amp;INDEX('(Linked) PLr Probability Factor'!C$33:$F$44,0,3),0)))</f>
        <v/>
      </c>
      <c r="U490" s="375"/>
      <c r="V490" s="56"/>
      <c r="W490" s="18" t="str">
        <f>IF(ISBLANK(V490),"",VLOOKUP(V490,'(Linked) Hazard Risk Number HRN'!$D$6:$E$14,2,FALSE))</f>
        <v/>
      </c>
      <c r="X490" s="366" t="str">
        <f>IF(OR(ISBLANK(V488),ISBLANK(V489),ISBLANK(V490),ISBLANK(V491)),"",W488*W489*W490*W491)</f>
        <v/>
      </c>
      <c r="Y490" s="375"/>
      <c r="Z490" s="56"/>
      <c r="AA490" s="18" t="str">
        <f>IF(ISBLANK(Z490),"",VLOOKUP(Z490,'(Linked) Hazard Risk Number HRN'!$D$6:$E$14,2,FALSE))</f>
        <v/>
      </c>
      <c r="AB490" s="366" t="str">
        <f>IF(OR(ISBLANK(Z488),ISBLANK(Z489),ISBLANK(Z490),ISBLANK(Z491)),"",AA488*AA489*AA490*AA491)</f>
        <v/>
      </c>
      <c r="AC490" s="375"/>
      <c r="AD490" s="436"/>
      <c r="AE490" s="56"/>
      <c r="AF490" s="18" t="str">
        <f>IF(ISBLANK(AE490),"",VLOOKUP(AE490,'(Linked) Hazard Risk Number HRN'!$D$6:$E$14,2,FALSE))</f>
        <v/>
      </c>
      <c r="AG490" s="366" t="str">
        <f>IF(OR(ISBLANK(AE488),ISBLANK(AE489),ISBLANK(AE490),ISBLANK(AE491)),"",AF488*AF489*AF490*AF491)</f>
        <v/>
      </c>
      <c r="AH490" s="10"/>
      <c r="AI490" s="10"/>
      <c r="AJ490" s="20"/>
    </row>
    <row r="491" spans="2:36" s="2" customFormat="1" ht="28.2" customHeight="1">
      <c r="B491" s="378"/>
      <c r="C491" s="375"/>
      <c r="D491" s="375"/>
      <c r="E491" s="381"/>
      <c r="F491" s="381"/>
      <c r="G491" s="370"/>
      <c r="H491" s="370"/>
      <c r="I491" s="370"/>
      <c r="J491" s="370"/>
      <c r="K491" s="57"/>
      <c r="L491" s="30" t="str">
        <f>IF(ISBLANK(K491),"",VLOOKUP(K491,'(Linked) Hazard Risk Number HRN'!$D$17:$E$22,2,FALSE))</f>
        <v/>
      </c>
      <c r="M491" s="367"/>
      <c r="N491" s="56"/>
      <c r="O491" s="18" t="str">
        <f>IF(ISBLANK(N491),"",VLOOKUP(N491,'(Linked) PLr Probability Factor'!$B$23:$C$26,2,FALSE))</f>
        <v/>
      </c>
      <c r="P491" s="25" t="s">
        <v>33</v>
      </c>
      <c r="Q491" s="25">
        <f t="shared" ref="Q491" si="766">SUM(R488:R490)</f>
        <v>0</v>
      </c>
      <c r="R491" s="25">
        <f t="shared" si="761"/>
        <v>0</v>
      </c>
      <c r="S491" s="25"/>
      <c r="T491" s="51"/>
      <c r="U491" s="375"/>
      <c r="V491" s="57"/>
      <c r="W491" s="30" t="str">
        <f>IF(ISBLANK(V491),"",VLOOKUP(V491,'(Linked) Hazard Risk Number HRN'!$D$17:$E$22,2,FALSE))</f>
        <v/>
      </c>
      <c r="X491" s="367"/>
      <c r="Y491" s="375"/>
      <c r="Z491" s="57"/>
      <c r="AA491" s="30" t="str">
        <f>IF(ISBLANK(Z491),"",VLOOKUP(Z491,'(Linked) Hazard Risk Number HRN'!$D$17:$E$22,2,FALSE))</f>
        <v/>
      </c>
      <c r="AB491" s="367"/>
      <c r="AC491" s="375"/>
      <c r="AD491" s="436"/>
      <c r="AE491" s="57"/>
      <c r="AF491" s="30" t="str">
        <f>IF(ISBLANK(AE491),"",VLOOKUP(AE491,'(Linked) Hazard Risk Number HRN'!$D$17:$E$22,2,FALSE))</f>
        <v/>
      </c>
      <c r="AG491" s="367"/>
      <c r="AH491" s="10"/>
      <c r="AI491" s="10"/>
      <c r="AJ491" s="21"/>
    </row>
    <row r="492" spans="2:36" s="2" customFormat="1" ht="28.2" customHeight="1" thickBot="1">
      <c r="B492" s="379"/>
      <c r="C492" s="376"/>
      <c r="D492" s="376"/>
      <c r="E492" s="382"/>
      <c r="F492" s="382"/>
      <c r="G492" s="371"/>
      <c r="H492" s="371"/>
      <c r="I492" s="371"/>
      <c r="J492" s="371"/>
      <c r="K492" s="135"/>
      <c r="L492" s="18"/>
      <c r="M492" s="368"/>
      <c r="N492" s="56"/>
      <c r="O492" s="18" t="str">
        <f>IF(ISBLANK(N492),"",VLOOKUP(N492,'(Linked) PLr Probability Factor'!$B$29:$C$32,2,FALSE))</f>
        <v/>
      </c>
      <c r="P492" s="134"/>
      <c r="Q492" s="134"/>
      <c r="R492" s="134"/>
      <c r="S492" s="27" t="str">
        <f t="shared" ref="S492" si="767">IF(OR(ISBLANK(N489),ISBLANK(N490),ISBLANK(N491)),"",IF(R488&gt;0,"P2",IF(AND(R488=0,R489&gt;2),"P2",IF(AND(R488=0,R489=2),"P2",IF(AND(R488=0,AND(R489&lt;2,R490&gt;1)),"P1"," ")))))</f>
        <v/>
      </c>
      <c r="T492" s="52"/>
      <c r="U492" s="376"/>
      <c r="V492" s="135"/>
      <c r="W492" s="18"/>
      <c r="X492" s="368"/>
      <c r="Y492" s="376"/>
      <c r="Z492" s="135"/>
      <c r="AA492" s="18"/>
      <c r="AB492" s="368"/>
      <c r="AC492" s="376"/>
      <c r="AD492" s="437"/>
      <c r="AE492" s="135"/>
      <c r="AF492" s="18"/>
      <c r="AG492" s="368"/>
      <c r="AH492" s="10"/>
      <c r="AI492" s="10"/>
      <c r="AJ492" s="7"/>
    </row>
    <row r="493" spans="2:36" s="2" customFormat="1" ht="28.2" customHeight="1" thickTop="1">
      <c r="B493" s="377">
        <v>98</v>
      </c>
      <c r="C493" s="374"/>
      <c r="D493" s="374"/>
      <c r="E493" s="380"/>
      <c r="F493" s="380"/>
      <c r="G493" s="369"/>
      <c r="H493" s="369"/>
      <c r="I493" s="369"/>
      <c r="J493" s="369"/>
      <c r="K493" s="54"/>
      <c r="L493" s="17" t="str">
        <f>IF(ISBLANK(K493),"",VLOOKUP(K493,'(Linked) Hazard Risk Number HRN'!$B$6:$C$13,2,FALSE))</f>
        <v/>
      </c>
      <c r="M493" s="372" t="str">
        <f>IF(M495="","",IF(M495&gt;500,'(Linked) Hazard Risk Number HRN'!$C$37,IF(M495&gt;50,'(Linked) Hazard Risk Number HRN'!$C$36,IF(M495&gt;25,'(Linked) Hazard Risk Number HRN'!$C$35,IF(M495&gt;5,'(Linked) Hazard Risk Number HRN'!$C$34,IF(M495&gt;0,'(Linked) Hazard Risk Number HRN'!$C$33,""))))))</f>
        <v/>
      </c>
      <c r="N493" s="54"/>
      <c r="O493" s="17" t="str">
        <f>IF(ISBLANK(N493),"",VLOOKUP(N493,'(Linked) PLr Probability Factor'!$B$7:$C$8,2,FALSE))</f>
        <v/>
      </c>
      <c r="P493" s="17" t="s">
        <v>29</v>
      </c>
      <c r="Q493" s="17">
        <f t="shared" ref="Q493" si="768">COUNTIF((O493:O497), "C")</f>
        <v>0</v>
      </c>
      <c r="R493" s="17">
        <f t="shared" ref="R493:R496" si="769">Q493</f>
        <v>0</v>
      </c>
      <c r="S493" s="17" t="str">
        <f t="shared" ref="S493" si="770">IF(ISBLANK(K493),"",IF(L493&lt;2,"S1","S2"))</f>
        <v/>
      </c>
      <c r="T493" s="50"/>
      <c r="U493" s="374"/>
      <c r="V493" s="54"/>
      <c r="W493" s="17" t="str">
        <f>IF(ISBLANK(V493),"",VLOOKUP(V493,'(Linked) Hazard Risk Number HRN'!$B$6:$C$13,2,FALSE))</f>
        <v/>
      </c>
      <c r="X493" s="372" t="str">
        <f>IF(X495="","",IF(X495&gt;500,'(Linked) Hazard Risk Number HRN'!$C$37,IF(X495&gt;50,'(Linked) Hazard Risk Number HRN'!$C$36,IF(X495&gt;25,'(Linked) Hazard Risk Number HRN'!$C$35,IF(X495&gt;5,'(Linked) Hazard Risk Number HRN'!$C$34,IF(X495&gt;0,'(Linked) Hazard Risk Number HRN'!$C$33,""))))))</f>
        <v/>
      </c>
      <c r="Y493" s="374"/>
      <c r="Z493" s="54"/>
      <c r="AA493" s="17" t="str">
        <f>IF(ISBLANK(Z493),"",VLOOKUP(Z493,'(Linked) Hazard Risk Number HRN'!$B$6:$C$13,2,FALSE))</f>
        <v/>
      </c>
      <c r="AB493" s="372" t="str">
        <f>IF(AB495="","",IF(AB495&gt;500,'(Linked) Hazard Risk Number HRN'!$C$37,IF(AB495&gt;50,'(Linked) Hazard Risk Number HRN'!$C$36,IF(AB495&gt;25,'(Linked) Hazard Risk Number HRN'!$C$35,IF(AB495&gt;5,'(Linked) Hazard Risk Number HRN'!$C$34,IF(AB495&gt;0,'(Linked) Hazard Risk Number HRN'!$C$33,""))))))</f>
        <v/>
      </c>
      <c r="AC493" s="374"/>
      <c r="AD493" s="380"/>
      <c r="AE493" s="54"/>
      <c r="AF493" s="17" t="str">
        <f>IF(ISBLANK(AE493),"",VLOOKUP(AE493,'(Linked) Hazard Risk Number HRN'!$B$6:$C$13,2,FALSE))</f>
        <v/>
      </c>
      <c r="AG493" s="372" t="str">
        <f>IF(AG495="","",IF(AG495&gt;500,'(Linked) Hazard Risk Number HRN'!$C$37,IF(AG495&gt;50,'(Linked) Hazard Risk Number HRN'!$C$36,IF(AG495&gt;25,'(Linked) Hazard Risk Number HRN'!$C$35,IF(AG495&gt;5,'(Linked) Hazard Risk Number HRN'!$C$34,IF(AG495&gt;0,'(Linked) Hazard Risk Number HRN'!$C$33,""))))))</f>
        <v/>
      </c>
      <c r="AH493" s="10"/>
      <c r="AI493" s="10"/>
      <c r="AJ493" s="22"/>
    </row>
    <row r="494" spans="2:36" s="2" customFormat="1" ht="28.2" customHeight="1" thickBot="1">
      <c r="B494" s="378"/>
      <c r="C494" s="375"/>
      <c r="D494" s="375"/>
      <c r="E494" s="381"/>
      <c r="F494" s="381"/>
      <c r="G494" s="370"/>
      <c r="H494" s="370"/>
      <c r="I494" s="370"/>
      <c r="J494" s="370"/>
      <c r="K494" s="55"/>
      <c r="L494" s="18" t="str">
        <f>IF(ISBLANK(K494),"",VLOOKUP(K494,'(Linked) Hazard Risk Number HRN'!$B$16:$C$26,2,FALSE))</f>
        <v/>
      </c>
      <c r="M494" s="373"/>
      <c r="N494" s="55"/>
      <c r="O494" s="18" t="str">
        <f>IF(ISBLANK(N494),"",VLOOKUP(N494,'(Linked) PLr Probability Factor'!$B$12:$C$14,2,FALSE))</f>
        <v/>
      </c>
      <c r="P494" s="18" t="s">
        <v>1</v>
      </c>
      <c r="Q494" s="18">
        <f t="shared" ref="Q494" si="771">COUNTIF((O493:O497), "B")</f>
        <v>0</v>
      </c>
      <c r="R494" s="18">
        <f t="shared" si="769"/>
        <v>0</v>
      </c>
      <c r="S494" s="18" t="str">
        <f t="shared" ref="S494" si="772">IF(ISBLANK(K494),"",IF(L494&lt;5,"F1","F2"))</f>
        <v/>
      </c>
      <c r="T494" s="147"/>
      <c r="U494" s="375"/>
      <c r="V494" s="55"/>
      <c r="W494" s="18" t="str">
        <f>IF(ISBLANK(V494),"",VLOOKUP(V494,'(Linked) Hazard Risk Number HRN'!$B$16:$C$26,2,FALSE))</f>
        <v/>
      </c>
      <c r="X494" s="373"/>
      <c r="Y494" s="375"/>
      <c r="Z494" s="55"/>
      <c r="AA494" s="18" t="str">
        <f>IF(ISBLANK(Z494),"",VLOOKUP(Z494,'(Linked) Hazard Risk Number HRN'!$B$16:$C$26,2,FALSE))</f>
        <v/>
      </c>
      <c r="AB494" s="373"/>
      <c r="AC494" s="375"/>
      <c r="AD494" s="436"/>
      <c r="AE494" s="55"/>
      <c r="AF494" s="18" t="str">
        <f>IF(ISBLANK(AE494),"",VLOOKUP(AE494,'(Linked) Hazard Risk Number HRN'!$B$16:$C$26,2,FALSE))</f>
        <v/>
      </c>
      <c r="AG494" s="373"/>
      <c r="AH494" s="10"/>
      <c r="AI494" s="10"/>
      <c r="AJ494" s="19"/>
    </row>
    <row r="495" spans="2:36" s="2" customFormat="1" ht="28.2" customHeight="1" thickTop="1">
      <c r="B495" s="378"/>
      <c r="C495" s="375"/>
      <c r="D495" s="375"/>
      <c r="E495" s="381"/>
      <c r="F495" s="381"/>
      <c r="G495" s="370"/>
      <c r="H495" s="370"/>
      <c r="I495" s="370"/>
      <c r="J495" s="370"/>
      <c r="K495" s="56"/>
      <c r="L495" s="18" t="str">
        <f>IF(ISBLANK(K495),"",VLOOKUP(K495,'(Linked) Hazard Risk Number HRN'!$D$6:$E$14,2,FALSE))</f>
        <v/>
      </c>
      <c r="M495" s="366" t="str">
        <f>IF(OR(ISBLANK(K493),ISBLANK(K494),ISBLANK(K495),ISBLANK(K496)),"",L493*L494*L495*L496)</f>
        <v/>
      </c>
      <c r="N495" s="56"/>
      <c r="O495" s="18" t="str">
        <f>IF(ISBLANK(N495),"",VLOOKUP(N495,'(Linked) PLr Probability Factor'!$B$17:$C$20,2,FALSE))</f>
        <v/>
      </c>
      <c r="P495" s="18" t="s">
        <v>3</v>
      </c>
      <c r="Q495" s="18">
        <f t="shared" ref="Q495" si="773">COUNTIF((O493:O497), "A")</f>
        <v>0</v>
      </c>
      <c r="R495" s="18">
        <f t="shared" si="769"/>
        <v>0</v>
      </c>
      <c r="S495" s="18"/>
      <c r="T495" s="146" t="str" cm="1">
        <f t="array" ref="T495">IF(OR(ISBLANK(K493),ISBLANK(K494),ISBLANK(N494),ISBLANK(N495),ISBLANK(N496)),"",INDEX(INDEX('(Linked) PLr Probability Factor'!C$33:$F$44,0,4),MATCH(S493&amp;S494&amp;S497,INDEX('(Linked) PLr Probability Factor'!C$33:$F$44,0,1)&amp;INDEX('(Linked) PLr Probability Factor'!C$33:$F$44,0,2)&amp;INDEX('(Linked) PLr Probability Factor'!C$33:$F$44,0,3),0)))</f>
        <v/>
      </c>
      <c r="U495" s="375"/>
      <c r="V495" s="56"/>
      <c r="W495" s="18" t="str">
        <f>IF(ISBLANK(V495),"",VLOOKUP(V495,'(Linked) Hazard Risk Number HRN'!$D$6:$E$14,2,FALSE))</f>
        <v/>
      </c>
      <c r="X495" s="366" t="str">
        <f>IF(OR(ISBLANK(V493),ISBLANK(V494),ISBLANK(V495),ISBLANK(V496)),"",W493*W494*W495*W496)</f>
        <v/>
      </c>
      <c r="Y495" s="375"/>
      <c r="Z495" s="56"/>
      <c r="AA495" s="18" t="str">
        <f>IF(ISBLANK(Z495),"",VLOOKUP(Z495,'(Linked) Hazard Risk Number HRN'!$D$6:$E$14,2,FALSE))</f>
        <v/>
      </c>
      <c r="AB495" s="366" t="str">
        <f>IF(OR(ISBLANK(Z493),ISBLANK(Z494),ISBLANK(Z495),ISBLANK(Z496)),"",AA493*AA494*AA495*AA496)</f>
        <v/>
      </c>
      <c r="AC495" s="375"/>
      <c r="AD495" s="436"/>
      <c r="AE495" s="56"/>
      <c r="AF495" s="18" t="str">
        <f>IF(ISBLANK(AE495),"",VLOOKUP(AE495,'(Linked) Hazard Risk Number HRN'!$D$6:$E$14,2,FALSE))</f>
        <v/>
      </c>
      <c r="AG495" s="366" t="str">
        <f>IF(OR(ISBLANK(AE493),ISBLANK(AE494),ISBLANK(AE495),ISBLANK(AE496)),"",AF493*AF494*AF495*AF496)</f>
        <v/>
      </c>
      <c r="AH495" s="10"/>
      <c r="AI495" s="10"/>
      <c r="AJ495" s="20"/>
    </row>
    <row r="496" spans="2:36" s="2" customFormat="1" ht="28.2" customHeight="1">
      <c r="B496" s="378"/>
      <c r="C496" s="375"/>
      <c r="D496" s="375"/>
      <c r="E496" s="381"/>
      <c r="F496" s="381"/>
      <c r="G496" s="370"/>
      <c r="H496" s="370"/>
      <c r="I496" s="370"/>
      <c r="J496" s="370"/>
      <c r="K496" s="57"/>
      <c r="L496" s="30" t="str">
        <f>IF(ISBLANK(K496),"",VLOOKUP(K496,'(Linked) Hazard Risk Number HRN'!$D$17:$E$22,2,FALSE))</f>
        <v/>
      </c>
      <c r="M496" s="367"/>
      <c r="N496" s="56"/>
      <c r="O496" s="18" t="str">
        <f>IF(ISBLANK(N496),"",VLOOKUP(N496,'(Linked) PLr Probability Factor'!$B$23:$C$26,2,FALSE))</f>
        <v/>
      </c>
      <c r="P496" s="25" t="s">
        <v>33</v>
      </c>
      <c r="Q496" s="25">
        <f t="shared" ref="Q496" si="774">SUM(R493:R495)</f>
        <v>0</v>
      </c>
      <c r="R496" s="25">
        <f t="shared" si="769"/>
        <v>0</v>
      </c>
      <c r="S496" s="25"/>
      <c r="T496" s="51"/>
      <c r="U496" s="375"/>
      <c r="V496" s="57"/>
      <c r="W496" s="30" t="str">
        <f>IF(ISBLANK(V496),"",VLOOKUP(V496,'(Linked) Hazard Risk Number HRN'!$D$17:$E$22,2,FALSE))</f>
        <v/>
      </c>
      <c r="X496" s="367"/>
      <c r="Y496" s="375"/>
      <c r="Z496" s="57"/>
      <c r="AA496" s="30" t="str">
        <f>IF(ISBLANK(Z496),"",VLOOKUP(Z496,'(Linked) Hazard Risk Number HRN'!$D$17:$E$22,2,FALSE))</f>
        <v/>
      </c>
      <c r="AB496" s="367"/>
      <c r="AC496" s="375"/>
      <c r="AD496" s="436"/>
      <c r="AE496" s="57"/>
      <c r="AF496" s="30" t="str">
        <f>IF(ISBLANK(AE496),"",VLOOKUP(AE496,'(Linked) Hazard Risk Number HRN'!$D$17:$E$22,2,FALSE))</f>
        <v/>
      </c>
      <c r="AG496" s="367"/>
      <c r="AH496" s="10"/>
      <c r="AI496" s="10"/>
      <c r="AJ496" s="21"/>
    </row>
    <row r="497" spans="2:36" s="2" customFormat="1" ht="28.2" customHeight="1" thickBot="1">
      <c r="B497" s="379"/>
      <c r="C497" s="376"/>
      <c r="D497" s="376"/>
      <c r="E497" s="382"/>
      <c r="F497" s="382"/>
      <c r="G497" s="371"/>
      <c r="H497" s="371"/>
      <c r="I497" s="371"/>
      <c r="J497" s="371"/>
      <c r="K497" s="135"/>
      <c r="L497" s="18"/>
      <c r="M497" s="368"/>
      <c r="N497" s="56"/>
      <c r="O497" s="18" t="str">
        <f>IF(ISBLANK(N497),"",VLOOKUP(N497,'(Linked) PLr Probability Factor'!$B$29:$C$32,2,FALSE))</f>
        <v/>
      </c>
      <c r="P497" s="134"/>
      <c r="Q497" s="134"/>
      <c r="R497" s="134"/>
      <c r="S497" s="27" t="str">
        <f t="shared" ref="S497" si="775">IF(OR(ISBLANK(N494),ISBLANK(N495),ISBLANK(N496)),"",IF(R493&gt;0,"P2",IF(AND(R493=0,R494&gt;2),"P2",IF(AND(R493=0,R494=2),"P2",IF(AND(R493=0,AND(R494&lt;2,R495&gt;1)),"P1"," ")))))</f>
        <v/>
      </c>
      <c r="T497" s="52"/>
      <c r="U497" s="376"/>
      <c r="V497" s="135"/>
      <c r="W497" s="18"/>
      <c r="X497" s="368"/>
      <c r="Y497" s="376"/>
      <c r="Z497" s="135"/>
      <c r="AA497" s="18"/>
      <c r="AB497" s="368"/>
      <c r="AC497" s="376"/>
      <c r="AD497" s="437"/>
      <c r="AE497" s="135"/>
      <c r="AF497" s="18"/>
      <c r="AG497" s="368"/>
      <c r="AH497" s="10"/>
      <c r="AI497" s="10"/>
      <c r="AJ497" s="7"/>
    </row>
    <row r="498" spans="2:36" s="2" customFormat="1" ht="28.2" customHeight="1" thickTop="1">
      <c r="B498" s="377">
        <v>99</v>
      </c>
      <c r="C498" s="374"/>
      <c r="D498" s="374"/>
      <c r="E498" s="380"/>
      <c r="F498" s="380"/>
      <c r="G498" s="369"/>
      <c r="H498" s="369"/>
      <c r="I498" s="369"/>
      <c r="J498" s="369"/>
      <c r="K498" s="54"/>
      <c r="L498" s="17" t="str">
        <f>IF(ISBLANK(K498),"",VLOOKUP(K498,'(Linked) Hazard Risk Number HRN'!$B$6:$C$13,2,FALSE))</f>
        <v/>
      </c>
      <c r="M498" s="372" t="str">
        <f>IF(M500="","",IF(M500&gt;500,'(Linked) Hazard Risk Number HRN'!$C$37,IF(M500&gt;50,'(Linked) Hazard Risk Number HRN'!$C$36,IF(M500&gt;25,'(Linked) Hazard Risk Number HRN'!$C$35,IF(M500&gt;5,'(Linked) Hazard Risk Number HRN'!$C$34,IF(M500&gt;0,'(Linked) Hazard Risk Number HRN'!$C$33,""))))))</f>
        <v/>
      </c>
      <c r="N498" s="54"/>
      <c r="O498" s="17" t="str">
        <f>IF(ISBLANK(N498),"",VLOOKUP(N498,'(Linked) PLr Probability Factor'!$B$7:$C$8,2,FALSE))</f>
        <v/>
      </c>
      <c r="P498" s="17" t="s">
        <v>29</v>
      </c>
      <c r="Q498" s="17">
        <f t="shared" ref="Q498" si="776">COUNTIF((O498:O502), "C")</f>
        <v>0</v>
      </c>
      <c r="R498" s="17">
        <f t="shared" ref="R498:R501" si="777">Q498</f>
        <v>0</v>
      </c>
      <c r="S498" s="17" t="str">
        <f t="shared" ref="S498" si="778">IF(ISBLANK(K498),"",IF(L498&lt;2,"S1","S2"))</f>
        <v/>
      </c>
      <c r="T498" s="50"/>
      <c r="U498" s="374"/>
      <c r="V498" s="54"/>
      <c r="W498" s="17" t="str">
        <f>IF(ISBLANK(V498),"",VLOOKUP(V498,'(Linked) Hazard Risk Number HRN'!$B$6:$C$13,2,FALSE))</f>
        <v/>
      </c>
      <c r="X498" s="372" t="str">
        <f>IF(X500="","",IF(X500&gt;500,'(Linked) Hazard Risk Number HRN'!$C$37,IF(X500&gt;50,'(Linked) Hazard Risk Number HRN'!$C$36,IF(X500&gt;25,'(Linked) Hazard Risk Number HRN'!$C$35,IF(X500&gt;5,'(Linked) Hazard Risk Number HRN'!$C$34,IF(X500&gt;0,'(Linked) Hazard Risk Number HRN'!$C$33,""))))))</f>
        <v/>
      </c>
      <c r="Y498" s="374"/>
      <c r="Z498" s="54"/>
      <c r="AA498" s="17" t="str">
        <f>IF(ISBLANK(Z498),"",VLOOKUP(Z498,'(Linked) Hazard Risk Number HRN'!$B$6:$C$13,2,FALSE))</f>
        <v/>
      </c>
      <c r="AB498" s="372" t="str">
        <f>IF(AB500="","",IF(AB500&gt;500,'(Linked) Hazard Risk Number HRN'!$C$37,IF(AB500&gt;50,'(Linked) Hazard Risk Number HRN'!$C$36,IF(AB500&gt;25,'(Linked) Hazard Risk Number HRN'!$C$35,IF(AB500&gt;5,'(Linked) Hazard Risk Number HRN'!$C$34,IF(AB500&gt;0,'(Linked) Hazard Risk Number HRN'!$C$33,""))))))</f>
        <v/>
      </c>
      <c r="AC498" s="374"/>
      <c r="AD498" s="380"/>
      <c r="AE498" s="54"/>
      <c r="AF498" s="17" t="str">
        <f>IF(ISBLANK(AE498),"",VLOOKUP(AE498,'(Linked) Hazard Risk Number HRN'!$B$6:$C$13,2,FALSE))</f>
        <v/>
      </c>
      <c r="AG498" s="372" t="str">
        <f>IF(AG500="","",IF(AG500&gt;500,'(Linked) Hazard Risk Number HRN'!$C$37,IF(AG500&gt;50,'(Linked) Hazard Risk Number HRN'!$C$36,IF(AG500&gt;25,'(Linked) Hazard Risk Number HRN'!$C$35,IF(AG500&gt;5,'(Linked) Hazard Risk Number HRN'!$C$34,IF(AG500&gt;0,'(Linked) Hazard Risk Number HRN'!$C$33,""))))))</f>
        <v/>
      </c>
      <c r="AH498" s="10"/>
      <c r="AI498" s="10"/>
      <c r="AJ498" s="22"/>
    </row>
    <row r="499" spans="2:36" s="2" customFormat="1" ht="28.2" customHeight="1" thickBot="1">
      <c r="B499" s="378"/>
      <c r="C499" s="375"/>
      <c r="D499" s="375"/>
      <c r="E499" s="381"/>
      <c r="F499" s="381"/>
      <c r="G499" s="370"/>
      <c r="H499" s="370"/>
      <c r="I499" s="370"/>
      <c r="J499" s="370"/>
      <c r="K499" s="55"/>
      <c r="L499" s="18" t="str">
        <f>IF(ISBLANK(K499),"",VLOOKUP(K499,'(Linked) Hazard Risk Number HRN'!$B$16:$C$26,2,FALSE))</f>
        <v/>
      </c>
      <c r="M499" s="373"/>
      <c r="N499" s="55"/>
      <c r="O499" s="18" t="str">
        <f>IF(ISBLANK(N499),"",VLOOKUP(N499,'(Linked) PLr Probability Factor'!$B$12:$C$14,2,FALSE))</f>
        <v/>
      </c>
      <c r="P499" s="18" t="s">
        <v>1</v>
      </c>
      <c r="Q499" s="18">
        <f t="shared" ref="Q499" si="779">COUNTIF((O498:O502), "B")</f>
        <v>0</v>
      </c>
      <c r="R499" s="18">
        <f t="shared" si="777"/>
        <v>0</v>
      </c>
      <c r="S499" s="18" t="str">
        <f t="shared" ref="S499" si="780">IF(ISBLANK(K499),"",IF(L499&lt;5,"F1","F2"))</f>
        <v/>
      </c>
      <c r="T499" s="147"/>
      <c r="U499" s="375"/>
      <c r="V499" s="55"/>
      <c r="W499" s="18" t="str">
        <f>IF(ISBLANK(V499),"",VLOOKUP(V499,'(Linked) Hazard Risk Number HRN'!$B$16:$C$26,2,FALSE))</f>
        <v/>
      </c>
      <c r="X499" s="373"/>
      <c r="Y499" s="375"/>
      <c r="Z499" s="55"/>
      <c r="AA499" s="18" t="str">
        <f>IF(ISBLANK(Z499),"",VLOOKUP(Z499,'(Linked) Hazard Risk Number HRN'!$B$16:$C$26,2,FALSE))</f>
        <v/>
      </c>
      <c r="AB499" s="373"/>
      <c r="AC499" s="375"/>
      <c r="AD499" s="436"/>
      <c r="AE499" s="55"/>
      <c r="AF499" s="18" t="str">
        <f>IF(ISBLANK(AE499),"",VLOOKUP(AE499,'(Linked) Hazard Risk Number HRN'!$B$16:$C$26,2,FALSE))</f>
        <v/>
      </c>
      <c r="AG499" s="373"/>
      <c r="AH499" s="10"/>
      <c r="AI499" s="10"/>
      <c r="AJ499" s="19"/>
    </row>
    <row r="500" spans="2:36" s="2" customFormat="1" ht="28.2" customHeight="1" thickTop="1">
      <c r="B500" s="378"/>
      <c r="C500" s="375"/>
      <c r="D500" s="375"/>
      <c r="E500" s="381"/>
      <c r="F500" s="381"/>
      <c r="G500" s="370"/>
      <c r="H500" s="370"/>
      <c r="I500" s="370"/>
      <c r="J500" s="370"/>
      <c r="K500" s="56"/>
      <c r="L500" s="18" t="str">
        <f>IF(ISBLANK(K500),"",VLOOKUP(K500,'(Linked) Hazard Risk Number HRN'!$D$6:$E$14,2,FALSE))</f>
        <v/>
      </c>
      <c r="M500" s="366" t="str">
        <f>IF(OR(ISBLANK(K498),ISBLANK(K499),ISBLANK(K500),ISBLANK(K501)),"",L498*L499*L500*L501)</f>
        <v/>
      </c>
      <c r="N500" s="56"/>
      <c r="O500" s="18" t="str">
        <f>IF(ISBLANK(N500),"",VLOOKUP(N500,'(Linked) PLr Probability Factor'!$B$17:$C$20,2,FALSE))</f>
        <v/>
      </c>
      <c r="P500" s="18" t="s">
        <v>3</v>
      </c>
      <c r="Q500" s="18">
        <f t="shared" ref="Q500" si="781">COUNTIF((O498:O502), "A")</f>
        <v>0</v>
      </c>
      <c r="R500" s="18">
        <f t="shared" si="777"/>
        <v>0</v>
      </c>
      <c r="S500" s="18"/>
      <c r="T500" s="146" t="str" cm="1">
        <f t="array" ref="T500">IF(OR(ISBLANK(K498),ISBLANK(K499),ISBLANK(N499),ISBLANK(N500),ISBLANK(N501)),"",INDEX(INDEX('(Linked) PLr Probability Factor'!C$33:$F$44,0,4),MATCH(S498&amp;S499&amp;S502,INDEX('(Linked) PLr Probability Factor'!C$33:$F$44,0,1)&amp;INDEX('(Linked) PLr Probability Factor'!C$33:$F$44,0,2)&amp;INDEX('(Linked) PLr Probability Factor'!C$33:$F$44,0,3),0)))</f>
        <v/>
      </c>
      <c r="U500" s="375"/>
      <c r="V500" s="56"/>
      <c r="W500" s="18" t="str">
        <f>IF(ISBLANK(V500),"",VLOOKUP(V500,'(Linked) Hazard Risk Number HRN'!$D$6:$E$14,2,FALSE))</f>
        <v/>
      </c>
      <c r="X500" s="366" t="str">
        <f>IF(OR(ISBLANK(V498),ISBLANK(V499),ISBLANK(V500),ISBLANK(V501)),"",W498*W499*W500*W501)</f>
        <v/>
      </c>
      <c r="Y500" s="375"/>
      <c r="Z500" s="56"/>
      <c r="AA500" s="18" t="str">
        <f>IF(ISBLANK(Z500),"",VLOOKUP(Z500,'(Linked) Hazard Risk Number HRN'!$D$6:$E$14,2,FALSE))</f>
        <v/>
      </c>
      <c r="AB500" s="366" t="str">
        <f>IF(OR(ISBLANK(Z498),ISBLANK(Z499),ISBLANK(Z500),ISBLANK(Z501)),"",AA498*AA499*AA500*AA501)</f>
        <v/>
      </c>
      <c r="AC500" s="375"/>
      <c r="AD500" s="436"/>
      <c r="AE500" s="56"/>
      <c r="AF500" s="18" t="str">
        <f>IF(ISBLANK(AE500),"",VLOOKUP(AE500,'(Linked) Hazard Risk Number HRN'!$D$6:$E$14,2,FALSE))</f>
        <v/>
      </c>
      <c r="AG500" s="366" t="str">
        <f>IF(OR(ISBLANK(AE498),ISBLANK(AE499),ISBLANK(AE500),ISBLANK(AE501)),"",AF498*AF499*AF500*AF501)</f>
        <v/>
      </c>
      <c r="AH500" s="10"/>
      <c r="AI500" s="10"/>
      <c r="AJ500" s="20"/>
    </row>
    <row r="501" spans="2:36" s="2" customFormat="1" ht="28.2" customHeight="1">
      <c r="B501" s="378"/>
      <c r="C501" s="375"/>
      <c r="D501" s="375"/>
      <c r="E501" s="381"/>
      <c r="F501" s="381"/>
      <c r="G501" s="370"/>
      <c r="H501" s="370"/>
      <c r="I501" s="370"/>
      <c r="J501" s="370"/>
      <c r="K501" s="57"/>
      <c r="L501" s="30" t="str">
        <f>IF(ISBLANK(K501),"",VLOOKUP(K501,'(Linked) Hazard Risk Number HRN'!$D$17:$E$22,2,FALSE))</f>
        <v/>
      </c>
      <c r="M501" s="367"/>
      <c r="N501" s="56"/>
      <c r="O501" s="18" t="str">
        <f>IF(ISBLANK(N501),"",VLOOKUP(N501,'(Linked) PLr Probability Factor'!$B$23:$C$26,2,FALSE))</f>
        <v/>
      </c>
      <c r="P501" s="25" t="s">
        <v>33</v>
      </c>
      <c r="Q501" s="25">
        <f t="shared" ref="Q501" si="782">SUM(R498:R500)</f>
        <v>0</v>
      </c>
      <c r="R501" s="25">
        <f t="shared" si="777"/>
        <v>0</v>
      </c>
      <c r="S501" s="25"/>
      <c r="T501" s="51"/>
      <c r="U501" s="375"/>
      <c r="V501" s="57"/>
      <c r="W501" s="30" t="str">
        <f>IF(ISBLANK(V501),"",VLOOKUP(V501,'(Linked) Hazard Risk Number HRN'!$D$17:$E$22,2,FALSE))</f>
        <v/>
      </c>
      <c r="X501" s="367"/>
      <c r="Y501" s="375"/>
      <c r="Z501" s="57"/>
      <c r="AA501" s="30" t="str">
        <f>IF(ISBLANK(Z501),"",VLOOKUP(Z501,'(Linked) Hazard Risk Number HRN'!$D$17:$E$22,2,FALSE))</f>
        <v/>
      </c>
      <c r="AB501" s="367"/>
      <c r="AC501" s="375"/>
      <c r="AD501" s="436"/>
      <c r="AE501" s="57"/>
      <c r="AF501" s="30" t="str">
        <f>IF(ISBLANK(AE501),"",VLOOKUP(AE501,'(Linked) Hazard Risk Number HRN'!$D$17:$E$22,2,FALSE))</f>
        <v/>
      </c>
      <c r="AG501" s="367"/>
      <c r="AH501" s="10"/>
      <c r="AI501" s="10"/>
      <c r="AJ501" s="21"/>
    </row>
    <row r="502" spans="2:36" s="2" customFormat="1" ht="28.2" customHeight="1" thickBot="1">
      <c r="B502" s="379"/>
      <c r="C502" s="376"/>
      <c r="D502" s="376"/>
      <c r="E502" s="382"/>
      <c r="F502" s="382"/>
      <c r="G502" s="371"/>
      <c r="H502" s="371"/>
      <c r="I502" s="371"/>
      <c r="J502" s="371"/>
      <c r="K502" s="135"/>
      <c r="L502" s="18"/>
      <c r="M502" s="368"/>
      <c r="N502" s="56"/>
      <c r="O502" s="18" t="str">
        <f>IF(ISBLANK(N502),"",VLOOKUP(N502,'(Linked) PLr Probability Factor'!$B$29:$C$32,2,FALSE))</f>
        <v/>
      </c>
      <c r="P502" s="134"/>
      <c r="Q502" s="134"/>
      <c r="R502" s="134"/>
      <c r="S502" s="27" t="str">
        <f t="shared" ref="S502" si="783">IF(OR(ISBLANK(N499),ISBLANK(N500),ISBLANK(N501)),"",IF(R498&gt;0,"P2",IF(AND(R498=0,R499&gt;2),"P2",IF(AND(R498=0,R499=2),"P2",IF(AND(R498=0,AND(R499&lt;2,R500&gt;1)),"P1"," ")))))</f>
        <v/>
      </c>
      <c r="T502" s="52"/>
      <c r="U502" s="376"/>
      <c r="V502" s="135"/>
      <c r="W502" s="18"/>
      <c r="X502" s="368"/>
      <c r="Y502" s="376"/>
      <c r="Z502" s="135"/>
      <c r="AA502" s="18"/>
      <c r="AB502" s="368"/>
      <c r="AC502" s="376"/>
      <c r="AD502" s="437"/>
      <c r="AE502" s="135"/>
      <c r="AF502" s="18"/>
      <c r="AG502" s="368"/>
      <c r="AH502" s="10"/>
      <c r="AI502" s="10"/>
      <c r="AJ502" s="7"/>
    </row>
    <row r="503" spans="2:36" s="2" customFormat="1" ht="28.2" customHeight="1" thickTop="1">
      <c r="B503" s="377">
        <v>100</v>
      </c>
      <c r="C503" s="374"/>
      <c r="D503" s="374"/>
      <c r="E503" s="380"/>
      <c r="F503" s="380"/>
      <c r="G503" s="369"/>
      <c r="H503" s="369"/>
      <c r="I503" s="369"/>
      <c r="J503" s="369"/>
      <c r="K503" s="54"/>
      <c r="L503" s="17" t="str">
        <f>IF(ISBLANK(K503),"",VLOOKUP(K503,'(Linked) Hazard Risk Number HRN'!$B$6:$C$13,2,FALSE))</f>
        <v/>
      </c>
      <c r="M503" s="372" t="str">
        <f>IF(M505="","",IF(M505&gt;500,'(Linked) Hazard Risk Number HRN'!$C$37,IF(M505&gt;50,'(Linked) Hazard Risk Number HRN'!$C$36,IF(M505&gt;25,'(Linked) Hazard Risk Number HRN'!$C$35,IF(M505&gt;5,'(Linked) Hazard Risk Number HRN'!$C$34,IF(M505&gt;0,'(Linked) Hazard Risk Number HRN'!$C$33,""))))))</f>
        <v/>
      </c>
      <c r="N503" s="54"/>
      <c r="O503" s="17" t="str">
        <f>IF(ISBLANK(N503),"",VLOOKUP(N503,'(Linked) PLr Probability Factor'!$B$7:$C$8,2,FALSE))</f>
        <v/>
      </c>
      <c r="P503" s="17" t="s">
        <v>29</v>
      </c>
      <c r="Q503" s="17">
        <f t="shared" ref="Q503" si="784">COUNTIF((O503:O507), "C")</f>
        <v>0</v>
      </c>
      <c r="R503" s="17">
        <f t="shared" ref="R503:R506" si="785">Q503</f>
        <v>0</v>
      </c>
      <c r="S503" s="17" t="str">
        <f t="shared" ref="S503" si="786">IF(ISBLANK(K503),"",IF(L503&lt;2,"S1","S2"))</f>
        <v/>
      </c>
      <c r="T503" s="50"/>
      <c r="U503" s="374"/>
      <c r="V503" s="54"/>
      <c r="W503" s="17" t="str">
        <f>IF(ISBLANK(V503),"",VLOOKUP(V503,'(Linked) Hazard Risk Number HRN'!$B$6:$C$13,2,FALSE))</f>
        <v/>
      </c>
      <c r="X503" s="372" t="str">
        <f>IF(X505="","",IF(X505&gt;500,'(Linked) Hazard Risk Number HRN'!$C$37,IF(X505&gt;50,'(Linked) Hazard Risk Number HRN'!$C$36,IF(X505&gt;25,'(Linked) Hazard Risk Number HRN'!$C$35,IF(X505&gt;5,'(Linked) Hazard Risk Number HRN'!$C$34,IF(X505&gt;0,'(Linked) Hazard Risk Number HRN'!$C$33,""))))))</f>
        <v/>
      </c>
      <c r="Y503" s="374"/>
      <c r="Z503" s="54"/>
      <c r="AA503" s="17" t="str">
        <f>IF(ISBLANK(Z503),"",VLOOKUP(Z503,'(Linked) Hazard Risk Number HRN'!$B$6:$C$13,2,FALSE))</f>
        <v/>
      </c>
      <c r="AB503" s="372" t="str">
        <f>IF(AB505="","",IF(AB505&gt;500,'(Linked) Hazard Risk Number HRN'!$C$37,IF(AB505&gt;50,'(Linked) Hazard Risk Number HRN'!$C$36,IF(AB505&gt;25,'(Linked) Hazard Risk Number HRN'!$C$35,IF(AB505&gt;5,'(Linked) Hazard Risk Number HRN'!$C$34,IF(AB505&gt;0,'(Linked) Hazard Risk Number HRN'!$C$33,""))))))</f>
        <v/>
      </c>
      <c r="AC503" s="374"/>
      <c r="AD503" s="380"/>
      <c r="AE503" s="54"/>
      <c r="AF503" s="17" t="str">
        <f>IF(ISBLANK(AE503),"",VLOOKUP(AE503,'(Linked) Hazard Risk Number HRN'!$B$6:$C$13,2,FALSE))</f>
        <v/>
      </c>
      <c r="AG503" s="372" t="str">
        <f>IF(AG505="","",IF(AG505&gt;500,'(Linked) Hazard Risk Number HRN'!$C$37,IF(AG505&gt;50,'(Linked) Hazard Risk Number HRN'!$C$36,IF(AG505&gt;25,'(Linked) Hazard Risk Number HRN'!$C$35,IF(AG505&gt;5,'(Linked) Hazard Risk Number HRN'!$C$34,IF(AG505&gt;0,'(Linked) Hazard Risk Number HRN'!$C$33,""))))))</f>
        <v/>
      </c>
      <c r="AH503" s="10"/>
      <c r="AI503" s="10"/>
      <c r="AJ503" s="22"/>
    </row>
    <row r="504" spans="2:36" s="2" customFormat="1" ht="28.2" customHeight="1" thickBot="1">
      <c r="B504" s="378"/>
      <c r="C504" s="375"/>
      <c r="D504" s="375"/>
      <c r="E504" s="381"/>
      <c r="F504" s="381"/>
      <c r="G504" s="370"/>
      <c r="H504" s="370"/>
      <c r="I504" s="370"/>
      <c r="J504" s="370"/>
      <c r="K504" s="55"/>
      <c r="L504" s="18" t="str">
        <f>IF(ISBLANK(K504),"",VLOOKUP(K504,'(Linked) Hazard Risk Number HRN'!$B$16:$C$26,2,FALSE))</f>
        <v/>
      </c>
      <c r="M504" s="373"/>
      <c r="N504" s="55"/>
      <c r="O504" s="18" t="str">
        <f>IF(ISBLANK(N504),"",VLOOKUP(N504,'(Linked) PLr Probability Factor'!$B$12:$C$14,2,FALSE))</f>
        <v/>
      </c>
      <c r="P504" s="18" t="s">
        <v>1</v>
      </c>
      <c r="Q504" s="18">
        <f t="shared" ref="Q504" si="787">COUNTIF((O503:O507), "B")</f>
        <v>0</v>
      </c>
      <c r="R504" s="18">
        <f t="shared" si="785"/>
        <v>0</v>
      </c>
      <c r="S504" s="18" t="str">
        <f t="shared" ref="S504" si="788">IF(ISBLANK(K504),"",IF(L504&lt;5,"F1","F2"))</f>
        <v/>
      </c>
      <c r="T504" s="147"/>
      <c r="U504" s="375"/>
      <c r="V504" s="55"/>
      <c r="W504" s="18" t="str">
        <f>IF(ISBLANK(V504),"",VLOOKUP(V504,'(Linked) Hazard Risk Number HRN'!$B$16:$C$26,2,FALSE))</f>
        <v/>
      </c>
      <c r="X504" s="373"/>
      <c r="Y504" s="375"/>
      <c r="Z504" s="55"/>
      <c r="AA504" s="18" t="str">
        <f>IF(ISBLANK(Z504),"",VLOOKUP(Z504,'(Linked) Hazard Risk Number HRN'!$B$16:$C$26,2,FALSE))</f>
        <v/>
      </c>
      <c r="AB504" s="373"/>
      <c r="AC504" s="375"/>
      <c r="AD504" s="436"/>
      <c r="AE504" s="55"/>
      <c r="AF504" s="18" t="str">
        <f>IF(ISBLANK(AE504),"",VLOOKUP(AE504,'(Linked) Hazard Risk Number HRN'!$B$16:$C$26,2,FALSE))</f>
        <v/>
      </c>
      <c r="AG504" s="373"/>
      <c r="AH504" s="10"/>
      <c r="AI504" s="10"/>
      <c r="AJ504" s="19"/>
    </row>
    <row r="505" spans="2:36" s="2" customFormat="1" ht="28.2" customHeight="1" thickTop="1">
      <c r="B505" s="378"/>
      <c r="C505" s="375"/>
      <c r="D505" s="375"/>
      <c r="E505" s="381"/>
      <c r="F505" s="381"/>
      <c r="G505" s="370"/>
      <c r="H505" s="370"/>
      <c r="I505" s="370"/>
      <c r="J505" s="370"/>
      <c r="K505" s="56"/>
      <c r="L505" s="18" t="str">
        <f>IF(ISBLANK(K505),"",VLOOKUP(K505,'(Linked) Hazard Risk Number HRN'!$D$6:$E$14,2,FALSE))</f>
        <v/>
      </c>
      <c r="M505" s="366" t="str">
        <f>IF(OR(ISBLANK(K503),ISBLANK(K504),ISBLANK(K505),ISBLANK(K506)),"",L503*L504*L505*L506)</f>
        <v/>
      </c>
      <c r="N505" s="56"/>
      <c r="O505" s="18" t="str">
        <f>IF(ISBLANK(N505),"",VLOOKUP(N505,'(Linked) PLr Probability Factor'!$B$17:$C$20,2,FALSE))</f>
        <v/>
      </c>
      <c r="P505" s="18" t="s">
        <v>3</v>
      </c>
      <c r="Q505" s="18">
        <f t="shared" ref="Q505" si="789">COUNTIF((O503:O507), "A")</f>
        <v>0</v>
      </c>
      <c r="R505" s="18">
        <f t="shared" si="785"/>
        <v>0</v>
      </c>
      <c r="S505" s="18"/>
      <c r="T505" s="146" t="str" cm="1">
        <f t="array" ref="T505">IF(OR(ISBLANK(K503),ISBLANK(K504),ISBLANK(N504),ISBLANK(N505),ISBLANK(N506)),"",INDEX(INDEX('(Linked) PLr Probability Factor'!C$33:$F$44,0,4),MATCH(S503&amp;S504&amp;S507,INDEX('(Linked) PLr Probability Factor'!C$33:$F$44,0,1)&amp;INDEX('(Linked) PLr Probability Factor'!C$33:$F$44,0,2)&amp;INDEX('(Linked) PLr Probability Factor'!C$33:$F$44,0,3),0)))</f>
        <v/>
      </c>
      <c r="U505" s="375"/>
      <c r="V505" s="56"/>
      <c r="W505" s="18" t="str">
        <f>IF(ISBLANK(V505),"",VLOOKUP(V505,'(Linked) Hazard Risk Number HRN'!$D$6:$E$14,2,FALSE))</f>
        <v/>
      </c>
      <c r="X505" s="366" t="str">
        <f>IF(OR(ISBLANK(V503),ISBLANK(V504),ISBLANK(V505),ISBLANK(V506)),"",W503*W504*W505*W506)</f>
        <v/>
      </c>
      <c r="Y505" s="375"/>
      <c r="Z505" s="56"/>
      <c r="AA505" s="18" t="str">
        <f>IF(ISBLANK(Z505),"",VLOOKUP(Z505,'(Linked) Hazard Risk Number HRN'!$D$6:$E$14,2,FALSE))</f>
        <v/>
      </c>
      <c r="AB505" s="366" t="str">
        <f>IF(OR(ISBLANK(Z503),ISBLANK(Z504),ISBLANK(Z505),ISBLANK(Z506)),"",AA503*AA504*AA505*AA506)</f>
        <v/>
      </c>
      <c r="AC505" s="375"/>
      <c r="AD505" s="436"/>
      <c r="AE505" s="56"/>
      <c r="AF505" s="18" t="str">
        <f>IF(ISBLANK(AE505),"",VLOOKUP(AE505,'(Linked) Hazard Risk Number HRN'!$D$6:$E$14,2,FALSE))</f>
        <v/>
      </c>
      <c r="AG505" s="366" t="str">
        <f>IF(OR(ISBLANK(AE503),ISBLANK(AE504),ISBLANK(AE505),ISBLANK(AE506)),"",AF503*AF504*AF505*AF506)</f>
        <v/>
      </c>
      <c r="AH505" s="10"/>
      <c r="AI505" s="10"/>
      <c r="AJ505" s="20"/>
    </row>
    <row r="506" spans="2:36" s="2" customFormat="1" ht="28.2" customHeight="1">
      <c r="B506" s="378"/>
      <c r="C506" s="375"/>
      <c r="D506" s="375"/>
      <c r="E506" s="381"/>
      <c r="F506" s="381"/>
      <c r="G506" s="370"/>
      <c r="H506" s="370"/>
      <c r="I506" s="370"/>
      <c r="J506" s="370"/>
      <c r="K506" s="57"/>
      <c r="L506" s="30" t="str">
        <f>IF(ISBLANK(K506),"",VLOOKUP(K506,'(Linked) Hazard Risk Number HRN'!$D$17:$E$22,2,FALSE))</f>
        <v/>
      </c>
      <c r="M506" s="367"/>
      <c r="N506" s="56"/>
      <c r="O506" s="18" t="str">
        <f>IF(ISBLANK(N506),"",VLOOKUP(N506,'(Linked) PLr Probability Factor'!$B$23:$C$26,2,FALSE))</f>
        <v/>
      </c>
      <c r="P506" s="25" t="s">
        <v>33</v>
      </c>
      <c r="Q506" s="25">
        <f t="shared" ref="Q506" si="790">SUM(R503:R505)</f>
        <v>0</v>
      </c>
      <c r="R506" s="25">
        <f t="shared" si="785"/>
        <v>0</v>
      </c>
      <c r="S506" s="25"/>
      <c r="T506" s="51"/>
      <c r="U506" s="375"/>
      <c r="V506" s="57"/>
      <c r="W506" s="30" t="str">
        <f>IF(ISBLANK(V506),"",VLOOKUP(V506,'(Linked) Hazard Risk Number HRN'!$D$17:$E$22,2,FALSE))</f>
        <v/>
      </c>
      <c r="X506" s="367"/>
      <c r="Y506" s="375"/>
      <c r="Z506" s="57"/>
      <c r="AA506" s="30" t="str">
        <f>IF(ISBLANK(Z506),"",VLOOKUP(Z506,'(Linked) Hazard Risk Number HRN'!$D$17:$E$22,2,FALSE))</f>
        <v/>
      </c>
      <c r="AB506" s="367"/>
      <c r="AC506" s="375"/>
      <c r="AD506" s="436"/>
      <c r="AE506" s="57"/>
      <c r="AF506" s="30" t="str">
        <f>IF(ISBLANK(AE506),"",VLOOKUP(AE506,'(Linked) Hazard Risk Number HRN'!$D$17:$E$22,2,FALSE))</f>
        <v/>
      </c>
      <c r="AG506" s="367"/>
      <c r="AH506" s="10"/>
      <c r="AI506" s="10"/>
      <c r="AJ506" s="21"/>
    </row>
    <row r="507" spans="2:36" s="2" customFormat="1" ht="28.2" customHeight="1" thickBot="1">
      <c r="B507" s="379"/>
      <c r="C507" s="376"/>
      <c r="D507" s="376"/>
      <c r="E507" s="382"/>
      <c r="F507" s="382"/>
      <c r="G507" s="371"/>
      <c r="H507" s="371"/>
      <c r="I507" s="371"/>
      <c r="J507" s="371"/>
      <c r="K507" s="135"/>
      <c r="L507" s="18"/>
      <c r="M507" s="368"/>
      <c r="N507" s="56"/>
      <c r="O507" s="18" t="str">
        <f>IF(ISBLANK(N507),"",VLOOKUP(N507,'(Linked) PLr Probability Factor'!$B$29:$C$32,2,FALSE))</f>
        <v/>
      </c>
      <c r="P507" s="134"/>
      <c r="Q507" s="134"/>
      <c r="R507" s="134"/>
      <c r="S507" s="27" t="str">
        <f t="shared" ref="S507" si="791">IF(OR(ISBLANK(N504),ISBLANK(N505),ISBLANK(N506)),"",IF(R503&gt;0,"P2",IF(AND(R503=0,R504&gt;2),"P2",IF(AND(R503=0,R504=2),"P2",IF(AND(R503=0,AND(R504&lt;2,R505&gt;1)),"P1"," ")))))</f>
        <v/>
      </c>
      <c r="T507" s="52"/>
      <c r="U507" s="376"/>
      <c r="V507" s="135"/>
      <c r="W507" s="18"/>
      <c r="X507" s="368"/>
      <c r="Y507" s="376"/>
      <c r="Z507" s="135"/>
      <c r="AA507" s="18"/>
      <c r="AB507" s="368"/>
      <c r="AC507" s="376"/>
      <c r="AD507" s="437"/>
      <c r="AE507" s="135"/>
      <c r="AF507" s="18"/>
      <c r="AG507" s="368"/>
      <c r="AH507" s="10"/>
      <c r="AI507" s="10"/>
      <c r="AJ507" s="7"/>
    </row>
    <row r="508" spans="2:36" s="2" customFormat="1" ht="28.2" customHeight="1" thickTop="1">
      <c r="B508" s="377">
        <v>101</v>
      </c>
      <c r="C508" s="374"/>
      <c r="D508" s="374"/>
      <c r="E508" s="380"/>
      <c r="F508" s="380"/>
      <c r="G508" s="369"/>
      <c r="H508" s="369"/>
      <c r="I508" s="369"/>
      <c r="J508" s="369"/>
      <c r="K508" s="54"/>
      <c r="L508" s="17" t="str">
        <f>IF(ISBLANK(K508),"",VLOOKUP(K508,'(Linked) Hazard Risk Number HRN'!$B$6:$C$13,2,FALSE))</f>
        <v/>
      </c>
      <c r="M508" s="372" t="str">
        <f>IF(M510="","",IF(M510&gt;500,'(Linked) Hazard Risk Number HRN'!$C$37,IF(M510&gt;50,'(Linked) Hazard Risk Number HRN'!$C$36,IF(M510&gt;25,'(Linked) Hazard Risk Number HRN'!$C$35,IF(M510&gt;5,'(Linked) Hazard Risk Number HRN'!$C$34,IF(M510&gt;0,'(Linked) Hazard Risk Number HRN'!$C$33,""))))))</f>
        <v/>
      </c>
      <c r="N508" s="54"/>
      <c r="O508" s="17" t="str">
        <f>IF(ISBLANK(N508),"",VLOOKUP(N508,'(Linked) PLr Probability Factor'!$B$7:$C$8,2,FALSE))</f>
        <v/>
      </c>
      <c r="P508" s="17" t="s">
        <v>29</v>
      </c>
      <c r="Q508" s="17">
        <f t="shared" ref="Q508" si="792">COUNTIF((O508:O512), "C")</f>
        <v>0</v>
      </c>
      <c r="R508" s="17">
        <f t="shared" ref="R508:R511" si="793">Q508</f>
        <v>0</v>
      </c>
      <c r="S508" s="17" t="str">
        <f t="shared" ref="S508" si="794">IF(ISBLANK(K508),"",IF(L508&lt;2,"S1","S2"))</f>
        <v/>
      </c>
      <c r="T508" s="50"/>
      <c r="U508" s="374"/>
      <c r="V508" s="54"/>
      <c r="W508" s="17" t="str">
        <f>IF(ISBLANK(V508),"",VLOOKUP(V508,'(Linked) Hazard Risk Number HRN'!$B$6:$C$13,2,FALSE))</f>
        <v/>
      </c>
      <c r="X508" s="372" t="str">
        <f>IF(X510="","",IF(X510&gt;500,'(Linked) Hazard Risk Number HRN'!$C$37,IF(X510&gt;50,'(Linked) Hazard Risk Number HRN'!$C$36,IF(X510&gt;25,'(Linked) Hazard Risk Number HRN'!$C$35,IF(X510&gt;5,'(Linked) Hazard Risk Number HRN'!$C$34,IF(X510&gt;0,'(Linked) Hazard Risk Number HRN'!$C$33,""))))))</f>
        <v/>
      </c>
      <c r="Y508" s="374"/>
      <c r="Z508" s="54"/>
      <c r="AA508" s="17" t="str">
        <f>IF(ISBLANK(Z508),"",VLOOKUP(Z508,'(Linked) Hazard Risk Number HRN'!$B$6:$C$13,2,FALSE))</f>
        <v/>
      </c>
      <c r="AB508" s="372" t="str">
        <f>IF(AB510="","",IF(AB510&gt;500,'(Linked) Hazard Risk Number HRN'!$C$37,IF(AB510&gt;50,'(Linked) Hazard Risk Number HRN'!$C$36,IF(AB510&gt;25,'(Linked) Hazard Risk Number HRN'!$C$35,IF(AB510&gt;5,'(Linked) Hazard Risk Number HRN'!$C$34,IF(AB510&gt;0,'(Linked) Hazard Risk Number HRN'!$C$33,""))))))</f>
        <v/>
      </c>
      <c r="AC508" s="374"/>
      <c r="AD508" s="380"/>
      <c r="AE508" s="54"/>
      <c r="AF508" s="17" t="str">
        <f>IF(ISBLANK(AE508),"",VLOOKUP(AE508,'(Linked) Hazard Risk Number HRN'!$B$6:$C$13,2,FALSE))</f>
        <v/>
      </c>
      <c r="AG508" s="372" t="str">
        <f>IF(AG510="","",IF(AG510&gt;500,'(Linked) Hazard Risk Number HRN'!$C$37,IF(AG510&gt;50,'(Linked) Hazard Risk Number HRN'!$C$36,IF(AG510&gt;25,'(Linked) Hazard Risk Number HRN'!$C$35,IF(AG510&gt;5,'(Linked) Hazard Risk Number HRN'!$C$34,IF(AG510&gt;0,'(Linked) Hazard Risk Number HRN'!$C$33,""))))))</f>
        <v/>
      </c>
      <c r="AH508" s="10"/>
      <c r="AI508" s="10"/>
      <c r="AJ508" s="22"/>
    </row>
    <row r="509" spans="2:36" s="2" customFormat="1" ht="28.2" customHeight="1" thickBot="1">
      <c r="B509" s="378"/>
      <c r="C509" s="375"/>
      <c r="D509" s="375"/>
      <c r="E509" s="381"/>
      <c r="F509" s="381"/>
      <c r="G509" s="370"/>
      <c r="H509" s="370"/>
      <c r="I509" s="370"/>
      <c r="J509" s="370"/>
      <c r="K509" s="55"/>
      <c r="L509" s="18" t="str">
        <f>IF(ISBLANK(K509),"",VLOOKUP(K509,'(Linked) Hazard Risk Number HRN'!$B$16:$C$26,2,FALSE))</f>
        <v/>
      </c>
      <c r="M509" s="373"/>
      <c r="N509" s="55"/>
      <c r="O509" s="18" t="str">
        <f>IF(ISBLANK(N509),"",VLOOKUP(N509,'(Linked) PLr Probability Factor'!$B$12:$C$14,2,FALSE))</f>
        <v/>
      </c>
      <c r="P509" s="18" t="s">
        <v>1</v>
      </c>
      <c r="Q509" s="18">
        <f t="shared" ref="Q509" si="795">COUNTIF((O508:O512), "B")</f>
        <v>0</v>
      </c>
      <c r="R509" s="18">
        <f t="shared" si="793"/>
        <v>0</v>
      </c>
      <c r="S509" s="18" t="str">
        <f t="shared" ref="S509" si="796">IF(ISBLANK(K509),"",IF(L509&lt;5,"F1","F2"))</f>
        <v/>
      </c>
      <c r="T509" s="147"/>
      <c r="U509" s="375"/>
      <c r="V509" s="55"/>
      <c r="W509" s="18" t="str">
        <f>IF(ISBLANK(V509),"",VLOOKUP(V509,'(Linked) Hazard Risk Number HRN'!$B$16:$C$26,2,FALSE))</f>
        <v/>
      </c>
      <c r="X509" s="373"/>
      <c r="Y509" s="375"/>
      <c r="Z509" s="55"/>
      <c r="AA509" s="18" t="str">
        <f>IF(ISBLANK(Z509),"",VLOOKUP(Z509,'(Linked) Hazard Risk Number HRN'!$B$16:$C$26,2,FALSE))</f>
        <v/>
      </c>
      <c r="AB509" s="373"/>
      <c r="AC509" s="375"/>
      <c r="AD509" s="436"/>
      <c r="AE509" s="55"/>
      <c r="AF509" s="18" t="str">
        <f>IF(ISBLANK(AE509),"",VLOOKUP(AE509,'(Linked) Hazard Risk Number HRN'!$B$16:$C$26,2,FALSE))</f>
        <v/>
      </c>
      <c r="AG509" s="373"/>
      <c r="AH509" s="10"/>
      <c r="AI509" s="10"/>
      <c r="AJ509" s="19"/>
    </row>
    <row r="510" spans="2:36" s="2" customFormat="1" ht="28.2" customHeight="1" thickTop="1">
      <c r="B510" s="378"/>
      <c r="C510" s="375"/>
      <c r="D510" s="375"/>
      <c r="E510" s="381"/>
      <c r="F510" s="381"/>
      <c r="G510" s="370"/>
      <c r="H510" s="370"/>
      <c r="I510" s="370"/>
      <c r="J510" s="370"/>
      <c r="K510" s="56"/>
      <c r="L510" s="18" t="str">
        <f>IF(ISBLANK(K510),"",VLOOKUP(K510,'(Linked) Hazard Risk Number HRN'!$D$6:$E$14,2,FALSE))</f>
        <v/>
      </c>
      <c r="M510" s="366" t="str">
        <f>IF(OR(ISBLANK(K508),ISBLANK(K509),ISBLANK(K510),ISBLANK(K511)),"",L508*L509*L510*L511)</f>
        <v/>
      </c>
      <c r="N510" s="56"/>
      <c r="O510" s="18" t="str">
        <f>IF(ISBLANK(N510),"",VLOOKUP(N510,'(Linked) PLr Probability Factor'!$B$17:$C$20,2,FALSE))</f>
        <v/>
      </c>
      <c r="P510" s="18" t="s">
        <v>3</v>
      </c>
      <c r="Q510" s="18">
        <f t="shared" ref="Q510" si="797">COUNTIF((O508:O512), "A")</f>
        <v>0</v>
      </c>
      <c r="R510" s="18">
        <f t="shared" si="793"/>
        <v>0</v>
      </c>
      <c r="S510" s="18"/>
      <c r="T510" s="146" t="str" cm="1">
        <f t="array" ref="T510">IF(OR(ISBLANK(K508),ISBLANK(K509),ISBLANK(N509),ISBLANK(N510),ISBLANK(N511)),"",INDEX(INDEX('(Linked) PLr Probability Factor'!C$33:$F$44,0,4),MATCH(S508&amp;S509&amp;S512,INDEX('(Linked) PLr Probability Factor'!C$33:$F$44,0,1)&amp;INDEX('(Linked) PLr Probability Factor'!C$33:$F$44,0,2)&amp;INDEX('(Linked) PLr Probability Factor'!C$33:$F$44,0,3),0)))</f>
        <v/>
      </c>
      <c r="U510" s="375"/>
      <c r="V510" s="56"/>
      <c r="W510" s="18" t="str">
        <f>IF(ISBLANK(V510),"",VLOOKUP(V510,'(Linked) Hazard Risk Number HRN'!$D$6:$E$14,2,FALSE))</f>
        <v/>
      </c>
      <c r="X510" s="366" t="str">
        <f>IF(OR(ISBLANK(V508),ISBLANK(V509),ISBLANK(V510),ISBLANK(V511)),"",W508*W509*W510*W511)</f>
        <v/>
      </c>
      <c r="Y510" s="375"/>
      <c r="Z510" s="56"/>
      <c r="AA510" s="18" t="str">
        <f>IF(ISBLANK(Z510),"",VLOOKUP(Z510,'(Linked) Hazard Risk Number HRN'!$D$6:$E$14,2,FALSE))</f>
        <v/>
      </c>
      <c r="AB510" s="366" t="str">
        <f>IF(OR(ISBLANK(Z508),ISBLANK(Z509),ISBLANK(Z510),ISBLANK(Z511)),"",AA508*AA509*AA510*AA511)</f>
        <v/>
      </c>
      <c r="AC510" s="375"/>
      <c r="AD510" s="436"/>
      <c r="AE510" s="56"/>
      <c r="AF510" s="18" t="str">
        <f>IF(ISBLANK(AE510),"",VLOOKUP(AE510,'(Linked) Hazard Risk Number HRN'!$D$6:$E$14,2,FALSE))</f>
        <v/>
      </c>
      <c r="AG510" s="366" t="str">
        <f>IF(OR(ISBLANK(AE508),ISBLANK(AE509),ISBLANK(AE510),ISBLANK(AE511)),"",AF508*AF509*AF510*AF511)</f>
        <v/>
      </c>
      <c r="AH510" s="10"/>
      <c r="AI510" s="10"/>
      <c r="AJ510" s="20"/>
    </row>
    <row r="511" spans="2:36" s="2" customFormat="1" ht="28.2" customHeight="1">
      <c r="B511" s="378"/>
      <c r="C511" s="375"/>
      <c r="D511" s="375"/>
      <c r="E511" s="381"/>
      <c r="F511" s="381"/>
      <c r="G511" s="370"/>
      <c r="H511" s="370"/>
      <c r="I511" s="370"/>
      <c r="J511" s="370"/>
      <c r="K511" s="57"/>
      <c r="L511" s="30" t="str">
        <f>IF(ISBLANK(K511),"",VLOOKUP(K511,'(Linked) Hazard Risk Number HRN'!$D$17:$E$22,2,FALSE))</f>
        <v/>
      </c>
      <c r="M511" s="367"/>
      <c r="N511" s="56"/>
      <c r="O511" s="18" t="str">
        <f>IF(ISBLANK(N511),"",VLOOKUP(N511,'(Linked) PLr Probability Factor'!$B$23:$C$26,2,FALSE))</f>
        <v/>
      </c>
      <c r="P511" s="25" t="s">
        <v>33</v>
      </c>
      <c r="Q511" s="25">
        <f t="shared" ref="Q511" si="798">SUM(R508:R510)</f>
        <v>0</v>
      </c>
      <c r="R511" s="25">
        <f t="shared" si="793"/>
        <v>0</v>
      </c>
      <c r="S511" s="25"/>
      <c r="T511" s="51"/>
      <c r="U511" s="375"/>
      <c r="V511" s="57"/>
      <c r="W511" s="30" t="str">
        <f>IF(ISBLANK(V511),"",VLOOKUP(V511,'(Linked) Hazard Risk Number HRN'!$D$17:$E$22,2,FALSE))</f>
        <v/>
      </c>
      <c r="X511" s="367"/>
      <c r="Y511" s="375"/>
      <c r="Z511" s="57"/>
      <c r="AA511" s="30" t="str">
        <f>IF(ISBLANK(Z511),"",VLOOKUP(Z511,'(Linked) Hazard Risk Number HRN'!$D$17:$E$22,2,FALSE))</f>
        <v/>
      </c>
      <c r="AB511" s="367"/>
      <c r="AC511" s="375"/>
      <c r="AD511" s="436"/>
      <c r="AE511" s="57"/>
      <c r="AF511" s="30" t="str">
        <f>IF(ISBLANK(AE511),"",VLOOKUP(AE511,'(Linked) Hazard Risk Number HRN'!$D$17:$E$22,2,FALSE))</f>
        <v/>
      </c>
      <c r="AG511" s="367"/>
      <c r="AH511" s="10"/>
      <c r="AI511" s="10"/>
      <c r="AJ511" s="21"/>
    </row>
    <row r="512" spans="2:36" s="2" customFormat="1" ht="28.2" customHeight="1" thickBot="1">
      <c r="B512" s="379"/>
      <c r="C512" s="376"/>
      <c r="D512" s="376"/>
      <c r="E512" s="382"/>
      <c r="F512" s="382"/>
      <c r="G512" s="371"/>
      <c r="H512" s="371"/>
      <c r="I512" s="371"/>
      <c r="J512" s="371"/>
      <c r="K512" s="135"/>
      <c r="L512" s="18"/>
      <c r="M512" s="368"/>
      <c r="N512" s="56"/>
      <c r="O512" s="18" t="str">
        <f>IF(ISBLANK(N512),"",VLOOKUP(N512,'(Linked) PLr Probability Factor'!$B$29:$C$32,2,FALSE))</f>
        <v/>
      </c>
      <c r="P512" s="134"/>
      <c r="Q512" s="134"/>
      <c r="R512" s="134"/>
      <c r="S512" s="27" t="str">
        <f t="shared" ref="S512" si="799">IF(OR(ISBLANK(N509),ISBLANK(N510),ISBLANK(N511)),"",IF(R508&gt;0,"P2",IF(AND(R508=0,R509&gt;2),"P2",IF(AND(R508=0,R509=2),"P2",IF(AND(R508=0,AND(R509&lt;2,R510&gt;1)),"P1"," ")))))</f>
        <v/>
      </c>
      <c r="T512" s="52"/>
      <c r="U512" s="376"/>
      <c r="V512" s="135"/>
      <c r="W512" s="18"/>
      <c r="X512" s="368"/>
      <c r="Y512" s="376"/>
      <c r="Z512" s="135"/>
      <c r="AA512" s="18"/>
      <c r="AB512" s="368"/>
      <c r="AC512" s="376"/>
      <c r="AD512" s="437"/>
      <c r="AE512" s="135"/>
      <c r="AF512" s="18"/>
      <c r="AG512" s="368"/>
      <c r="AH512" s="10"/>
      <c r="AI512" s="10"/>
      <c r="AJ512" s="7"/>
    </row>
    <row r="513" spans="2:36" s="2" customFormat="1" ht="28.2" customHeight="1" thickTop="1">
      <c r="B513" s="377">
        <v>102</v>
      </c>
      <c r="C513" s="374"/>
      <c r="D513" s="374"/>
      <c r="E513" s="380"/>
      <c r="F513" s="380"/>
      <c r="G513" s="369"/>
      <c r="H513" s="369"/>
      <c r="I513" s="369"/>
      <c r="J513" s="369"/>
      <c r="K513" s="54"/>
      <c r="L513" s="17" t="str">
        <f>IF(ISBLANK(K513),"",VLOOKUP(K513,'(Linked) Hazard Risk Number HRN'!$B$6:$C$13,2,FALSE))</f>
        <v/>
      </c>
      <c r="M513" s="372" t="str">
        <f>IF(M515="","",IF(M515&gt;500,'(Linked) Hazard Risk Number HRN'!$C$37,IF(M515&gt;50,'(Linked) Hazard Risk Number HRN'!$C$36,IF(M515&gt;25,'(Linked) Hazard Risk Number HRN'!$C$35,IF(M515&gt;5,'(Linked) Hazard Risk Number HRN'!$C$34,IF(M515&gt;0,'(Linked) Hazard Risk Number HRN'!$C$33,""))))))</f>
        <v/>
      </c>
      <c r="N513" s="54"/>
      <c r="O513" s="17" t="str">
        <f>IF(ISBLANK(N513),"",VLOOKUP(N513,'(Linked) PLr Probability Factor'!$B$7:$C$8,2,FALSE))</f>
        <v/>
      </c>
      <c r="P513" s="17" t="s">
        <v>29</v>
      </c>
      <c r="Q513" s="17">
        <f t="shared" ref="Q513" si="800">COUNTIF((O513:O517), "C")</f>
        <v>0</v>
      </c>
      <c r="R513" s="17">
        <f t="shared" ref="R513:R516" si="801">Q513</f>
        <v>0</v>
      </c>
      <c r="S513" s="17" t="str">
        <f t="shared" ref="S513" si="802">IF(ISBLANK(K513),"",IF(L513&lt;2,"S1","S2"))</f>
        <v/>
      </c>
      <c r="T513" s="50"/>
      <c r="U513" s="374"/>
      <c r="V513" s="54"/>
      <c r="W513" s="17" t="str">
        <f>IF(ISBLANK(V513),"",VLOOKUP(V513,'(Linked) Hazard Risk Number HRN'!$B$6:$C$13,2,FALSE))</f>
        <v/>
      </c>
      <c r="X513" s="372" t="str">
        <f>IF(X515="","",IF(X515&gt;500,'(Linked) Hazard Risk Number HRN'!$C$37,IF(X515&gt;50,'(Linked) Hazard Risk Number HRN'!$C$36,IF(X515&gt;25,'(Linked) Hazard Risk Number HRN'!$C$35,IF(X515&gt;5,'(Linked) Hazard Risk Number HRN'!$C$34,IF(X515&gt;0,'(Linked) Hazard Risk Number HRN'!$C$33,""))))))</f>
        <v/>
      </c>
      <c r="Y513" s="374"/>
      <c r="Z513" s="54"/>
      <c r="AA513" s="17" t="str">
        <f>IF(ISBLANK(Z513),"",VLOOKUP(Z513,'(Linked) Hazard Risk Number HRN'!$B$6:$C$13,2,FALSE))</f>
        <v/>
      </c>
      <c r="AB513" s="372" t="str">
        <f>IF(AB515="","",IF(AB515&gt;500,'(Linked) Hazard Risk Number HRN'!$C$37,IF(AB515&gt;50,'(Linked) Hazard Risk Number HRN'!$C$36,IF(AB515&gt;25,'(Linked) Hazard Risk Number HRN'!$C$35,IF(AB515&gt;5,'(Linked) Hazard Risk Number HRN'!$C$34,IF(AB515&gt;0,'(Linked) Hazard Risk Number HRN'!$C$33,""))))))</f>
        <v/>
      </c>
      <c r="AC513" s="374"/>
      <c r="AD513" s="380"/>
      <c r="AE513" s="54"/>
      <c r="AF513" s="17" t="str">
        <f>IF(ISBLANK(AE513),"",VLOOKUP(AE513,'(Linked) Hazard Risk Number HRN'!$B$6:$C$13,2,FALSE))</f>
        <v/>
      </c>
      <c r="AG513" s="372" t="str">
        <f>IF(AG515="","",IF(AG515&gt;500,'(Linked) Hazard Risk Number HRN'!$C$37,IF(AG515&gt;50,'(Linked) Hazard Risk Number HRN'!$C$36,IF(AG515&gt;25,'(Linked) Hazard Risk Number HRN'!$C$35,IF(AG515&gt;5,'(Linked) Hazard Risk Number HRN'!$C$34,IF(AG515&gt;0,'(Linked) Hazard Risk Number HRN'!$C$33,""))))))</f>
        <v/>
      </c>
      <c r="AH513" s="10"/>
      <c r="AI513" s="10"/>
      <c r="AJ513" s="22"/>
    </row>
    <row r="514" spans="2:36" s="2" customFormat="1" ht="28.2" customHeight="1" thickBot="1">
      <c r="B514" s="378"/>
      <c r="C514" s="375"/>
      <c r="D514" s="375"/>
      <c r="E514" s="381"/>
      <c r="F514" s="381"/>
      <c r="G514" s="370"/>
      <c r="H514" s="370"/>
      <c r="I514" s="370"/>
      <c r="J514" s="370"/>
      <c r="K514" s="55"/>
      <c r="L514" s="18" t="str">
        <f>IF(ISBLANK(K514),"",VLOOKUP(K514,'(Linked) Hazard Risk Number HRN'!$B$16:$C$26,2,FALSE))</f>
        <v/>
      </c>
      <c r="M514" s="373"/>
      <c r="N514" s="55"/>
      <c r="O514" s="18" t="str">
        <f>IF(ISBLANK(N514),"",VLOOKUP(N514,'(Linked) PLr Probability Factor'!$B$12:$C$14,2,FALSE))</f>
        <v/>
      </c>
      <c r="P514" s="18" t="s">
        <v>1</v>
      </c>
      <c r="Q514" s="18">
        <f t="shared" ref="Q514" si="803">COUNTIF((O513:O517), "B")</f>
        <v>0</v>
      </c>
      <c r="R514" s="18">
        <f t="shared" si="801"/>
        <v>0</v>
      </c>
      <c r="S514" s="18" t="str">
        <f t="shared" ref="S514" si="804">IF(ISBLANK(K514),"",IF(L514&lt;5,"F1","F2"))</f>
        <v/>
      </c>
      <c r="T514" s="147"/>
      <c r="U514" s="375"/>
      <c r="V514" s="55"/>
      <c r="W514" s="18" t="str">
        <f>IF(ISBLANK(V514),"",VLOOKUP(V514,'(Linked) Hazard Risk Number HRN'!$B$16:$C$26,2,FALSE))</f>
        <v/>
      </c>
      <c r="X514" s="373"/>
      <c r="Y514" s="375"/>
      <c r="Z514" s="55"/>
      <c r="AA514" s="18" t="str">
        <f>IF(ISBLANK(Z514),"",VLOOKUP(Z514,'(Linked) Hazard Risk Number HRN'!$B$16:$C$26,2,FALSE))</f>
        <v/>
      </c>
      <c r="AB514" s="373"/>
      <c r="AC514" s="375"/>
      <c r="AD514" s="436"/>
      <c r="AE514" s="55"/>
      <c r="AF514" s="18" t="str">
        <f>IF(ISBLANK(AE514),"",VLOOKUP(AE514,'(Linked) Hazard Risk Number HRN'!$B$16:$C$26,2,FALSE))</f>
        <v/>
      </c>
      <c r="AG514" s="373"/>
      <c r="AH514" s="10"/>
      <c r="AI514" s="10"/>
      <c r="AJ514" s="19"/>
    </row>
    <row r="515" spans="2:36" s="2" customFormat="1" ht="28.2" customHeight="1" thickTop="1">
      <c r="B515" s="378"/>
      <c r="C515" s="375"/>
      <c r="D515" s="375"/>
      <c r="E515" s="381"/>
      <c r="F515" s="381"/>
      <c r="G515" s="370"/>
      <c r="H515" s="370"/>
      <c r="I515" s="370"/>
      <c r="J515" s="370"/>
      <c r="K515" s="56"/>
      <c r="L515" s="18" t="str">
        <f>IF(ISBLANK(K515),"",VLOOKUP(K515,'(Linked) Hazard Risk Number HRN'!$D$6:$E$14,2,FALSE))</f>
        <v/>
      </c>
      <c r="M515" s="366" t="str">
        <f>IF(OR(ISBLANK(K513),ISBLANK(K514),ISBLANK(K515),ISBLANK(K516)),"",L513*L514*L515*L516)</f>
        <v/>
      </c>
      <c r="N515" s="56"/>
      <c r="O515" s="18" t="str">
        <f>IF(ISBLANK(N515),"",VLOOKUP(N515,'(Linked) PLr Probability Factor'!$B$17:$C$20,2,FALSE))</f>
        <v/>
      </c>
      <c r="P515" s="18" t="s">
        <v>3</v>
      </c>
      <c r="Q515" s="18">
        <f t="shared" ref="Q515" si="805">COUNTIF((O513:O517), "A")</f>
        <v>0</v>
      </c>
      <c r="R515" s="18">
        <f t="shared" si="801"/>
        <v>0</v>
      </c>
      <c r="S515" s="18"/>
      <c r="T515" s="146" t="str" cm="1">
        <f t="array" ref="T515">IF(OR(ISBLANK(K513),ISBLANK(K514),ISBLANK(N514),ISBLANK(N515),ISBLANK(N516)),"",INDEX(INDEX('(Linked) PLr Probability Factor'!C$33:$F$44,0,4),MATCH(S513&amp;S514&amp;S517,INDEX('(Linked) PLr Probability Factor'!C$33:$F$44,0,1)&amp;INDEX('(Linked) PLr Probability Factor'!C$33:$F$44,0,2)&amp;INDEX('(Linked) PLr Probability Factor'!C$33:$F$44,0,3),0)))</f>
        <v/>
      </c>
      <c r="U515" s="375"/>
      <c r="V515" s="56"/>
      <c r="W515" s="18" t="str">
        <f>IF(ISBLANK(V515),"",VLOOKUP(V515,'(Linked) Hazard Risk Number HRN'!$D$6:$E$14,2,FALSE))</f>
        <v/>
      </c>
      <c r="X515" s="366" t="str">
        <f>IF(OR(ISBLANK(V513),ISBLANK(V514),ISBLANK(V515),ISBLANK(V516)),"",W513*W514*W515*W516)</f>
        <v/>
      </c>
      <c r="Y515" s="375"/>
      <c r="Z515" s="56"/>
      <c r="AA515" s="18" t="str">
        <f>IF(ISBLANK(Z515),"",VLOOKUP(Z515,'(Linked) Hazard Risk Number HRN'!$D$6:$E$14,2,FALSE))</f>
        <v/>
      </c>
      <c r="AB515" s="366" t="str">
        <f>IF(OR(ISBLANK(Z513),ISBLANK(Z514),ISBLANK(Z515),ISBLANK(Z516)),"",AA513*AA514*AA515*AA516)</f>
        <v/>
      </c>
      <c r="AC515" s="375"/>
      <c r="AD515" s="436"/>
      <c r="AE515" s="56"/>
      <c r="AF515" s="18" t="str">
        <f>IF(ISBLANK(AE515),"",VLOOKUP(AE515,'(Linked) Hazard Risk Number HRN'!$D$6:$E$14,2,FALSE))</f>
        <v/>
      </c>
      <c r="AG515" s="366" t="str">
        <f>IF(OR(ISBLANK(AE513),ISBLANK(AE514),ISBLANK(AE515),ISBLANK(AE516)),"",AF513*AF514*AF515*AF516)</f>
        <v/>
      </c>
      <c r="AH515" s="10"/>
      <c r="AI515" s="10"/>
      <c r="AJ515" s="20"/>
    </row>
    <row r="516" spans="2:36" s="2" customFormat="1" ht="28.2" customHeight="1">
      <c r="B516" s="378"/>
      <c r="C516" s="375"/>
      <c r="D516" s="375"/>
      <c r="E516" s="381"/>
      <c r="F516" s="381"/>
      <c r="G516" s="370"/>
      <c r="H516" s="370"/>
      <c r="I516" s="370"/>
      <c r="J516" s="370"/>
      <c r="K516" s="57"/>
      <c r="L516" s="30" t="str">
        <f>IF(ISBLANK(K516),"",VLOOKUP(K516,'(Linked) Hazard Risk Number HRN'!$D$17:$E$22,2,FALSE))</f>
        <v/>
      </c>
      <c r="M516" s="367"/>
      <c r="N516" s="56"/>
      <c r="O516" s="18" t="str">
        <f>IF(ISBLANK(N516),"",VLOOKUP(N516,'(Linked) PLr Probability Factor'!$B$23:$C$26,2,FALSE))</f>
        <v/>
      </c>
      <c r="P516" s="25" t="s">
        <v>33</v>
      </c>
      <c r="Q516" s="25">
        <f t="shared" ref="Q516" si="806">SUM(R513:R515)</f>
        <v>0</v>
      </c>
      <c r="R516" s="25">
        <f t="shared" si="801"/>
        <v>0</v>
      </c>
      <c r="S516" s="25"/>
      <c r="T516" s="51"/>
      <c r="U516" s="375"/>
      <c r="V516" s="57"/>
      <c r="W516" s="30" t="str">
        <f>IF(ISBLANK(V516),"",VLOOKUP(V516,'(Linked) Hazard Risk Number HRN'!$D$17:$E$22,2,FALSE))</f>
        <v/>
      </c>
      <c r="X516" s="367"/>
      <c r="Y516" s="375"/>
      <c r="Z516" s="57"/>
      <c r="AA516" s="30" t="str">
        <f>IF(ISBLANK(Z516),"",VLOOKUP(Z516,'(Linked) Hazard Risk Number HRN'!$D$17:$E$22,2,FALSE))</f>
        <v/>
      </c>
      <c r="AB516" s="367"/>
      <c r="AC516" s="375"/>
      <c r="AD516" s="436"/>
      <c r="AE516" s="57"/>
      <c r="AF516" s="30" t="str">
        <f>IF(ISBLANK(AE516),"",VLOOKUP(AE516,'(Linked) Hazard Risk Number HRN'!$D$17:$E$22,2,FALSE))</f>
        <v/>
      </c>
      <c r="AG516" s="367"/>
      <c r="AH516" s="10"/>
      <c r="AI516" s="10"/>
      <c r="AJ516" s="21"/>
    </row>
    <row r="517" spans="2:36" s="2" customFormat="1" ht="28.2" customHeight="1" thickBot="1">
      <c r="B517" s="379"/>
      <c r="C517" s="376"/>
      <c r="D517" s="376"/>
      <c r="E517" s="382"/>
      <c r="F517" s="382"/>
      <c r="G517" s="371"/>
      <c r="H517" s="371"/>
      <c r="I517" s="371"/>
      <c r="J517" s="371"/>
      <c r="K517" s="135"/>
      <c r="L517" s="18"/>
      <c r="M517" s="368"/>
      <c r="N517" s="56"/>
      <c r="O517" s="18" t="str">
        <f>IF(ISBLANK(N517),"",VLOOKUP(N517,'(Linked) PLr Probability Factor'!$B$29:$C$32,2,FALSE))</f>
        <v/>
      </c>
      <c r="P517" s="134"/>
      <c r="Q517" s="134"/>
      <c r="R517" s="134"/>
      <c r="S517" s="27" t="str">
        <f t="shared" ref="S517" si="807">IF(OR(ISBLANK(N514),ISBLANK(N515),ISBLANK(N516)),"",IF(R513&gt;0,"P2",IF(AND(R513=0,R514&gt;2),"P2",IF(AND(R513=0,R514=2),"P2",IF(AND(R513=0,AND(R514&lt;2,R515&gt;1)),"P1"," ")))))</f>
        <v/>
      </c>
      <c r="T517" s="52"/>
      <c r="U517" s="376"/>
      <c r="V517" s="135"/>
      <c r="W517" s="18"/>
      <c r="X517" s="368"/>
      <c r="Y517" s="376"/>
      <c r="Z517" s="135"/>
      <c r="AA517" s="18"/>
      <c r="AB517" s="368"/>
      <c r="AC517" s="376"/>
      <c r="AD517" s="437"/>
      <c r="AE517" s="135"/>
      <c r="AF517" s="18"/>
      <c r="AG517" s="368"/>
      <c r="AH517" s="10"/>
      <c r="AI517" s="10"/>
      <c r="AJ517" s="7"/>
    </row>
    <row r="518" spans="2:36" s="2" customFormat="1" ht="28.2" customHeight="1" thickTop="1">
      <c r="B518" s="377">
        <v>103</v>
      </c>
      <c r="C518" s="374"/>
      <c r="D518" s="374"/>
      <c r="E518" s="380"/>
      <c r="F518" s="380"/>
      <c r="G518" s="369"/>
      <c r="H518" s="369"/>
      <c r="I518" s="369"/>
      <c r="J518" s="369"/>
      <c r="K518" s="54"/>
      <c r="L518" s="17" t="str">
        <f>IF(ISBLANK(K518),"",VLOOKUP(K518,'(Linked) Hazard Risk Number HRN'!$B$6:$C$13,2,FALSE))</f>
        <v/>
      </c>
      <c r="M518" s="372" t="str">
        <f>IF(M520="","",IF(M520&gt;500,'(Linked) Hazard Risk Number HRN'!$C$37,IF(M520&gt;50,'(Linked) Hazard Risk Number HRN'!$C$36,IF(M520&gt;25,'(Linked) Hazard Risk Number HRN'!$C$35,IF(M520&gt;5,'(Linked) Hazard Risk Number HRN'!$C$34,IF(M520&gt;0,'(Linked) Hazard Risk Number HRN'!$C$33,""))))))</f>
        <v/>
      </c>
      <c r="N518" s="54"/>
      <c r="O518" s="17" t="str">
        <f>IF(ISBLANK(N518),"",VLOOKUP(N518,'(Linked) PLr Probability Factor'!$B$7:$C$8,2,FALSE))</f>
        <v/>
      </c>
      <c r="P518" s="17" t="s">
        <v>29</v>
      </c>
      <c r="Q518" s="17">
        <f t="shared" ref="Q518" si="808">COUNTIF((O518:O522), "C")</f>
        <v>0</v>
      </c>
      <c r="R518" s="17">
        <f t="shared" ref="R518:R521" si="809">Q518</f>
        <v>0</v>
      </c>
      <c r="S518" s="17" t="str">
        <f t="shared" ref="S518" si="810">IF(ISBLANK(K518),"",IF(L518&lt;2,"S1","S2"))</f>
        <v/>
      </c>
      <c r="T518" s="50"/>
      <c r="U518" s="374"/>
      <c r="V518" s="54"/>
      <c r="W518" s="17" t="str">
        <f>IF(ISBLANK(V518),"",VLOOKUP(V518,'(Linked) Hazard Risk Number HRN'!$B$6:$C$13,2,FALSE))</f>
        <v/>
      </c>
      <c r="X518" s="372" t="str">
        <f>IF(X520="","",IF(X520&gt;500,'(Linked) Hazard Risk Number HRN'!$C$37,IF(X520&gt;50,'(Linked) Hazard Risk Number HRN'!$C$36,IF(X520&gt;25,'(Linked) Hazard Risk Number HRN'!$C$35,IF(X520&gt;5,'(Linked) Hazard Risk Number HRN'!$C$34,IF(X520&gt;0,'(Linked) Hazard Risk Number HRN'!$C$33,""))))))</f>
        <v/>
      </c>
      <c r="Y518" s="374"/>
      <c r="Z518" s="54"/>
      <c r="AA518" s="17" t="str">
        <f>IF(ISBLANK(Z518),"",VLOOKUP(Z518,'(Linked) Hazard Risk Number HRN'!$B$6:$C$13,2,FALSE))</f>
        <v/>
      </c>
      <c r="AB518" s="372" t="str">
        <f>IF(AB520="","",IF(AB520&gt;500,'(Linked) Hazard Risk Number HRN'!$C$37,IF(AB520&gt;50,'(Linked) Hazard Risk Number HRN'!$C$36,IF(AB520&gt;25,'(Linked) Hazard Risk Number HRN'!$C$35,IF(AB520&gt;5,'(Linked) Hazard Risk Number HRN'!$C$34,IF(AB520&gt;0,'(Linked) Hazard Risk Number HRN'!$C$33,""))))))</f>
        <v/>
      </c>
      <c r="AC518" s="374"/>
      <c r="AD518" s="380"/>
      <c r="AE518" s="54"/>
      <c r="AF518" s="17" t="str">
        <f>IF(ISBLANK(AE518),"",VLOOKUP(AE518,'(Linked) Hazard Risk Number HRN'!$B$6:$C$13,2,FALSE))</f>
        <v/>
      </c>
      <c r="AG518" s="372" t="str">
        <f>IF(AG520="","",IF(AG520&gt;500,'(Linked) Hazard Risk Number HRN'!$C$37,IF(AG520&gt;50,'(Linked) Hazard Risk Number HRN'!$C$36,IF(AG520&gt;25,'(Linked) Hazard Risk Number HRN'!$C$35,IF(AG520&gt;5,'(Linked) Hazard Risk Number HRN'!$C$34,IF(AG520&gt;0,'(Linked) Hazard Risk Number HRN'!$C$33,""))))))</f>
        <v/>
      </c>
      <c r="AH518" s="10"/>
      <c r="AI518" s="10"/>
      <c r="AJ518" s="22"/>
    </row>
    <row r="519" spans="2:36" s="2" customFormat="1" ht="28.2" customHeight="1" thickBot="1">
      <c r="B519" s="378"/>
      <c r="C519" s="375"/>
      <c r="D519" s="375"/>
      <c r="E519" s="381"/>
      <c r="F519" s="381"/>
      <c r="G519" s="370"/>
      <c r="H519" s="370"/>
      <c r="I519" s="370"/>
      <c r="J519" s="370"/>
      <c r="K519" s="55"/>
      <c r="L519" s="18" t="str">
        <f>IF(ISBLANK(K519),"",VLOOKUP(K519,'(Linked) Hazard Risk Number HRN'!$B$16:$C$26,2,FALSE))</f>
        <v/>
      </c>
      <c r="M519" s="373"/>
      <c r="N519" s="55"/>
      <c r="O519" s="18" t="str">
        <f>IF(ISBLANK(N519),"",VLOOKUP(N519,'(Linked) PLr Probability Factor'!$B$12:$C$14,2,FALSE))</f>
        <v/>
      </c>
      <c r="P519" s="18" t="s">
        <v>1</v>
      </c>
      <c r="Q519" s="18">
        <f t="shared" ref="Q519" si="811">COUNTIF((O518:O522), "B")</f>
        <v>0</v>
      </c>
      <c r="R519" s="18">
        <f t="shared" si="809"/>
        <v>0</v>
      </c>
      <c r="S519" s="18" t="str">
        <f t="shared" ref="S519" si="812">IF(ISBLANK(K519),"",IF(L519&lt;5,"F1","F2"))</f>
        <v/>
      </c>
      <c r="T519" s="147"/>
      <c r="U519" s="375"/>
      <c r="V519" s="55"/>
      <c r="W519" s="18" t="str">
        <f>IF(ISBLANK(V519),"",VLOOKUP(V519,'(Linked) Hazard Risk Number HRN'!$B$16:$C$26,2,FALSE))</f>
        <v/>
      </c>
      <c r="X519" s="373"/>
      <c r="Y519" s="375"/>
      <c r="Z519" s="55"/>
      <c r="AA519" s="18" t="str">
        <f>IF(ISBLANK(Z519),"",VLOOKUP(Z519,'(Linked) Hazard Risk Number HRN'!$B$16:$C$26,2,FALSE))</f>
        <v/>
      </c>
      <c r="AB519" s="373"/>
      <c r="AC519" s="375"/>
      <c r="AD519" s="436"/>
      <c r="AE519" s="55"/>
      <c r="AF519" s="18" t="str">
        <f>IF(ISBLANK(AE519),"",VLOOKUP(AE519,'(Linked) Hazard Risk Number HRN'!$B$16:$C$26,2,FALSE))</f>
        <v/>
      </c>
      <c r="AG519" s="373"/>
      <c r="AH519" s="10"/>
      <c r="AI519" s="10"/>
      <c r="AJ519" s="19"/>
    </row>
    <row r="520" spans="2:36" s="2" customFormat="1" ht="28.2" customHeight="1" thickTop="1">
      <c r="B520" s="378"/>
      <c r="C520" s="375"/>
      <c r="D520" s="375"/>
      <c r="E520" s="381"/>
      <c r="F520" s="381"/>
      <c r="G520" s="370"/>
      <c r="H520" s="370"/>
      <c r="I520" s="370"/>
      <c r="J520" s="370"/>
      <c r="K520" s="56"/>
      <c r="L520" s="18" t="str">
        <f>IF(ISBLANK(K520),"",VLOOKUP(K520,'(Linked) Hazard Risk Number HRN'!$D$6:$E$14,2,FALSE))</f>
        <v/>
      </c>
      <c r="M520" s="366" t="str">
        <f>IF(OR(ISBLANK(K518),ISBLANK(K519),ISBLANK(K520),ISBLANK(K521)),"",L518*L519*L520*L521)</f>
        <v/>
      </c>
      <c r="N520" s="56"/>
      <c r="O520" s="18" t="str">
        <f>IF(ISBLANK(N520),"",VLOOKUP(N520,'(Linked) PLr Probability Factor'!$B$17:$C$20,2,FALSE))</f>
        <v/>
      </c>
      <c r="P520" s="18" t="s">
        <v>3</v>
      </c>
      <c r="Q520" s="18">
        <f t="shared" ref="Q520" si="813">COUNTIF((O518:O522), "A")</f>
        <v>0</v>
      </c>
      <c r="R520" s="18">
        <f t="shared" si="809"/>
        <v>0</v>
      </c>
      <c r="S520" s="18"/>
      <c r="T520" s="146" t="str" cm="1">
        <f t="array" ref="T520">IF(OR(ISBLANK(K518),ISBLANK(K519),ISBLANK(N519),ISBLANK(N520),ISBLANK(N521)),"",INDEX(INDEX('(Linked) PLr Probability Factor'!C$33:$F$44,0,4),MATCH(S518&amp;S519&amp;S522,INDEX('(Linked) PLr Probability Factor'!C$33:$F$44,0,1)&amp;INDEX('(Linked) PLr Probability Factor'!C$33:$F$44,0,2)&amp;INDEX('(Linked) PLr Probability Factor'!C$33:$F$44,0,3),0)))</f>
        <v/>
      </c>
      <c r="U520" s="375"/>
      <c r="V520" s="56"/>
      <c r="W520" s="18" t="str">
        <f>IF(ISBLANK(V520),"",VLOOKUP(V520,'(Linked) Hazard Risk Number HRN'!$D$6:$E$14,2,FALSE))</f>
        <v/>
      </c>
      <c r="X520" s="366" t="str">
        <f>IF(OR(ISBLANK(V518),ISBLANK(V519),ISBLANK(V520),ISBLANK(V521)),"",W518*W519*W520*W521)</f>
        <v/>
      </c>
      <c r="Y520" s="375"/>
      <c r="Z520" s="56"/>
      <c r="AA520" s="18" t="str">
        <f>IF(ISBLANK(Z520),"",VLOOKUP(Z520,'(Linked) Hazard Risk Number HRN'!$D$6:$E$14,2,FALSE))</f>
        <v/>
      </c>
      <c r="AB520" s="366" t="str">
        <f>IF(OR(ISBLANK(Z518),ISBLANK(Z519),ISBLANK(Z520),ISBLANK(Z521)),"",AA518*AA519*AA520*AA521)</f>
        <v/>
      </c>
      <c r="AC520" s="375"/>
      <c r="AD520" s="436"/>
      <c r="AE520" s="56"/>
      <c r="AF520" s="18" t="str">
        <f>IF(ISBLANK(AE520),"",VLOOKUP(AE520,'(Linked) Hazard Risk Number HRN'!$D$6:$E$14,2,FALSE))</f>
        <v/>
      </c>
      <c r="AG520" s="366" t="str">
        <f>IF(OR(ISBLANK(AE518),ISBLANK(AE519),ISBLANK(AE520),ISBLANK(AE521)),"",AF518*AF519*AF520*AF521)</f>
        <v/>
      </c>
      <c r="AH520" s="10"/>
      <c r="AI520" s="10"/>
      <c r="AJ520" s="20"/>
    </row>
    <row r="521" spans="2:36" s="2" customFormat="1" ht="28.2" customHeight="1">
      <c r="B521" s="378"/>
      <c r="C521" s="375"/>
      <c r="D521" s="375"/>
      <c r="E521" s="381"/>
      <c r="F521" s="381"/>
      <c r="G521" s="370"/>
      <c r="H521" s="370"/>
      <c r="I521" s="370"/>
      <c r="J521" s="370"/>
      <c r="K521" s="57"/>
      <c r="L521" s="30" t="str">
        <f>IF(ISBLANK(K521),"",VLOOKUP(K521,'(Linked) Hazard Risk Number HRN'!$D$17:$E$22,2,FALSE))</f>
        <v/>
      </c>
      <c r="M521" s="367"/>
      <c r="N521" s="56"/>
      <c r="O521" s="18" t="str">
        <f>IF(ISBLANK(N521),"",VLOOKUP(N521,'(Linked) PLr Probability Factor'!$B$23:$C$26,2,FALSE))</f>
        <v/>
      </c>
      <c r="P521" s="25" t="s">
        <v>33</v>
      </c>
      <c r="Q521" s="25">
        <f t="shared" ref="Q521" si="814">SUM(R518:R520)</f>
        <v>0</v>
      </c>
      <c r="R521" s="25">
        <f t="shared" si="809"/>
        <v>0</v>
      </c>
      <c r="S521" s="25"/>
      <c r="T521" s="51"/>
      <c r="U521" s="375"/>
      <c r="V521" s="57"/>
      <c r="W521" s="30" t="str">
        <f>IF(ISBLANK(V521),"",VLOOKUP(V521,'(Linked) Hazard Risk Number HRN'!$D$17:$E$22,2,FALSE))</f>
        <v/>
      </c>
      <c r="X521" s="367"/>
      <c r="Y521" s="375"/>
      <c r="Z521" s="57"/>
      <c r="AA521" s="30" t="str">
        <f>IF(ISBLANK(Z521),"",VLOOKUP(Z521,'(Linked) Hazard Risk Number HRN'!$D$17:$E$22,2,FALSE))</f>
        <v/>
      </c>
      <c r="AB521" s="367"/>
      <c r="AC521" s="375"/>
      <c r="AD521" s="436"/>
      <c r="AE521" s="57"/>
      <c r="AF521" s="30" t="str">
        <f>IF(ISBLANK(AE521),"",VLOOKUP(AE521,'(Linked) Hazard Risk Number HRN'!$D$17:$E$22,2,FALSE))</f>
        <v/>
      </c>
      <c r="AG521" s="367"/>
      <c r="AH521" s="10"/>
      <c r="AI521" s="10"/>
      <c r="AJ521" s="21"/>
    </row>
    <row r="522" spans="2:36" s="2" customFormat="1" ht="28.2" customHeight="1" thickBot="1">
      <c r="B522" s="379"/>
      <c r="C522" s="376"/>
      <c r="D522" s="376"/>
      <c r="E522" s="382"/>
      <c r="F522" s="382"/>
      <c r="G522" s="371"/>
      <c r="H522" s="371"/>
      <c r="I522" s="371"/>
      <c r="J522" s="371"/>
      <c r="K522" s="135"/>
      <c r="L522" s="18"/>
      <c r="M522" s="368"/>
      <c r="N522" s="56"/>
      <c r="O522" s="18" t="str">
        <f>IF(ISBLANK(N522),"",VLOOKUP(N522,'(Linked) PLr Probability Factor'!$B$29:$C$32,2,FALSE))</f>
        <v/>
      </c>
      <c r="P522" s="134"/>
      <c r="Q522" s="134"/>
      <c r="R522" s="134"/>
      <c r="S522" s="27" t="str">
        <f t="shared" ref="S522" si="815">IF(OR(ISBLANK(N519),ISBLANK(N520),ISBLANK(N521)),"",IF(R518&gt;0,"P2",IF(AND(R518=0,R519&gt;2),"P2",IF(AND(R518=0,R519=2),"P2",IF(AND(R518=0,AND(R519&lt;2,R520&gt;1)),"P1"," ")))))</f>
        <v/>
      </c>
      <c r="T522" s="52"/>
      <c r="U522" s="376"/>
      <c r="V522" s="135"/>
      <c r="W522" s="18"/>
      <c r="X522" s="368"/>
      <c r="Y522" s="376"/>
      <c r="Z522" s="135"/>
      <c r="AA522" s="18"/>
      <c r="AB522" s="368"/>
      <c r="AC522" s="376"/>
      <c r="AD522" s="437"/>
      <c r="AE522" s="135"/>
      <c r="AF522" s="18"/>
      <c r="AG522" s="368"/>
      <c r="AH522" s="10"/>
      <c r="AI522" s="10"/>
      <c r="AJ522" s="7"/>
    </row>
    <row r="523" spans="2:36" s="2" customFormat="1" ht="28.2" customHeight="1" thickTop="1">
      <c r="B523" s="377">
        <v>104</v>
      </c>
      <c r="C523" s="374"/>
      <c r="D523" s="374"/>
      <c r="E523" s="380"/>
      <c r="F523" s="380"/>
      <c r="G523" s="369"/>
      <c r="H523" s="369"/>
      <c r="I523" s="369"/>
      <c r="J523" s="369"/>
      <c r="K523" s="54"/>
      <c r="L523" s="17" t="str">
        <f>IF(ISBLANK(K523),"",VLOOKUP(K523,'(Linked) Hazard Risk Number HRN'!$B$6:$C$13,2,FALSE))</f>
        <v/>
      </c>
      <c r="M523" s="372" t="str">
        <f>IF(M525="","",IF(M525&gt;500,'(Linked) Hazard Risk Number HRN'!$C$37,IF(M525&gt;50,'(Linked) Hazard Risk Number HRN'!$C$36,IF(M525&gt;25,'(Linked) Hazard Risk Number HRN'!$C$35,IF(M525&gt;5,'(Linked) Hazard Risk Number HRN'!$C$34,IF(M525&gt;0,'(Linked) Hazard Risk Number HRN'!$C$33,""))))))</f>
        <v/>
      </c>
      <c r="N523" s="54"/>
      <c r="O523" s="17" t="str">
        <f>IF(ISBLANK(N523),"",VLOOKUP(N523,'(Linked) PLr Probability Factor'!$B$7:$C$8,2,FALSE))</f>
        <v/>
      </c>
      <c r="P523" s="17" t="s">
        <v>29</v>
      </c>
      <c r="Q523" s="17">
        <f t="shared" ref="Q523" si="816">COUNTIF((O523:O527), "C")</f>
        <v>0</v>
      </c>
      <c r="R523" s="17">
        <f t="shared" ref="R523:R526" si="817">Q523</f>
        <v>0</v>
      </c>
      <c r="S523" s="17" t="str">
        <f t="shared" ref="S523" si="818">IF(ISBLANK(K523),"",IF(L523&lt;2,"S1","S2"))</f>
        <v/>
      </c>
      <c r="T523" s="50"/>
      <c r="U523" s="374"/>
      <c r="V523" s="54"/>
      <c r="W523" s="17" t="str">
        <f>IF(ISBLANK(V523),"",VLOOKUP(V523,'(Linked) Hazard Risk Number HRN'!$B$6:$C$13,2,FALSE))</f>
        <v/>
      </c>
      <c r="X523" s="372" t="str">
        <f>IF(X525="","",IF(X525&gt;500,'(Linked) Hazard Risk Number HRN'!$C$37,IF(X525&gt;50,'(Linked) Hazard Risk Number HRN'!$C$36,IF(X525&gt;25,'(Linked) Hazard Risk Number HRN'!$C$35,IF(X525&gt;5,'(Linked) Hazard Risk Number HRN'!$C$34,IF(X525&gt;0,'(Linked) Hazard Risk Number HRN'!$C$33,""))))))</f>
        <v/>
      </c>
      <c r="Y523" s="374"/>
      <c r="Z523" s="54"/>
      <c r="AA523" s="17" t="str">
        <f>IF(ISBLANK(Z523),"",VLOOKUP(Z523,'(Linked) Hazard Risk Number HRN'!$B$6:$C$13,2,FALSE))</f>
        <v/>
      </c>
      <c r="AB523" s="372" t="str">
        <f>IF(AB525="","",IF(AB525&gt;500,'(Linked) Hazard Risk Number HRN'!$C$37,IF(AB525&gt;50,'(Linked) Hazard Risk Number HRN'!$C$36,IF(AB525&gt;25,'(Linked) Hazard Risk Number HRN'!$C$35,IF(AB525&gt;5,'(Linked) Hazard Risk Number HRN'!$C$34,IF(AB525&gt;0,'(Linked) Hazard Risk Number HRN'!$C$33,""))))))</f>
        <v/>
      </c>
      <c r="AC523" s="374"/>
      <c r="AD523" s="380"/>
      <c r="AE523" s="54"/>
      <c r="AF523" s="17" t="str">
        <f>IF(ISBLANK(AE523),"",VLOOKUP(AE523,'(Linked) Hazard Risk Number HRN'!$B$6:$C$13,2,FALSE))</f>
        <v/>
      </c>
      <c r="AG523" s="372" t="str">
        <f>IF(AG525="","",IF(AG525&gt;500,'(Linked) Hazard Risk Number HRN'!$C$37,IF(AG525&gt;50,'(Linked) Hazard Risk Number HRN'!$C$36,IF(AG525&gt;25,'(Linked) Hazard Risk Number HRN'!$C$35,IF(AG525&gt;5,'(Linked) Hazard Risk Number HRN'!$C$34,IF(AG525&gt;0,'(Linked) Hazard Risk Number HRN'!$C$33,""))))))</f>
        <v/>
      </c>
      <c r="AH523" s="10"/>
      <c r="AI523" s="10"/>
      <c r="AJ523" s="22"/>
    </row>
    <row r="524" spans="2:36" s="2" customFormat="1" ht="28.2" customHeight="1" thickBot="1">
      <c r="B524" s="378"/>
      <c r="C524" s="375"/>
      <c r="D524" s="375"/>
      <c r="E524" s="381"/>
      <c r="F524" s="381"/>
      <c r="G524" s="370"/>
      <c r="H524" s="370"/>
      <c r="I524" s="370"/>
      <c r="J524" s="370"/>
      <c r="K524" s="55"/>
      <c r="L524" s="18" t="str">
        <f>IF(ISBLANK(K524),"",VLOOKUP(K524,'(Linked) Hazard Risk Number HRN'!$B$16:$C$26,2,FALSE))</f>
        <v/>
      </c>
      <c r="M524" s="373"/>
      <c r="N524" s="55"/>
      <c r="O524" s="18" t="str">
        <f>IF(ISBLANK(N524),"",VLOOKUP(N524,'(Linked) PLr Probability Factor'!$B$12:$C$14,2,FALSE))</f>
        <v/>
      </c>
      <c r="P524" s="18" t="s">
        <v>1</v>
      </c>
      <c r="Q524" s="18">
        <f t="shared" ref="Q524" si="819">COUNTIF((O523:O527), "B")</f>
        <v>0</v>
      </c>
      <c r="R524" s="18">
        <f t="shared" si="817"/>
        <v>0</v>
      </c>
      <c r="S524" s="18" t="str">
        <f t="shared" ref="S524" si="820">IF(ISBLANK(K524),"",IF(L524&lt;5,"F1","F2"))</f>
        <v/>
      </c>
      <c r="T524" s="147"/>
      <c r="U524" s="375"/>
      <c r="V524" s="55"/>
      <c r="W524" s="18" t="str">
        <f>IF(ISBLANK(V524),"",VLOOKUP(V524,'(Linked) Hazard Risk Number HRN'!$B$16:$C$26,2,FALSE))</f>
        <v/>
      </c>
      <c r="X524" s="373"/>
      <c r="Y524" s="375"/>
      <c r="Z524" s="55"/>
      <c r="AA524" s="18" t="str">
        <f>IF(ISBLANK(Z524),"",VLOOKUP(Z524,'(Linked) Hazard Risk Number HRN'!$B$16:$C$26,2,FALSE))</f>
        <v/>
      </c>
      <c r="AB524" s="373"/>
      <c r="AC524" s="375"/>
      <c r="AD524" s="436"/>
      <c r="AE524" s="55"/>
      <c r="AF524" s="18" t="str">
        <f>IF(ISBLANK(AE524),"",VLOOKUP(AE524,'(Linked) Hazard Risk Number HRN'!$B$16:$C$26,2,FALSE))</f>
        <v/>
      </c>
      <c r="AG524" s="373"/>
      <c r="AH524" s="10"/>
      <c r="AI524" s="10"/>
      <c r="AJ524" s="19"/>
    </row>
    <row r="525" spans="2:36" s="2" customFormat="1" ht="28.2" customHeight="1" thickTop="1">
      <c r="B525" s="378"/>
      <c r="C525" s="375"/>
      <c r="D525" s="375"/>
      <c r="E525" s="381"/>
      <c r="F525" s="381"/>
      <c r="G525" s="370"/>
      <c r="H525" s="370"/>
      <c r="I525" s="370"/>
      <c r="J525" s="370"/>
      <c r="K525" s="56"/>
      <c r="L525" s="18" t="str">
        <f>IF(ISBLANK(K525),"",VLOOKUP(K525,'(Linked) Hazard Risk Number HRN'!$D$6:$E$14,2,FALSE))</f>
        <v/>
      </c>
      <c r="M525" s="366" t="str">
        <f>IF(OR(ISBLANK(K523),ISBLANK(K524),ISBLANK(K525),ISBLANK(K526)),"",L523*L524*L525*L526)</f>
        <v/>
      </c>
      <c r="N525" s="56"/>
      <c r="O525" s="18" t="str">
        <f>IF(ISBLANK(N525),"",VLOOKUP(N525,'(Linked) PLr Probability Factor'!$B$17:$C$20,2,FALSE))</f>
        <v/>
      </c>
      <c r="P525" s="18" t="s">
        <v>3</v>
      </c>
      <c r="Q525" s="18">
        <f t="shared" ref="Q525" si="821">COUNTIF((O523:O527), "A")</f>
        <v>0</v>
      </c>
      <c r="R525" s="18">
        <f t="shared" si="817"/>
        <v>0</v>
      </c>
      <c r="S525" s="18"/>
      <c r="T525" s="146" t="str" cm="1">
        <f t="array" ref="T525">IF(OR(ISBLANK(K523),ISBLANK(K524),ISBLANK(N524),ISBLANK(N525),ISBLANK(N526)),"",INDEX(INDEX('(Linked) PLr Probability Factor'!C$33:$F$44,0,4),MATCH(S523&amp;S524&amp;S527,INDEX('(Linked) PLr Probability Factor'!C$33:$F$44,0,1)&amp;INDEX('(Linked) PLr Probability Factor'!C$33:$F$44,0,2)&amp;INDEX('(Linked) PLr Probability Factor'!C$33:$F$44,0,3),0)))</f>
        <v/>
      </c>
      <c r="U525" s="375"/>
      <c r="V525" s="56"/>
      <c r="W525" s="18" t="str">
        <f>IF(ISBLANK(V525),"",VLOOKUP(V525,'(Linked) Hazard Risk Number HRN'!$D$6:$E$14,2,FALSE))</f>
        <v/>
      </c>
      <c r="X525" s="366" t="str">
        <f>IF(OR(ISBLANK(V523),ISBLANK(V524),ISBLANK(V525),ISBLANK(V526)),"",W523*W524*W525*W526)</f>
        <v/>
      </c>
      <c r="Y525" s="375"/>
      <c r="Z525" s="56"/>
      <c r="AA525" s="18" t="str">
        <f>IF(ISBLANK(Z525),"",VLOOKUP(Z525,'(Linked) Hazard Risk Number HRN'!$D$6:$E$14,2,FALSE))</f>
        <v/>
      </c>
      <c r="AB525" s="366" t="str">
        <f>IF(OR(ISBLANK(Z523),ISBLANK(Z524),ISBLANK(Z525),ISBLANK(Z526)),"",AA523*AA524*AA525*AA526)</f>
        <v/>
      </c>
      <c r="AC525" s="375"/>
      <c r="AD525" s="436"/>
      <c r="AE525" s="56"/>
      <c r="AF525" s="18" t="str">
        <f>IF(ISBLANK(AE525),"",VLOOKUP(AE525,'(Linked) Hazard Risk Number HRN'!$D$6:$E$14,2,FALSE))</f>
        <v/>
      </c>
      <c r="AG525" s="366" t="str">
        <f>IF(OR(ISBLANK(AE523),ISBLANK(AE524),ISBLANK(AE525),ISBLANK(AE526)),"",AF523*AF524*AF525*AF526)</f>
        <v/>
      </c>
      <c r="AH525" s="10"/>
      <c r="AI525" s="10"/>
      <c r="AJ525" s="20"/>
    </row>
    <row r="526" spans="2:36" s="2" customFormat="1" ht="28.2" customHeight="1">
      <c r="B526" s="378"/>
      <c r="C526" s="375"/>
      <c r="D526" s="375"/>
      <c r="E526" s="381"/>
      <c r="F526" s="381"/>
      <c r="G526" s="370"/>
      <c r="H526" s="370"/>
      <c r="I526" s="370"/>
      <c r="J526" s="370"/>
      <c r="K526" s="57"/>
      <c r="L526" s="30" t="str">
        <f>IF(ISBLANK(K526),"",VLOOKUP(K526,'(Linked) Hazard Risk Number HRN'!$D$17:$E$22,2,FALSE))</f>
        <v/>
      </c>
      <c r="M526" s="367"/>
      <c r="N526" s="56"/>
      <c r="O526" s="18" t="str">
        <f>IF(ISBLANK(N526),"",VLOOKUP(N526,'(Linked) PLr Probability Factor'!$B$23:$C$26,2,FALSE))</f>
        <v/>
      </c>
      <c r="P526" s="25" t="s">
        <v>33</v>
      </c>
      <c r="Q526" s="25">
        <f t="shared" ref="Q526" si="822">SUM(R523:R525)</f>
        <v>0</v>
      </c>
      <c r="R526" s="25">
        <f t="shared" si="817"/>
        <v>0</v>
      </c>
      <c r="S526" s="25"/>
      <c r="T526" s="51"/>
      <c r="U526" s="375"/>
      <c r="V526" s="57"/>
      <c r="W526" s="30" t="str">
        <f>IF(ISBLANK(V526),"",VLOOKUP(V526,'(Linked) Hazard Risk Number HRN'!$D$17:$E$22,2,FALSE))</f>
        <v/>
      </c>
      <c r="X526" s="367"/>
      <c r="Y526" s="375"/>
      <c r="Z526" s="57"/>
      <c r="AA526" s="30" t="str">
        <f>IF(ISBLANK(Z526),"",VLOOKUP(Z526,'(Linked) Hazard Risk Number HRN'!$D$17:$E$22,2,FALSE))</f>
        <v/>
      </c>
      <c r="AB526" s="367"/>
      <c r="AC526" s="375"/>
      <c r="AD526" s="436"/>
      <c r="AE526" s="57"/>
      <c r="AF526" s="30" t="str">
        <f>IF(ISBLANK(AE526),"",VLOOKUP(AE526,'(Linked) Hazard Risk Number HRN'!$D$17:$E$22,2,FALSE))</f>
        <v/>
      </c>
      <c r="AG526" s="367"/>
      <c r="AH526" s="10"/>
      <c r="AI526" s="10"/>
      <c r="AJ526" s="21"/>
    </row>
    <row r="527" spans="2:36" s="2" customFormat="1" ht="28.2" customHeight="1" thickBot="1">
      <c r="B527" s="379"/>
      <c r="C527" s="376"/>
      <c r="D527" s="376"/>
      <c r="E527" s="382"/>
      <c r="F527" s="382"/>
      <c r="G527" s="371"/>
      <c r="H527" s="371"/>
      <c r="I527" s="371"/>
      <c r="J527" s="371"/>
      <c r="K527" s="135"/>
      <c r="L527" s="18"/>
      <c r="M527" s="368"/>
      <c r="N527" s="56"/>
      <c r="O527" s="18" t="str">
        <f>IF(ISBLANK(N527),"",VLOOKUP(N527,'(Linked) PLr Probability Factor'!$B$29:$C$32,2,FALSE))</f>
        <v/>
      </c>
      <c r="P527" s="134"/>
      <c r="Q527" s="134"/>
      <c r="R527" s="134"/>
      <c r="S527" s="27" t="str">
        <f t="shared" ref="S527" si="823">IF(OR(ISBLANK(N524),ISBLANK(N525),ISBLANK(N526)),"",IF(R523&gt;0,"P2",IF(AND(R523=0,R524&gt;2),"P2",IF(AND(R523=0,R524=2),"P2",IF(AND(R523=0,AND(R524&lt;2,R525&gt;1)),"P1"," ")))))</f>
        <v/>
      </c>
      <c r="T527" s="52"/>
      <c r="U527" s="376"/>
      <c r="V527" s="135"/>
      <c r="W527" s="18"/>
      <c r="X527" s="368"/>
      <c r="Y527" s="376"/>
      <c r="Z527" s="135"/>
      <c r="AA527" s="18"/>
      <c r="AB527" s="368"/>
      <c r="AC527" s="376"/>
      <c r="AD527" s="437"/>
      <c r="AE527" s="135"/>
      <c r="AF527" s="18"/>
      <c r="AG527" s="368"/>
      <c r="AH527" s="10"/>
      <c r="AI527" s="10"/>
      <c r="AJ527" s="7"/>
    </row>
    <row r="528" spans="2:36" s="2" customFormat="1" ht="28.2" customHeight="1" thickTop="1">
      <c r="B528" s="377">
        <v>105</v>
      </c>
      <c r="C528" s="374"/>
      <c r="D528" s="374"/>
      <c r="E528" s="380"/>
      <c r="F528" s="380"/>
      <c r="G528" s="369"/>
      <c r="H528" s="369"/>
      <c r="I528" s="369"/>
      <c r="J528" s="369"/>
      <c r="K528" s="54"/>
      <c r="L528" s="17" t="str">
        <f>IF(ISBLANK(K528),"",VLOOKUP(K528,'(Linked) Hazard Risk Number HRN'!$B$6:$C$13,2,FALSE))</f>
        <v/>
      </c>
      <c r="M528" s="372" t="str">
        <f>IF(M530="","",IF(M530&gt;500,'(Linked) Hazard Risk Number HRN'!$C$37,IF(M530&gt;50,'(Linked) Hazard Risk Number HRN'!$C$36,IF(M530&gt;25,'(Linked) Hazard Risk Number HRN'!$C$35,IF(M530&gt;5,'(Linked) Hazard Risk Number HRN'!$C$34,IF(M530&gt;0,'(Linked) Hazard Risk Number HRN'!$C$33,""))))))</f>
        <v/>
      </c>
      <c r="N528" s="54"/>
      <c r="O528" s="17" t="str">
        <f>IF(ISBLANK(N528),"",VLOOKUP(N528,'(Linked) PLr Probability Factor'!$B$7:$C$8,2,FALSE))</f>
        <v/>
      </c>
      <c r="P528" s="17" t="s">
        <v>29</v>
      </c>
      <c r="Q528" s="17">
        <f t="shared" ref="Q528" si="824">COUNTIF((O528:O532), "C")</f>
        <v>0</v>
      </c>
      <c r="R528" s="17">
        <f t="shared" ref="R528:R531" si="825">Q528</f>
        <v>0</v>
      </c>
      <c r="S528" s="17" t="str">
        <f t="shared" ref="S528" si="826">IF(ISBLANK(K528),"",IF(L528&lt;2,"S1","S2"))</f>
        <v/>
      </c>
      <c r="T528" s="50"/>
      <c r="U528" s="374"/>
      <c r="V528" s="54"/>
      <c r="W528" s="17" t="str">
        <f>IF(ISBLANK(V528),"",VLOOKUP(V528,'(Linked) Hazard Risk Number HRN'!$B$6:$C$13,2,FALSE))</f>
        <v/>
      </c>
      <c r="X528" s="372" t="str">
        <f>IF(X530="","",IF(X530&gt;500,'(Linked) Hazard Risk Number HRN'!$C$37,IF(X530&gt;50,'(Linked) Hazard Risk Number HRN'!$C$36,IF(X530&gt;25,'(Linked) Hazard Risk Number HRN'!$C$35,IF(X530&gt;5,'(Linked) Hazard Risk Number HRN'!$C$34,IF(X530&gt;0,'(Linked) Hazard Risk Number HRN'!$C$33,""))))))</f>
        <v/>
      </c>
      <c r="Y528" s="374"/>
      <c r="Z528" s="54"/>
      <c r="AA528" s="17" t="str">
        <f>IF(ISBLANK(Z528),"",VLOOKUP(Z528,'(Linked) Hazard Risk Number HRN'!$B$6:$C$13,2,FALSE))</f>
        <v/>
      </c>
      <c r="AB528" s="372" t="str">
        <f>IF(AB530="","",IF(AB530&gt;500,'(Linked) Hazard Risk Number HRN'!$C$37,IF(AB530&gt;50,'(Linked) Hazard Risk Number HRN'!$C$36,IF(AB530&gt;25,'(Linked) Hazard Risk Number HRN'!$C$35,IF(AB530&gt;5,'(Linked) Hazard Risk Number HRN'!$C$34,IF(AB530&gt;0,'(Linked) Hazard Risk Number HRN'!$C$33,""))))))</f>
        <v/>
      </c>
      <c r="AC528" s="374"/>
      <c r="AD528" s="380"/>
      <c r="AE528" s="54"/>
      <c r="AF528" s="17" t="str">
        <f>IF(ISBLANK(AE528),"",VLOOKUP(AE528,'(Linked) Hazard Risk Number HRN'!$B$6:$C$13,2,FALSE))</f>
        <v/>
      </c>
      <c r="AG528" s="372" t="str">
        <f>IF(AG530="","",IF(AG530&gt;500,'(Linked) Hazard Risk Number HRN'!$C$37,IF(AG530&gt;50,'(Linked) Hazard Risk Number HRN'!$C$36,IF(AG530&gt;25,'(Linked) Hazard Risk Number HRN'!$C$35,IF(AG530&gt;5,'(Linked) Hazard Risk Number HRN'!$C$34,IF(AG530&gt;0,'(Linked) Hazard Risk Number HRN'!$C$33,""))))))</f>
        <v/>
      </c>
      <c r="AH528" s="10"/>
      <c r="AI528" s="10"/>
      <c r="AJ528" s="22"/>
    </row>
    <row r="529" spans="2:36" s="2" customFormat="1" ht="28.2" customHeight="1" thickBot="1">
      <c r="B529" s="378"/>
      <c r="C529" s="375"/>
      <c r="D529" s="375"/>
      <c r="E529" s="381"/>
      <c r="F529" s="381"/>
      <c r="G529" s="370"/>
      <c r="H529" s="370"/>
      <c r="I529" s="370"/>
      <c r="J529" s="370"/>
      <c r="K529" s="55"/>
      <c r="L529" s="18" t="str">
        <f>IF(ISBLANK(K529),"",VLOOKUP(K529,'(Linked) Hazard Risk Number HRN'!$B$16:$C$26,2,FALSE))</f>
        <v/>
      </c>
      <c r="M529" s="373"/>
      <c r="N529" s="55"/>
      <c r="O529" s="18" t="str">
        <f>IF(ISBLANK(N529),"",VLOOKUP(N529,'(Linked) PLr Probability Factor'!$B$12:$C$14,2,FALSE))</f>
        <v/>
      </c>
      <c r="P529" s="18" t="s">
        <v>1</v>
      </c>
      <c r="Q529" s="18">
        <f t="shared" ref="Q529" si="827">COUNTIF((O528:O532), "B")</f>
        <v>0</v>
      </c>
      <c r="R529" s="18">
        <f t="shared" si="825"/>
        <v>0</v>
      </c>
      <c r="S529" s="18" t="str">
        <f t="shared" ref="S529" si="828">IF(ISBLANK(K529),"",IF(L529&lt;5,"F1","F2"))</f>
        <v/>
      </c>
      <c r="T529" s="147"/>
      <c r="U529" s="375"/>
      <c r="V529" s="55"/>
      <c r="W529" s="18" t="str">
        <f>IF(ISBLANK(V529),"",VLOOKUP(V529,'(Linked) Hazard Risk Number HRN'!$B$16:$C$26,2,FALSE))</f>
        <v/>
      </c>
      <c r="X529" s="373"/>
      <c r="Y529" s="375"/>
      <c r="Z529" s="55"/>
      <c r="AA529" s="18" t="str">
        <f>IF(ISBLANK(Z529),"",VLOOKUP(Z529,'(Linked) Hazard Risk Number HRN'!$B$16:$C$26,2,FALSE))</f>
        <v/>
      </c>
      <c r="AB529" s="373"/>
      <c r="AC529" s="375"/>
      <c r="AD529" s="436"/>
      <c r="AE529" s="55"/>
      <c r="AF529" s="18" t="str">
        <f>IF(ISBLANK(AE529),"",VLOOKUP(AE529,'(Linked) Hazard Risk Number HRN'!$B$16:$C$26,2,FALSE))</f>
        <v/>
      </c>
      <c r="AG529" s="373"/>
      <c r="AH529" s="10"/>
      <c r="AI529" s="10"/>
      <c r="AJ529" s="19"/>
    </row>
    <row r="530" spans="2:36" s="2" customFormat="1" ht="28.2" customHeight="1" thickTop="1">
      <c r="B530" s="378"/>
      <c r="C530" s="375"/>
      <c r="D530" s="375"/>
      <c r="E530" s="381"/>
      <c r="F530" s="381"/>
      <c r="G530" s="370"/>
      <c r="H530" s="370"/>
      <c r="I530" s="370"/>
      <c r="J530" s="370"/>
      <c r="K530" s="56"/>
      <c r="L530" s="18" t="str">
        <f>IF(ISBLANK(K530),"",VLOOKUP(K530,'(Linked) Hazard Risk Number HRN'!$D$6:$E$14,2,FALSE))</f>
        <v/>
      </c>
      <c r="M530" s="366" t="str">
        <f>IF(OR(ISBLANK(K528),ISBLANK(K529),ISBLANK(K530),ISBLANK(K531)),"",L528*L529*L530*L531)</f>
        <v/>
      </c>
      <c r="N530" s="56"/>
      <c r="O530" s="18" t="str">
        <f>IF(ISBLANK(N530),"",VLOOKUP(N530,'(Linked) PLr Probability Factor'!$B$17:$C$20,2,FALSE))</f>
        <v/>
      </c>
      <c r="P530" s="18" t="s">
        <v>3</v>
      </c>
      <c r="Q530" s="18">
        <f t="shared" ref="Q530" si="829">COUNTIF((O528:O532), "A")</f>
        <v>0</v>
      </c>
      <c r="R530" s="18">
        <f t="shared" si="825"/>
        <v>0</v>
      </c>
      <c r="S530" s="18"/>
      <c r="T530" s="146" t="str" cm="1">
        <f t="array" ref="T530">IF(OR(ISBLANK(K528),ISBLANK(K529),ISBLANK(N529),ISBLANK(N530),ISBLANK(N531)),"",INDEX(INDEX('(Linked) PLr Probability Factor'!C$33:$F$44,0,4),MATCH(S528&amp;S529&amp;S532,INDEX('(Linked) PLr Probability Factor'!C$33:$F$44,0,1)&amp;INDEX('(Linked) PLr Probability Factor'!C$33:$F$44,0,2)&amp;INDEX('(Linked) PLr Probability Factor'!C$33:$F$44,0,3),0)))</f>
        <v/>
      </c>
      <c r="U530" s="375"/>
      <c r="V530" s="56"/>
      <c r="W530" s="18" t="str">
        <f>IF(ISBLANK(V530),"",VLOOKUP(V530,'(Linked) Hazard Risk Number HRN'!$D$6:$E$14,2,FALSE))</f>
        <v/>
      </c>
      <c r="X530" s="366" t="str">
        <f>IF(OR(ISBLANK(V528),ISBLANK(V529),ISBLANK(V530),ISBLANK(V531)),"",W528*W529*W530*W531)</f>
        <v/>
      </c>
      <c r="Y530" s="375"/>
      <c r="Z530" s="56"/>
      <c r="AA530" s="18" t="str">
        <f>IF(ISBLANK(Z530),"",VLOOKUP(Z530,'(Linked) Hazard Risk Number HRN'!$D$6:$E$14,2,FALSE))</f>
        <v/>
      </c>
      <c r="AB530" s="366" t="str">
        <f>IF(OR(ISBLANK(Z528),ISBLANK(Z529),ISBLANK(Z530),ISBLANK(Z531)),"",AA528*AA529*AA530*AA531)</f>
        <v/>
      </c>
      <c r="AC530" s="375"/>
      <c r="AD530" s="436"/>
      <c r="AE530" s="56"/>
      <c r="AF530" s="18" t="str">
        <f>IF(ISBLANK(AE530),"",VLOOKUP(AE530,'(Linked) Hazard Risk Number HRN'!$D$6:$E$14,2,FALSE))</f>
        <v/>
      </c>
      <c r="AG530" s="366" t="str">
        <f>IF(OR(ISBLANK(AE528),ISBLANK(AE529),ISBLANK(AE530),ISBLANK(AE531)),"",AF528*AF529*AF530*AF531)</f>
        <v/>
      </c>
      <c r="AH530" s="10"/>
      <c r="AI530" s="10"/>
      <c r="AJ530" s="20"/>
    </row>
    <row r="531" spans="2:36" s="2" customFormat="1" ht="28.2" customHeight="1">
      <c r="B531" s="378"/>
      <c r="C531" s="375"/>
      <c r="D531" s="375"/>
      <c r="E531" s="381"/>
      <c r="F531" s="381"/>
      <c r="G531" s="370"/>
      <c r="H531" s="370"/>
      <c r="I531" s="370"/>
      <c r="J531" s="370"/>
      <c r="K531" s="57"/>
      <c r="L531" s="30" t="str">
        <f>IF(ISBLANK(K531),"",VLOOKUP(K531,'(Linked) Hazard Risk Number HRN'!$D$17:$E$22,2,FALSE))</f>
        <v/>
      </c>
      <c r="M531" s="367"/>
      <c r="N531" s="56"/>
      <c r="O531" s="18" t="str">
        <f>IF(ISBLANK(N531),"",VLOOKUP(N531,'(Linked) PLr Probability Factor'!$B$23:$C$26,2,FALSE))</f>
        <v/>
      </c>
      <c r="P531" s="25" t="s">
        <v>33</v>
      </c>
      <c r="Q531" s="25">
        <f t="shared" ref="Q531" si="830">SUM(R528:R530)</f>
        <v>0</v>
      </c>
      <c r="R531" s="25">
        <f t="shared" si="825"/>
        <v>0</v>
      </c>
      <c r="S531" s="25"/>
      <c r="T531" s="51"/>
      <c r="U531" s="375"/>
      <c r="V531" s="57"/>
      <c r="W531" s="30" t="str">
        <f>IF(ISBLANK(V531),"",VLOOKUP(V531,'(Linked) Hazard Risk Number HRN'!$D$17:$E$22,2,FALSE))</f>
        <v/>
      </c>
      <c r="X531" s="367"/>
      <c r="Y531" s="375"/>
      <c r="Z531" s="57"/>
      <c r="AA531" s="30" t="str">
        <f>IF(ISBLANK(Z531),"",VLOOKUP(Z531,'(Linked) Hazard Risk Number HRN'!$D$17:$E$22,2,FALSE))</f>
        <v/>
      </c>
      <c r="AB531" s="367"/>
      <c r="AC531" s="375"/>
      <c r="AD531" s="436"/>
      <c r="AE531" s="57"/>
      <c r="AF531" s="30" t="str">
        <f>IF(ISBLANK(AE531),"",VLOOKUP(AE531,'(Linked) Hazard Risk Number HRN'!$D$17:$E$22,2,FALSE))</f>
        <v/>
      </c>
      <c r="AG531" s="367"/>
      <c r="AH531" s="10"/>
      <c r="AI531" s="10"/>
      <c r="AJ531" s="21"/>
    </row>
    <row r="532" spans="2:36" s="2" customFormat="1" ht="28.2" customHeight="1" thickBot="1">
      <c r="B532" s="379"/>
      <c r="C532" s="376"/>
      <c r="D532" s="376"/>
      <c r="E532" s="382"/>
      <c r="F532" s="382"/>
      <c r="G532" s="371"/>
      <c r="H532" s="371"/>
      <c r="I532" s="371"/>
      <c r="J532" s="371"/>
      <c r="K532" s="135"/>
      <c r="L532" s="18"/>
      <c r="M532" s="368"/>
      <c r="N532" s="56"/>
      <c r="O532" s="18" t="str">
        <f>IF(ISBLANK(N532),"",VLOOKUP(N532,'(Linked) PLr Probability Factor'!$B$29:$C$32,2,FALSE))</f>
        <v/>
      </c>
      <c r="P532" s="134"/>
      <c r="Q532" s="134"/>
      <c r="R532" s="134"/>
      <c r="S532" s="27" t="str">
        <f t="shared" ref="S532" si="831">IF(OR(ISBLANK(N529),ISBLANK(N530),ISBLANK(N531)),"",IF(R528&gt;0,"P2",IF(AND(R528=0,R529&gt;2),"P2",IF(AND(R528=0,R529=2),"P2",IF(AND(R528=0,AND(R529&lt;2,R530&gt;1)),"P1"," ")))))</f>
        <v/>
      </c>
      <c r="T532" s="52"/>
      <c r="U532" s="376"/>
      <c r="V532" s="135"/>
      <c r="W532" s="18"/>
      <c r="X532" s="368"/>
      <c r="Y532" s="376"/>
      <c r="Z532" s="135"/>
      <c r="AA532" s="18"/>
      <c r="AB532" s="368"/>
      <c r="AC532" s="376"/>
      <c r="AD532" s="437"/>
      <c r="AE532" s="135"/>
      <c r="AF532" s="18"/>
      <c r="AG532" s="368"/>
      <c r="AH532" s="10"/>
      <c r="AI532" s="10"/>
      <c r="AJ532" s="7"/>
    </row>
    <row r="533" spans="2:36" s="2" customFormat="1" ht="28.2" customHeight="1" thickTop="1">
      <c r="B533" s="377">
        <v>106</v>
      </c>
      <c r="C533" s="374"/>
      <c r="D533" s="374"/>
      <c r="E533" s="380"/>
      <c r="F533" s="380"/>
      <c r="G533" s="369"/>
      <c r="H533" s="369"/>
      <c r="I533" s="369"/>
      <c r="J533" s="369"/>
      <c r="K533" s="54"/>
      <c r="L533" s="17" t="str">
        <f>IF(ISBLANK(K533),"",VLOOKUP(K533,'(Linked) Hazard Risk Number HRN'!$B$6:$C$13,2,FALSE))</f>
        <v/>
      </c>
      <c r="M533" s="372" t="str">
        <f>IF(M535="","",IF(M535&gt;500,'(Linked) Hazard Risk Number HRN'!$C$37,IF(M535&gt;50,'(Linked) Hazard Risk Number HRN'!$C$36,IF(M535&gt;25,'(Linked) Hazard Risk Number HRN'!$C$35,IF(M535&gt;5,'(Linked) Hazard Risk Number HRN'!$C$34,IF(M535&gt;0,'(Linked) Hazard Risk Number HRN'!$C$33,""))))))</f>
        <v/>
      </c>
      <c r="N533" s="54"/>
      <c r="O533" s="17" t="str">
        <f>IF(ISBLANK(N533),"",VLOOKUP(N533,'(Linked) PLr Probability Factor'!$B$7:$C$8,2,FALSE))</f>
        <v/>
      </c>
      <c r="P533" s="17" t="s">
        <v>29</v>
      </c>
      <c r="Q533" s="17">
        <f t="shared" ref="Q533" si="832">COUNTIF((O533:O537), "C")</f>
        <v>0</v>
      </c>
      <c r="R533" s="17">
        <f t="shared" ref="R533:R536" si="833">Q533</f>
        <v>0</v>
      </c>
      <c r="S533" s="17" t="str">
        <f t="shared" ref="S533" si="834">IF(ISBLANK(K533),"",IF(L533&lt;2,"S1","S2"))</f>
        <v/>
      </c>
      <c r="T533" s="50"/>
      <c r="U533" s="374"/>
      <c r="V533" s="54"/>
      <c r="W533" s="17" t="str">
        <f>IF(ISBLANK(V533),"",VLOOKUP(V533,'(Linked) Hazard Risk Number HRN'!$B$6:$C$13,2,FALSE))</f>
        <v/>
      </c>
      <c r="X533" s="372" t="str">
        <f>IF(X535="","",IF(X535&gt;500,'(Linked) Hazard Risk Number HRN'!$C$37,IF(X535&gt;50,'(Linked) Hazard Risk Number HRN'!$C$36,IF(X535&gt;25,'(Linked) Hazard Risk Number HRN'!$C$35,IF(X535&gt;5,'(Linked) Hazard Risk Number HRN'!$C$34,IF(X535&gt;0,'(Linked) Hazard Risk Number HRN'!$C$33,""))))))</f>
        <v/>
      </c>
      <c r="Y533" s="374"/>
      <c r="Z533" s="54"/>
      <c r="AA533" s="17" t="str">
        <f>IF(ISBLANK(Z533),"",VLOOKUP(Z533,'(Linked) Hazard Risk Number HRN'!$B$6:$C$13,2,FALSE))</f>
        <v/>
      </c>
      <c r="AB533" s="372" t="str">
        <f>IF(AB535="","",IF(AB535&gt;500,'(Linked) Hazard Risk Number HRN'!$C$37,IF(AB535&gt;50,'(Linked) Hazard Risk Number HRN'!$C$36,IF(AB535&gt;25,'(Linked) Hazard Risk Number HRN'!$C$35,IF(AB535&gt;5,'(Linked) Hazard Risk Number HRN'!$C$34,IF(AB535&gt;0,'(Linked) Hazard Risk Number HRN'!$C$33,""))))))</f>
        <v/>
      </c>
      <c r="AC533" s="374"/>
      <c r="AD533" s="380"/>
      <c r="AE533" s="54"/>
      <c r="AF533" s="17" t="str">
        <f>IF(ISBLANK(AE533),"",VLOOKUP(AE533,'(Linked) Hazard Risk Number HRN'!$B$6:$C$13,2,FALSE))</f>
        <v/>
      </c>
      <c r="AG533" s="372" t="str">
        <f>IF(AG535="","",IF(AG535&gt;500,'(Linked) Hazard Risk Number HRN'!$C$37,IF(AG535&gt;50,'(Linked) Hazard Risk Number HRN'!$C$36,IF(AG535&gt;25,'(Linked) Hazard Risk Number HRN'!$C$35,IF(AG535&gt;5,'(Linked) Hazard Risk Number HRN'!$C$34,IF(AG535&gt;0,'(Linked) Hazard Risk Number HRN'!$C$33,""))))))</f>
        <v/>
      </c>
      <c r="AH533" s="10"/>
      <c r="AI533" s="10"/>
      <c r="AJ533" s="22"/>
    </row>
    <row r="534" spans="2:36" s="2" customFormat="1" ht="28.2" customHeight="1" thickBot="1">
      <c r="B534" s="378"/>
      <c r="C534" s="375"/>
      <c r="D534" s="375"/>
      <c r="E534" s="381"/>
      <c r="F534" s="381"/>
      <c r="G534" s="370"/>
      <c r="H534" s="370"/>
      <c r="I534" s="370"/>
      <c r="J534" s="370"/>
      <c r="K534" s="55"/>
      <c r="L534" s="18" t="str">
        <f>IF(ISBLANK(K534),"",VLOOKUP(K534,'(Linked) Hazard Risk Number HRN'!$B$16:$C$26,2,FALSE))</f>
        <v/>
      </c>
      <c r="M534" s="373"/>
      <c r="N534" s="55"/>
      <c r="O534" s="18" t="str">
        <f>IF(ISBLANK(N534),"",VLOOKUP(N534,'(Linked) PLr Probability Factor'!$B$12:$C$14,2,FALSE))</f>
        <v/>
      </c>
      <c r="P534" s="18" t="s">
        <v>1</v>
      </c>
      <c r="Q534" s="18">
        <f t="shared" ref="Q534" si="835">COUNTIF((O533:O537), "B")</f>
        <v>0</v>
      </c>
      <c r="R534" s="18">
        <f t="shared" si="833"/>
        <v>0</v>
      </c>
      <c r="S534" s="18" t="str">
        <f t="shared" ref="S534" si="836">IF(ISBLANK(K534),"",IF(L534&lt;5,"F1","F2"))</f>
        <v/>
      </c>
      <c r="T534" s="147"/>
      <c r="U534" s="375"/>
      <c r="V534" s="55"/>
      <c r="W534" s="18" t="str">
        <f>IF(ISBLANK(V534),"",VLOOKUP(V534,'(Linked) Hazard Risk Number HRN'!$B$16:$C$26,2,FALSE))</f>
        <v/>
      </c>
      <c r="X534" s="373"/>
      <c r="Y534" s="375"/>
      <c r="Z534" s="55"/>
      <c r="AA534" s="18" t="str">
        <f>IF(ISBLANK(Z534),"",VLOOKUP(Z534,'(Linked) Hazard Risk Number HRN'!$B$16:$C$26,2,FALSE))</f>
        <v/>
      </c>
      <c r="AB534" s="373"/>
      <c r="AC534" s="375"/>
      <c r="AD534" s="436"/>
      <c r="AE534" s="55"/>
      <c r="AF534" s="18" t="str">
        <f>IF(ISBLANK(AE534),"",VLOOKUP(AE534,'(Linked) Hazard Risk Number HRN'!$B$16:$C$26,2,FALSE))</f>
        <v/>
      </c>
      <c r="AG534" s="373"/>
      <c r="AH534" s="10"/>
      <c r="AI534" s="10"/>
      <c r="AJ534" s="19"/>
    </row>
    <row r="535" spans="2:36" s="2" customFormat="1" ht="28.2" customHeight="1" thickTop="1">
      <c r="B535" s="378"/>
      <c r="C535" s="375"/>
      <c r="D535" s="375"/>
      <c r="E535" s="381"/>
      <c r="F535" s="381"/>
      <c r="G535" s="370"/>
      <c r="H535" s="370"/>
      <c r="I535" s="370"/>
      <c r="J535" s="370"/>
      <c r="K535" s="56"/>
      <c r="L535" s="18" t="str">
        <f>IF(ISBLANK(K535),"",VLOOKUP(K535,'(Linked) Hazard Risk Number HRN'!$D$6:$E$14,2,FALSE))</f>
        <v/>
      </c>
      <c r="M535" s="366" t="str">
        <f>IF(OR(ISBLANK(K533),ISBLANK(K534),ISBLANK(K535),ISBLANK(K536)),"",L533*L534*L535*L536)</f>
        <v/>
      </c>
      <c r="N535" s="56"/>
      <c r="O535" s="18" t="str">
        <f>IF(ISBLANK(N535),"",VLOOKUP(N535,'(Linked) PLr Probability Factor'!$B$17:$C$20,2,FALSE))</f>
        <v/>
      </c>
      <c r="P535" s="18" t="s">
        <v>3</v>
      </c>
      <c r="Q535" s="18">
        <f t="shared" ref="Q535" si="837">COUNTIF((O533:O537), "A")</f>
        <v>0</v>
      </c>
      <c r="R535" s="18">
        <f t="shared" si="833"/>
        <v>0</v>
      </c>
      <c r="S535" s="18"/>
      <c r="T535" s="146" t="str" cm="1">
        <f t="array" ref="T535">IF(OR(ISBLANK(K533),ISBLANK(K534),ISBLANK(N534),ISBLANK(N535),ISBLANK(N536)),"",INDEX(INDEX('(Linked) PLr Probability Factor'!C$33:$F$44,0,4),MATCH(S533&amp;S534&amp;S537,INDEX('(Linked) PLr Probability Factor'!C$33:$F$44,0,1)&amp;INDEX('(Linked) PLr Probability Factor'!C$33:$F$44,0,2)&amp;INDEX('(Linked) PLr Probability Factor'!C$33:$F$44,0,3),0)))</f>
        <v/>
      </c>
      <c r="U535" s="375"/>
      <c r="V535" s="56"/>
      <c r="W535" s="18" t="str">
        <f>IF(ISBLANK(V535),"",VLOOKUP(V535,'(Linked) Hazard Risk Number HRN'!$D$6:$E$14,2,FALSE))</f>
        <v/>
      </c>
      <c r="X535" s="366" t="str">
        <f>IF(OR(ISBLANK(V533),ISBLANK(V534),ISBLANK(V535),ISBLANK(V536)),"",W533*W534*W535*W536)</f>
        <v/>
      </c>
      <c r="Y535" s="375"/>
      <c r="Z535" s="56"/>
      <c r="AA535" s="18" t="str">
        <f>IF(ISBLANK(Z535),"",VLOOKUP(Z535,'(Linked) Hazard Risk Number HRN'!$D$6:$E$14,2,FALSE))</f>
        <v/>
      </c>
      <c r="AB535" s="366" t="str">
        <f>IF(OR(ISBLANK(Z533),ISBLANK(Z534),ISBLANK(Z535),ISBLANK(Z536)),"",AA533*AA534*AA535*AA536)</f>
        <v/>
      </c>
      <c r="AC535" s="375"/>
      <c r="AD535" s="436"/>
      <c r="AE535" s="56"/>
      <c r="AF535" s="18" t="str">
        <f>IF(ISBLANK(AE535),"",VLOOKUP(AE535,'(Linked) Hazard Risk Number HRN'!$D$6:$E$14,2,FALSE))</f>
        <v/>
      </c>
      <c r="AG535" s="366" t="str">
        <f>IF(OR(ISBLANK(AE533),ISBLANK(AE534),ISBLANK(AE535),ISBLANK(AE536)),"",AF533*AF534*AF535*AF536)</f>
        <v/>
      </c>
      <c r="AH535" s="10"/>
      <c r="AI535" s="10"/>
      <c r="AJ535" s="20"/>
    </row>
    <row r="536" spans="2:36" s="2" customFormat="1" ht="28.2" customHeight="1">
      <c r="B536" s="378"/>
      <c r="C536" s="375"/>
      <c r="D536" s="375"/>
      <c r="E536" s="381"/>
      <c r="F536" s="381"/>
      <c r="G536" s="370"/>
      <c r="H536" s="370"/>
      <c r="I536" s="370"/>
      <c r="J536" s="370"/>
      <c r="K536" s="57"/>
      <c r="L536" s="30" t="str">
        <f>IF(ISBLANK(K536),"",VLOOKUP(K536,'(Linked) Hazard Risk Number HRN'!$D$17:$E$22,2,FALSE))</f>
        <v/>
      </c>
      <c r="M536" s="367"/>
      <c r="N536" s="56"/>
      <c r="O536" s="18" t="str">
        <f>IF(ISBLANK(N536),"",VLOOKUP(N536,'(Linked) PLr Probability Factor'!$B$23:$C$26,2,FALSE))</f>
        <v/>
      </c>
      <c r="P536" s="25" t="s">
        <v>33</v>
      </c>
      <c r="Q536" s="25">
        <f t="shared" ref="Q536" si="838">SUM(R533:R535)</f>
        <v>0</v>
      </c>
      <c r="R536" s="25">
        <f t="shared" si="833"/>
        <v>0</v>
      </c>
      <c r="S536" s="25"/>
      <c r="T536" s="51"/>
      <c r="U536" s="375"/>
      <c r="V536" s="57"/>
      <c r="W536" s="30" t="str">
        <f>IF(ISBLANK(V536),"",VLOOKUP(V536,'(Linked) Hazard Risk Number HRN'!$D$17:$E$22,2,FALSE))</f>
        <v/>
      </c>
      <c r="X536" s="367"/>
      <c r="Y536" s="375"/>
      <c r="Z536" s="57"/>
      <c r="AA536" s="30" t="str">
        <f>IF(ISBLANK(Z536),"",VLOOKUP(Z536,'(Linked) Hazard Risk Number HRN'!$D$17:$E$22,2,FALSE))</f>
        <v/>
      </c>
      <c r="AB536" s="367"/>
      <c r="AC536" s="375"/>
      <c r="AD536" s="436"/>
      <c r="AE536" s="57"/>
      <c r="AF536" s="30" t="str">
        <f>IF(ISBLANK(AE536),"",VLOOKUP(AE536,'(Linked) Hazard Risk Number HRN'!$D$17:$E$22,2,FALSE))</f>
        <v/>
      </c>
      <c r="AG536" s="367"/>
      <c r="AH536" s="10"/>
      <c r="AI536" s="10"/>
      <c r="AJ536" s="21"/>
    </row>
    <row r="537" spans="2:36" s="2" customFormat="1" ht="28.2" customHeight="1" thickBot="1">
      <c r="B537" s="379"/>
      <c r="C537" s="376"/>
      <c r="D537" s="376"/>
      <c r="E537" s="382"/>
      <c r="F537" s="382"/>
      <c r="G537" s="371"/>
      <c r="H537" s="371"/>
      <c r="I537" s="371"/>
      <c r="J537" s="371"/>
      <c r="K537" s="135"/>
      <c r="L537" s="18"/>
      <c r="M537" s="368"/>
      <c r="N537" s="56"/>
      <c r="O537" s="18" t="str">
        <f>IF(ISBLANK(N537),"",VLOOKUP(N537,'(Linked) PLr Probability Factor'!$B$29:$C$32,2,FALSE))</f>
        <v/>
      </c>
      <c r="P537" s="134"/>
      <c r="Q537" s="134"/>
      <c r="R537" s="134"/>
      <c r="S537" s="27" t="str">
        <f t="shared" ref="S537" si="839">IF(OR(ISBLANK(N534),ISBLANK(N535),ISBLANK(N536)),"",IF(R533&gt;0,"P2",IF(AND(R533=0,R534&gt;2),"P2",IF(AND(R533=0,R534=2),"P2",IF(AND(R533=0,AND(R534&lt;2,R535&gt;1)),"P1"," ")))))</f>
        <v/>
      </c>
      <c r="T537" s="52"/>
      <c r="U537" s="376"/>
      <c r="V537" s="135"/>
      <c r="W537" s="18"/>
      <c r="X537" s="368"/>
      <c r="Y537" s="376"/>
      <c r="Z537" s="135"/>
      <c r="AA537" s="18"/>
      <c r="AB537" s="368"/>
      <c r="AC537" s="376"/>
      <c r="AD537" s="437"/>
      <c r="AE537" s="135"/>
      <c r="AF537" s="18"/>
      <c r="AG537" s="368"/>
      <c r="AH537" s="10"/>
      <c r="AI537" s="10"/>
      <c r="AJ537" s="7"/>
    </row>
    <row r="538" spans="2:36" s="2" customFormat="1" ht="28.2" customHeight="1" thickTop="1">
      <c r="B538" s="377">
        <v>107</v>
      </c>
      <c r="C538" s="374"/>
      <c r="D538" s="374"/>
      <c r="E538" s="380"/>
      <c r="F538" s="380"/>
      <c r="G538" s="369"/>
      <c r="H538" s="369"/>
      <c r="I538" s="369"/>
      <c r="J538" s="369"/>
      <c r="K538" s="54"/>
      <c r="L538" s="17" t="str">
        <f>IF(ISBLANK(K538),"",VLOOKUP(K538,'(Linked) Hazard Risk Number HRN'!$B$6:$C$13,2,FALSE))</f>
        <v/>
      </c>
      <c r="M538" s="372" t="str">
        <f>IF(M540="","",IF(M540&gt;500,'(Linked) Hazard Risk Number HRN'!$C$37,IF(M540&gt;50,'(Linked) Hazard Risk Number HRN'!$C$36,IF(M540&gt;25,'(Linked) Hazard Risk Number HRN'!$C$35,IF(M540&gt;5,'(Linked) Hazard Risk Number HRN'!$C$34,IF(M540&gt;0,'(Linked) Hazard Risk Number HRN'!$C$33,""))))))</f>
        <v/>
      </c>
      <c r="N538" s="54"/>
      <c r="O538" s="17" t="str">
        <f>IF(ISBLANK(N538),"",VLOOKUP(N538,'(Linked) PLr Probability Factor'!$B$7:$C$8,2,FALSE))</f>
        <v/>
      </c>
      <c r="P538" s="17" t="s">
        <v>29</v>
      </c>
      <c r="Q538" s="17">
        <f t="shared" ref="Q538" si="840">COUNTIF((O538:O542), "C")</f>
        <v>0</v>
      </c>
      <c r="R538" s="17">
        <f t="shared" ref="R538:R541" si="841">Q538</f>
        <v>0</v>
      </c>
      <c r="S538" s="17" t="str">
        <f t="shared" ref="S538" si="842">IF(ISBLANK(K538),"",IF(L538&lt;2,"S1","S2"))</f>
        <v/>
      </c>
      <c r="T538" s="50"/>
      <c r="U538" s="374"/>
      <c r="V538" s="54"/>
      <c r="W538" s="17" t="str">
        <f>IF(ISBLANK(V538),"",VLOOKUP(V538,'(Linked) Hazard Risk Number HRN'!$B$6:$C$13,2,FALSE))</f>
        <v/>
      </c>
      <c r="X538" s="372" t="str">
        <f>IF(X540="","",IF(X540&gt;500,'(Linked) Hazard Risk Number HRN'!$C$37,IF(X540&gt;50,'(Linked) Hazard Risk Number HRN'!$C$36,IF(X540&gt;25,'(Linked) Hazard Risk Number HRN'!$C$35,IF(X540&gt;5,'(Linked) Hazard Risk Number HRN'!$C$34,IF(X540&gt;0,'(Linked) Hazard Risk Number HRN'!$C$33,""))))))</f>
        <v/>
      </c>
      <c r="Y538" s="374"/>
      <c r="Z538" s="54"/>
      <c r="AA538" s="17" t="str">
        <f>IF(ISBLANK(Z538),"",VLOOKUP(Z538,'(Linked) Hazard Risk Number HRN'!$B$6:$C$13,2,FALSE))</f>
        <v/>
      </c>
      <c r="AB538" s="372" t="str">
        <f>IF(AB540="","",IF(AB540&gt;500,'(Linked) Hazard Risk Number HRN'!$C$37,IF(AB540&gt;50,'(Linked) Hazard Risk Number HRN'!$C$36,IF(AB540&gt;25,'(Linked) Hazard Risk Number HRN'!$C$35,IF(AB540&gt;5,'(Linked) Hazard Risk Number HRN'!$C$34,IF(AB540&gt;0,'(Linked) Hazard Risk Number HRN'!$C$33,""))))))</f>
        <v/>
      </c>
      <c r="AC538" s="374"/>
      <c r="AD538" s="380"/>
      <c r="AE538" s="54"/>
      <c r="AF538" s="17" t="str">
        <f>IF(ISBLANK(AE538),"",VLOOKUP(AE538,'(Linked) Hazard Risk Number HRN'!$B$6:$C$13,2,FALSE))</f>
        <v/>
      </c>
      <c r="AG538" s="372" t="str">
        <f>IF(AG540="","",IF(AG540&gt;500,'(Linked) Hazard Risk Number HRN'!$C$37,IF(AG540&gt;50,'(Linked) Hazard Risk Number HRN'!$C$36,IF(AG540&gt;25,'(Linked) Hazard Risk Number HRN'!$C$35,IF(AG540&gt;5,'(Linked) Hazard Risk Number HRN'!$C$34,IF(AG540&gt;0,'(Linked) Hazard Risk Number HRN'!$C$33,""))))))</f>
        <v/>
      </c>
      <c r="AH538" s="10"/>
      <c r="AI538" s="10"/>
      <c r="AJ538" s="22"/>
    </row>
    <row r="539" spans="2:36" s="2" customFormat="1" ht="28.2" customHeight="1" thickBot="1">
      <c r="B539" s="378"/>
      <c r="C539" s="375"/>
      <c r="D539" s="375"/>
      <c r="E539" s="381"/>
      <c r="F539" s="381"/>
      <c r="G539" s="370"/>
      <c r="H539" s="370"/>
      <c r="I539" s="370"/>
      <c r="J539" s="370"/>
      <c r="K539" s="55"/>
      <c r="L539" s="18" t="str">
        <f>IF(ISBLANK(K539),"",VLOOKUP(K539,'(Linked) Hazard Risk Number HRN'!$B$16:$C$26,2,FALSE))</f>
        <v/>
      </c>
      <c r="M539" s="373"/>
      <c r="N539" s="55"/>
      <c r="O539" s="18" t="str">
        <f>IF(ISBLANK(N539),"",VLOOKUP(N539,'(Linked) PLr Probability Factor'!$B$12:$C$14,2,FALSE))</f>
        <v/>
      </c>
      <c r="P539" s="18" t="s">
        <v>1</v>
      </c>
      <c r="Q539" s="18">
        <f t="shared" ref="Q539" si="843">COUNTIF((O538:O542), "B")</f>
        <v>0</v>
      </c>
      <c r="R539" s="18">
        <f t="shared" si="841"/>
        <v>0</v>
      </c>
      <c r="S539" s="18" t="str">
        <f t="shared" ref="S539" si="844">IF(ISBLANK(K539),"",IF(L539&lt;5,"F1","F2"))</f>
        <v/>
      </c>
      <c r="T539" s="147"/>
      <c r="U539" s="375"/>
      <c r="V539" s="55"/>
      <c r="W539" s="18" t="str">
        <f>IF(ISBLANK(V539),"",VLOOKUP(V539,'(Linked) Hazard Risk Number HRN'!$B$16:$C$26,2,FALSE))</f>
        <v/>
      </c>
      <c r="X539" s="373"/>
      <c r="Y539" s="375"/>
      <c r="Z539" s="55"/>
      <c r="AA539" s="18" t="str">
        <f>IF(ISBLANK(Z539),"",VLOOKUP(Z539,'(Linked) Hazard Risk Number HRN'!$B$16:$C$26,2,FALSE))</f>
        <v/>
      </c>
      <c r="AB539" s="373"/>
      <c r="AC539" s="375"/>
      <c r="AD539" s="436"/>
      <c r="AE539" s="55"/>
      <c r="AF539" s="18" t="str">
        <f>IF(ISBLANK(AE539),"",VLOOKUP(AE539,'(Linked) Hazard Risk Number HRN'!$B$16:$C$26,2,FALSE))</f>
        <v/>
      </c>
      <c r="AG539" s="373"/>
      <c r="AH539" s="10"/>
      <c r="AI539" s="10"/>
      <c r="AJ539" s="19"/>
    </row>
    <row r="540" spans="2:36" s="2" customFormat="1" ht="28.2" customHeight="1" thickTop="1">
      <c r="B540" s="378"/>
      <c r="C540" s="375"/>
      <c r="D540" s="375"/>
      <c r="E540" s="381"/>
      <c r="F540" s="381"/>
      <c r="G540" s="370"/>
      <c r="H540" s="370"/>
      <c r="I540" s="370"/>
      <c r="J540" s="370"/>
      <c r="K540" s="56"/>
      <c r="L540" s="18" t="str">
        <f>IF(ISBLANK(K540),"",VLOOKUP(K540,'(Linked) Hazard Risk Number HRN'!$D$6:$E$14,2,FALSE))</f>
        <v/>
      </c>
      <c r="M540" s="366" t="str">
        <f>IF(OR(ISBLANK(K538),ISBLANK(K539),ISBLANK(K540),ISBLANK(K541)),"",L538*L539*L540*L541)</f>
        <v/>
      </c>
      <c r="N540" s="56"/>
      <c r="O540" s="18" t="str">
        <f>IF(ISBLANK(N540),"",VLOOKUP(N540,'(Linked) PLr Probability Factor'!$B$17:$C$20,2,FALSE))</f>
        <v/>
      </c>
      <c r="P540" s="18" t="s">
        <v>3</v>
      </c>
      <c r="Q540" s="18">
        <f t="shared" ref="Q540" si="845">COUNTIF((O538:O542), "A")</f>
        <v>0</v>
      </c>
      <c r="R540" s="18">
        <f t="shared" si="841"/>
        <v>0</v>
      </c>
      <c r="S540" s="18"/>
      <c r="T540" s="146" t="str" cm="1">
        <f t="array" ref="T540">IF(OR(ISBLANK(K538),ISBLANK(K539),ISBLANK(N539),ISBLANK(N540),ISBLANK(N541)),"",INDEX(INDEX('(Linked) PLr Probability Factor'!C$33:$F$44,0,4),MATCH(S538&amp;S539&amp;S542,INDEX('(Linked) PLr Probability Factor'!C$33:$F$44,0,1)&amp;INDEX('(Linked) PLr Probability Factor'!C$33:$F$44,0,2)&amp;INDEX('(Linked) PLr Probability Factor'!C$33:$F$44,0,3),0)))</f>
        <v/>
      </c>
      <c r="U540" s="375"/>
      <c r="V540" s="56"/>
      <c r="W540" s="18" t="str">
        <f>IF(ISBLANK(V540),"",VLOOKUP(V540,'(Linked) Hazard Risk Number HRN'!$D$6:$E$14,2,FALSE))</f>
        <v/>
      </c>
      <c r="X540" s="366" t="str">
        <f>IF(OR(ISBLANK(V538),ISBLANK(V539),ISBLANK(V540),ISBLANK(V541)),"",W538*W539*W540*W541)</f>
        <v/>
      </c>
      <c r="Y540" s="375"/>
      <c r="Z540" s="56"/>
      <c r="AA540" s="18" t="str">
        <f>IF(ISBLANK(Z540),"",VLOOKUP(Z540,'(Linked) Hazard Risk Number HRN'!$D$6:$E$14,2,FALSE))</f>
        <v/>
      </c>
      <c r="AB540" s="366" t="str">
        <f>IF(OR(ISBLANK(Z538),ISBLANK(Z539),ISBLANK(Z540),ISBLANK(Z541)),"",AA538*AA539*AA540*AA541)</f>
        <v/>
      </c>
      <c r="AC540" s="375"/>
      <c r="AD540" s="436"/>
      <c r="AE540" s="56"/>
      <c r="AF540" s="18" t="str">
        <f>IF(ISBLANK(AE540),"",VLOOKUP(AE540,'(Linked) Hazard Risk Number HRN'!$D$6:$E$14,2,FALSE))</f>
        <v/>
      </c>
      <c r="AG540" s="366" t="str">
        <f>IF(OR(ISBLANK(AE538),ISBLANK(AE539),ISBLANK(AE540),ISBLANK(AE541)),"",AF538*AF539*AF540*AF541)</f>
        <v/>
      </c>
      <c r="AH540" s="10"/>
      <c r="AI540" s="10"/>
      <c r="AJ540" s="20"/>
    </row>
    <row r="541" spans="2:36" s="2" customFormat="1" ht="28.2" customHeight="1">
      <c r="B541" s="378"/>
      <c r="C541" s="375"/>
      <c r="D541" s="375"/>
      <c r="E541" s="381"/>
      <c r="F541" s="381"/>
      <c r="G541" s="370"/>
      <c r="H541" s="370"/>
      <c r="I541" s="370"/>
      <c r="J541" s="370"/>
      <c r="K541" s="57"/>
      <c r="L541" s="30" t="str">
        <f>IF(ISBLANK(K541),"",VLOOKUP(K541,'(Linked) Hazard Risk Number HRN'!$D$17:$E$22,2,FALSE))</f>
        <v/>
      </c>
      <c r="M541" s="367"/>
      <c r="N541" s="56"/>
      <c r="O541" s="18" t="str">
        <f>IF(ISBLANK(N541),"",VLOOKUP(N541,'(Linked) PLr Probability Factor'!$B$23:$C$26,2,FALSE))</f>
        <v/>
      </c>
      <c r="P541" s="25" t="s">
        <v>33</v>
      </c>
      <c r="Q541" s="25">
        <f t="shared" ref="Q541" si="846">SUM(R538:R540)</f>
        <v>0</v>
      </c>
      <c r="R541" s="25">
        <f t="shared" si="841"/>
        <v>0</v>
      </c>
      <c r="S541" s="25"/>
      <c r="T541" s="51"/>
      <c r="U541" s="375"/>
      <c r="V541" s="57"/>
      <c r="W541" s="30" t="str">
        <f>IF(ISBLANK(V541),"",VLOOKUP(V541,'(Linked) Hazard Risk Number HRN'!$D$17:$E$22,2,FALSE))</f>
        <v/>
      </c>
      <c r="X541" s="367"/>
      <c r="Y541" s="375"/>
      <c r="Z541" s="57"/>
      <c r="AA541" s="30" t="str">
        <f>IF(ISBLANK(Z541),"",VLOOKUP(Z541,'(Linked) Hazard Risk Number HRN'!$D$17:$E$22,2,FALSE))</f>
        <v/>
      </c>
      <c r="AB541" s="367"/>
      <c r="AC541" s="375"/>
      <c r="AD541" s="436"/>
      <c r="AE541" s="57"/>
      <c r="AF541" s="30" t="str">
        <f>IF(ISBLANK(AE541),"",VLOOKUP(AE541,'(Linked) Hazard Risk Number HRN'!$D$17:$E$22,2,FALSE))</f>
        <v/>
      </c>
      <c r="AG541" s="367"/>
      <c r="AH541" s="10"/>
      <c r="AI541" s="10"/>
      <c r="AJ541" s="21"/>
    </row>
    <row r="542" spans="2:36" s="2" customFormat="1" ht="28.2" customHeight="1" thickBot="1">
      <c r="B542" s="379"/>
      <c r="C542" s="376"/>
      <c r="D542" s="376"/>
      <c r="E542" s="382"/>
      <c r="F542" s="382"/>
      <c r="G542" s="371"/>
      <c r="H542" s="371"/>
      <c r="I542" s="371"/>
      <c r="J542" s="371"/>
      <c r="K542" s="135"/>
      <c r="L542" s="18"/>
      <c r="M542" s="368"/>
      <c r="N542" s="56"/>
      <c r="O542" s="18" t="str">
        <f>IF(ISBLANK(N542),"",VLOOKUP(N542,'(Linked) PLr Probability Factor'!$B$29:$C$32,2,FALSE))</f>
        <v/>
      </c>
      <c r="P542" s="134"/>
      <c r="Q542" s="134"/>
      <c r="R542" s="134"/>
      <c r="S542" s="27" t="str">
        <f t="shared" ref="S542" si="847">IF(OR(ISBLANK(N539),ISBLANK(N540),ISBLANK(N541)),"",IF(R538&gt;0,"P2",IF(AND(R538=0,R539&gt;2),"P2",IF(AND(R538=0,R539=2),"P2",IF(AND(R538=0,AND(R539&lt;2,R540&gt;1)),"P1"," ")))))</f>
        <v/>
      </c>
      <c r="T542" s="52"/>
      <c r="U542" s="376"/>
      <c r="V542" s="135"/>
      <c r="W542" s="18"/>
      <c r="X542" s="368"/>
      <c r="Y542" s="376"/>
      <c r="Z542" s="135"/>
      <c r="AA542" s="18"/>
      <c r="AB542" s="368"/>
      <c r="AC542" s="376"/>
      <c r="AD542" s="437"/>
      <c r="AE542" s="135"/>
      <c r="AF542" s="18"/>
      <c r="AG542" s="368"/>
      <c r="AH542" s="10"/>
      <c r="AI542" s="10"/>
      <c r="AJ542" s="7"/>
    </row>
    <row r="543" spans="2:36" s="2" customFormat="1" ht="28.2" customHeight="1" thickTop="1">
      <c r="B543" s="377">
        <v>108</v>
      </c>
      <c r="C543" s="374"/>
      <c r="D543" s="374"/>
      <c r="E543" s="380"/>
      <c r="F543" s="380"/>
      <c r="G543" s="369"/>
      <c r="H543" s="369"/>
      <c r="I543" s="369"/>
      <c r="J543" s="369"/>
      <c r="K543" s="54"/>
      <c r="L543" s="17" t="str">
        <f>IF(ISBLANK(K543),"",VLOOKUP(K543,'(Linked) Hazard Risk Number HRN'!$B$6:$C$13,2,FALSE))</f>
        <v/>
      </c>
      <c r="M543" s="372" t="str">
        <f>IF(M545="","",IF(M545&gt;500,'(Linked) Hazard Risk Number HRN'!$C$37,IF(M545&gt;50,'(Linked) Hazard Risk Number HRN'!$C$36,IF(M545&gt;25,'(Linked) Hazard Risk Number HRN'!$C$35,IF(M545&gt;5,'(Linked) Hazard Risk Number HRN'!$C$34,IF(M545&gt;0,'(Linked) Hazard Risk Number HRN'!$C$33,""))))))</f>
        <v/>
      </c>
      <c r="N543" s="54"/>
      <c r="O543" s="17" t="str">
        <f>IF(ISBLANK(N543),"",VLOOKUP(N543,'(Linked) PLr Probability Factor'!$B$7:$C$8,2,FALSE))</f>
        <v/>
      </c>
      <c r="P543" s="17" t="s">
        <v>29</v>
      </c>
      <c r="Q543" s="17">
        <f t="shared" ref="Q543" si="848">COUNTIF((O543:O547), "C")</f>
        <v>0</v>
      </c>
      <c r="R543" s="17">
        <f t="shared" ref="R543:R546" si="849">Q543</f>
        <v>0</v>
      </c>
      <c r="S543" s="17" t="str">
        <f t="shared" ref="S543" si="850">IF(ISBLANK(K543),"",IF(L543&lt;2,"S1","S2"))</f>
        <v/>
      </c>
      <c r="T543" s="50"/>
      <c r="U543" s="374"/>
      <c r="V543" s="54"/>
      <c r="W543" s="17" t="str">
        <f>IF(ISBLANK(V543),"",VLOOKUP(V543,'(Linked) Hazard Risk Number HRN'!$B$6:$C$13,2,FALSE))</f>
        <v/>
      </c>
      <c r="X543" s="372" t="str">
        <f>IF(X545="","",IF(X545&gt;500,'(Linked) Hazard Risk Number HRN'!$C$37,IF(X545&gt;50,'(Linked) Hazard Risk Number HRN'!$C$36,IF(X545&gt;25,'(Linked) Hazard Risk Number HRN'!$C$35,IF(X545&gt;5,'(Linked) Hazard Risk Number HRN'!$C$34,IF(X545&gt;0,'(Linked) Hazard Risk Number HRN'!$C$33,""))))))</f>
        <v/>
      </c>
      <c r="Y543" s="374"/>
      <c r="Z543" s="54"/>
      <c r="AA543" s="17" t="str">
        <f>IF(ISBLANK(Z543),"",VLOOKUP(Z543,'(Linked) Hazard Risk Number HRN'!$B$6:$C$13,2,FALSE))</f>
        <v/>
      </c>
      <c r="AB543" s="372" t="str">
        <f>IF(AB545="","",IF(AB545&gt;500,'(Linked) Hazard Risk Number HRN'!$C$37,IF(AB545&gt;50,'(Linked) Hazard Risk Number HRN'!$C$36,IF(AB545&gt;25,'(Linked) Hazard Risk Number HRN'!$C$35,IF(AB545&gt;5,'(Linked) Hazard Risk Number HRN'!$C$34,IF(AB545&gt;0,'(Linked) Hazard Risk Number HRN'!$C$33,""))))))</f>
        <v/>
      </c>
      <c r="AC543" s="374"/>
      <c r="AD543" s="380"/>
      <c r="AE543" s="54"/>
      <c r="AF543" s="17" t="str">
        <f>IF(ISBLANK(AE543),"",VLOOKUP(AE543,'(Linked) Hazard Risk Number HRN'!$B$6:$C$13,2,FALSE))</f>
        <v/>
      </c>
      <c r="AG543" s="372" t="str">
        <f>IF(AG545="","",IF(AG545&gt;500,'(Linked) Hazard Risk Number HRN'!$C$37,IF(AG545&gt;50,'(Linked) Hazard Risk Number HRN'!$C$36,IF(AG545&gt;25,'(Linked) Hazard Risk Number HRN'!$C$35,IF(AG545&gt;5,'(Linked) Hazard Risk Number HRN'!$C$34,IF(AG545&gt;0,'(Linked) Hazard Risk Number HRN'!$C$33,""))))))</f>
        <v/>
      </c>
      <c r="AH543" s="10"/>
      <c r="AI543" s="10"/>
      <c r="AJ543" s="22"/>
    </row>
    <row r="544" spans="2:36" s="2" customFormat="1" ht="28.2" customHeight="1" thickBot="1">
      <c r="B544" s="378"/>
      <c r="C544" s="375"/>
      <c r="D544" s="375"/>
      <c r="E544" s="381"/>
      <c r="F544" s="381"/>
      <c r="G544" s="370"/>
      <c r="H544" s="370"/>
      <c r="I544" s="370"/>
      <c r="J544" s="370"/>
      <c r="K544" s="55"/>
      <c r="L544" s="18" t="str">
        <f>IF(ISBLANK(K544),"",VLOOKUP(K544,'(Linked) Hazard Risk Number HRN'!$B$16:$C$26,2,FALSE))</f>
        <v/>
      </c>
      <c r="M544" s="373"/>
      <c r="N544" s="55"/>
      <c r="O544" s="18" t="str">
        <f>IF(ISBLANK(N544),"",VLOOKUP(N544,'(Linked) PLr Probability Factor'!$B$12:$C$14,2,FALSE))</f>
        <v/>
      </c>
      <c r="P544" s="18" t="s">
        <v>1</v>
      </c>
      <c r="Q544" s="18">
        <f t="shared" ref="Q544" si="851">COUNTIF((O543:O547), "B")</f>
        <v>0</v>
      </c>
      <c r="R544" s="18">
        <f t="shared" si="849"/>
        <v>0</v>
      </c>
      <c r="S544" s="18" t="str">
        <f t="shared" ref="S544" si="852">IF(ISBLANK(K544),"",IF(L544&lt;5,"F1","F2"))</f>
        <v/>
      </c>
      <c r="T544" s="147"/>
      <c r="U544" s="375"/>
      <c r="V544" s="55"/>
      <c r="W544" s="18" t="str">
        <f>IF(ISBLANK(V544),"",VLOOKUP(V544,'(Linked) Hazard Risk Number HRN'!$B$16:$C$26,2,FALSE))</f>
        <v/>
      </c>
      <c r="X544" s="373"/>
      <c r="Y544" s="375"/>
      <c r="Z544" s="55"/>
      <c r="AA544" s="18" t="str">
        <f>IF(ISBLANK(Z544),"",VLOOKUP(Z544,'(Linked) Hazard Risk Number HRN'!$B$16:$C$26,2,FALSE))</f>
        <v/>
      </c>
      <c r="AB544" s="373"/>
      <c r="AC544" s="375"/>
      <c r="AD544" s="436"/>
      <c r="AE544" s="55"/>
      <c r="AF544" s="18" t="str">
        <f>IF(ISBLANK(AE544),"",VLOOKUP(AE544,'(Linked) Hazard Risk Number HRN'!$B$16:$C$26,2,FALSE))</f>
        <v/>
      </c>
      <c r="AG544" s="373"/>
      <c r="AH544" s="10"/>
      <c r="AI544" s="10"/>
      <c r="AJ544" s="19"/>
    </row>
    <row r="545" spans="2:36" s="2" customFormat="1" ht="28.2" customHeight="1" thickTop="1">
      <c r="B545" s="378"/>
      <c r="C545" s="375"/>
      <c r="D545" s="375"/>
      <c r="E545" s="381"/>
      <c r="F545" s="381"/>
      <c r="G545" s="370"/>
      <c r="H545" s="370"/>
      <c r="I545" s="370"/>
      <c r="J545" s="370"/>
      <c r="K545" s="56"/>
      <c r="L545" s="18" t="str">
        <f>IF(ISBLANK(K545),"",VLOOKUP(K545,'(Linked) Hazard Risk Number HRN'!$D$6:$E$14,2,FALSE))</f>
        <v/>
      </c>
      <c r="M545" s="366" t="str">
        <f>IF(OR(ISBLANK(K543),ISBLANK(K544),ISBLANK(K545),ISBLANK(K546)),"",L543*L544*L545*L546)</f>
        <v/>
      </c>
      <c r="N545" s="56"/>
      <c r="O545" s="18" t="str">
        <f>IF(ISBLANK(N545),"",VLOOKUP(N545,'(Linked) PLr Probability Factor'!$B$17:$C$20,2,FALSE))</f>
        <v/>
      </c>
      <c r="P545" s="18" t="s">
        <v>3</v>
      </c>
      <c r="Q545" s="18">
        <f t="shared" ref="Q545" si="853">COUNTIF((O543:O547), "A")</f>
        <v>0</v>
      </c>
      <c r="R545" s="18">
        <f t="shared" si="849"/>
        <v>0</v>
      </c>
      <c r="S545" s="18"/>
      <c r="T545" s="146" t="str" cm="1">
        <f t="array" ref="T545">IF(OR(ISBLANK(K543),ISBLANK(K544),ISBLANK(N544),ISBLANK(N545),ISBLANK(N546)),"",INDEX(INDEX('(Linked) PLr Probability Factor'!C$33:$F$44,0,4),MATCH(S543&amp;S544&amp;S547,INDEX('(Linked) PLr Probability Factor'!C$33:$F$44,0,1)&amp;INDEX('(Linked) PLr Probability Factor'!C$33:$F$44,0,2)&amp;INDEX('(Linked) PLr Probability Factor'!C$33:$F$44,0,3),0)))</f>
        <v/>
      </c>
      <c r="U545" s="375"/>
      <c r="V545" s="56"/>
      <c r="W545" s="18" t="str">
        <f>IF(ISBLANK(V545),"",VLOOKUP(V545,'(Linked) Hazard Risk Number HRN'!$D$6:$E$14,2,FALSE))</f>
        <v/>
      </c>
      <c r="X545" s="366" t="str">
        <f>IF(OR(ISBLANK(V543),ISBLANK(V544),ISBLANK(V545),ISBLANK(V546)),"",W543*W544*W545*W546)</f>
        <v/>
      </c>
      <c r="Y545" s="375"/>
      <c r="Z545" s="56"/>
      <c r="AA545" s="18" t="str">
        <f>IF(ISBLANK(Z545),"",VLOOKUP(Z545,'(Linked) Hazard Risk Number HRN'!$D$6:$E$14,2,FALSE))</f>
        <v/>
      </c>
      <c r="AB545" s="366" t="str">
        <f>IF(OR(ISBLANK(Z543),ISBLANK(Z544),ISBLANK(Z545),ISBLANK(Z546)),"",AA543*AA544*AA545*AA546)</f>
        <v/>
      </c>
      <c r="AC545" s="375"/>
      <c r="AD545" s="436"/>
      <c r="AE545" s="56"/>
      <c r="AF545" s="18" t="str">
        <f>IF(ISBLANK(AE545),"",VLOOKUP(AE545,'(Linked) Hazard Risk Number HRN'!$D$6:$E$14,2,FALSE))</f>
        <v/>
      </c>
      <c r="AG545" s="366" t="str">
        <f>IF(OR(ISBLANK(AE543),ISBLANK(AE544),ISBLANK(AE545),ISBLANK(AE546)),"",AF543*AF544*AF545*AF546)</f>
        <v/>
      </c>
      <c r="AH545" s="10"/>
      <c r="AI545" s="10"/>
      <c r="AJ545" s="20"/>
    </row>
    <row r="546" spans="2:36" s="2" customFormat="1" ht="28.2" customHeight="1">
      <c r="B546" s="378"/>
      <c r="C546" s="375"/>
      <c r="D546" s="375"/>
      <c r="E546" s="381"/>
      <c r="F546" s="381"/>
      <c r="G546" s="370"/>
      <c r="H546" s="370"/>
      <c r="I546" s="370"/>
      <c r="J546" s="370"/>
      <c r="K546" s="57"/>
      <c r="L546" s="30" t="str">
        <f>IF(ISBLANK(K546),"",VLOOKUP(K546,'(Linked) Hazard Risk Number HRN'!$D$17:$E$22,2,FALSE))</f>
        <v/>
      </c>
      <c r="M546" s="367"/>
      <c r="N546" s="56"/>
      <c r="O546" s="18" t="str">
        <f>IF(ISBLANK(N546),"",VLOOKUP(N546,'(Linked) PLr Probability Factor'!$B$23:$C$26,2,FALSE))</f>
        <v/>
      </c>
      <c r="P546" s="25" t="s">
        <v>33</v>
      </c>
      <c r="Q546" s="25">
        <f t="shared" ref="Q546" si="854">SUM(R543:R545)</f>
        <v>0</v>
      </c>
      <c r="R546" s="25">
        <f t="shared" si="849"/>
        <v>0</v>
      </c>
      <c r="S546" s="25"/>
      <c r="T546" s="51"/>
      <c r="U546" s="375"/>
      <c r="V546" s="57"/>
      <c r="W546" s="30" t="str">
        <f>IF(ISBLANK(V546),"",VLOOKUP(V546,'(Linked) Hazard Risk Number HRN'!$D$17:$E$22,2,FALSE))</f>
        <v/>
      </c>
      <c r="X546" s="367"/>
      <c r="Y546" s="375"/>
      <c r="Z546" s="57"/>
      <c r="AA546" s="30" t="str">
        <f>IF(ISBLANK(Z546),"",VLOOKUP(Z546,'(Linked) Hazard Risk Number HRN'!$D$17:$E$22,2,FALSE))</f>
        <v/>
      </c>
      <c r="AB546" s="367"/>
      <c r="AC546" s="375"/>
      <c r="AD546" s="436"/>
      <c r="AE546" s="57"/>
      <c r="AF546" s="30" t="str">
        <f>IF(ISBLANK(AE546),"",VLOOKUP(AE546,'(Linked) Hazard Risk Number HRN'!$D$17:$E$22,2,FALSE))</f>
        <v/>
      </c>
      <c r="AG546" s="367"/>
      <c r="AH546" s="10"/>
      <c r="AI546" s="10"/>
      <c r="AJ546" s="21"/>
    </row>
    <row r="547" spans="2:36" s="2" customFormat="1" ht="28.2" customHeight="1" thickBot="1">
      <c r="B547" s="379"/>
      <c r="C547" s="376"/>
      <c r="D547" s="376"/>
      <c r="E547" s="382"/>
      <c r="F547" s="382"/>
      <c r="G547" s="371"/>
      <c r="H547" s="371"/>
      <c r="I547" s="371"/>
      <c r="J547" s="371"/>
      <c r="K547" s="135"/>
      <c r="L547" s="18"/>
      <c r="M547" s="368"/>
      <c r="N547" s="56"/>
      <c r="O547" s="18" t="str">
        <f>IF(ISBLANK(N547),"",VLOOKUP(N547,'(Linked) PLr Probability Factor'!$B$29:$C$32,2,FALSE))</f>
        <v/>
      </c>
      <c r="P547" s="134"/>
      <c r="Q547" s="134"/>
      <c r="R547" s="134"/>
      <c r="S547" s="27" t="str">
        <f t="shared" ref="S547" si="855">IF(OR(ISBLANK(N544),ISBLANK(N545),ISBLANK(N546)),"",IF(R543&gt;0,"P2",IF(AND(R543=0,R544&gt;2),"P2",IF(AND(R543=0,R544=2),"P2",IF(AND(R543=0,AND(R544&lt;2,R545&gt;1)),"P1"," ")))))</f>
        <v/>
      </c>
      <c r="T547" s="52"/>
      <c r="U547" s="376"/>
      <c r="V547" s="135"/>
      <c r="W547" s="18"/>
      <c r="X547" s="368"/>
      <c r="Y547" s="376"/>
      <c r="Z547" s="135"/>
      <c r="AA547" s="18"/>
      <c r="AB547" s="368"/>
      <c r="AC547" s="376"/>
      <c r="AD547" s="437"/>
      <c r="AE547" s="135"/>
      <c r="AF547" s="18"/>
      <c r="AG547" s="368"/>
      <c r="AH547" s="10"/>
      <c r="AI547" s="10"/>
      <c r="AJ547" s="7"/>
    </row>
    <row r="548" spans="2:36" s="2" customFormat="1" ht="28.2" customHeight="1" thickTop="1">
      <c r="B548" s="377">
        <v>109</v>
      </c>
      <c r="C548" s="374"/>
      <c r="D548" s="374"/>
      <c r="E548" s="380"/>
      <c r="F548" s="380"/>
      <c r="G548" s="369"/>
      <c r="H548" s="369"/>
      <c r="I548" s="369"/>
      <c r="J548" s="369"/>
      <c r="K548" s="54"/>
      <c r="L548" s="17" t="str">
        <f>IF(ISBLANK(K548),"",VLOOKUP(K548,'(Linked) Hazard Risk Number HRN'!$B$6:$C$13,2,FALSE))</f>
        <v/>
      </c>
      <c r="M548" s="372" t="str">
        <f>IF(M550="","",IF(M550&gt;500,'(Linked) Hazard Risk Number HRN'!$C$37,IF(M550&gt;50,'(Linked) Hazard Risk Number HRN'!$C$36,IF(M550&gt;25,'(Linked) Hazard Risk Number HRN'!$C$35,IF(M550&gt;5,'(Linked) Hazard Risk Number HRN'!$C$34,IF(M550&gt;0,'(Linked) Hazard Risk Number HRN'!$C$33,""))))))</f>
        <v/>
      </c>
      <c r="N548" s="54"/>
      <c r="O548" s="17" t="str">
        <f>IF(ISBLANK(N548),"",VLOOKUP(N548,'(Linked) PLr Probability Factor'!$B$7:$C$8,2,FALSE))</f>
        <v/>
      </c>
      <c r="P548" s="17" t="s">
        <v>29</v>
      </c>
      <c r="Q548" s="17">
        <f t="shared" ref="Q548" si="856">COUNTIF((O548:O552), "C")</f>
        <v>0</v>
      </c>
      <c r="R548" s="17">
        <f t="shared" ref="R548:R551" si="857">Q548</f>
        <v>0</v>
      </c>
      <c r="S548" s="17" t="str">
        <f t="shared" ref="S548" si="858">IF(ISBLANK(K548),"",IF(L548&lt;2,"S1","S2"))</f>
        <v/>
      </c>
      <c r="T548" s="50"/>
      <c r="U548" s="374"/>
      <c r="V548" s="54"/>
      <c r="W548" s="17" t="str">
        <f>IF(ISBLANK(V548),"",VLOOKUP(V548,'(Linked) Hazard Risk Number HRN'!$B$6:$C$13,2,FALSE))</f>
        <v/>
      </c>
      <c r="X548" s="372" t="str">
        <f>IF(X550="","",IF(X550&gt;500,'(Linked) Hazard Risk Number HRN'!$C$37,IF(X550&gt;50,'(Linked) Hazard Risk Number HRN'!$C$36,IF(X550&gt;25,'(Linked) Hazard Risk Number HRN'!$C$35,IF(X550&gt;5,'(Linked) Hazard Risk Number HRN'!$C$34,IF(X550&gt;0,'(Linked) Hazard Risk Number HRN'!$C$33,""))))))</f>
        <v/>
      </c>
      <c r="Y548" s="374"/>
      <c r="Z548" s="54"/>
      <c r="AA548" s="17" t="str">
        <f>IF(ISBLANK(Z548),"",VLOOKUP(Z548,'(Linked) Hazard Risk Number HRN'!$B$6:$C$13,2,FALSE))</f>
        <v/>
      </c>
      <c r="AB548" s="372" t="str">
        <f>IF(AB550="","",IF(AB550&gt;500,'(Linked) Hazard Risk Number HRN'!$C$37,IF(AB550&gt;50,'(Linked) Hazard Risk Number HRN'!$C$36,IF(AB550&gt;25,'(Linked) Hazard Risk Number HRN'!$C$35,IF(AB550&gt;5,'(Linked) Hazard Risk Number HRN'!$C$34,IF(AB550&gt;0,'(Linked) Hazard Risk Number HRN'!$C$33,""))))))</f>
        <v/>
      </c>
      <c r="AC548" s="374"/>
      <c r="AD548" s="380"/>
      <c r="AE548" s="54"/>
      <c r="AF548" s="17" t="str">
        <f>IF(ISBLANK(AE548),"",VLOOKUP(AE548,'(Linked) Hazard Risk Number HRN'!$B$6:$C$13,2,FALSE))</f>
        <v/>
      </c>
      <c r="AG548" s="372" t="str">
        <f>IF(AG550="","",IF(AG550&gt;500,'(Linked) Hazard Risk Number HRN'!$C$37,IF(AG550&gt;50,'(Linked) Hazard Risk Number HRN'!$C$36,IF(AG550&gt;25,'(Linked) Hazard Risk Number HRN'!$C$35,IF(AG550&gt;5,'(Linked) Hazard Risk Number HRN'!$C$34,IF(AG550&gt;0,'(Linked) Hazard Risk Number HRN'!$C$33,""))))))</f>
        <v/>
      </c>
      <c r="AH548" s="10"/>
      <c r="AI548" s="10"/>
      <c r="AJ548" s="22"/>
    </row>
    <row r="549" spans="2:36" s="2" customFormat="1" ht="28.2" customHeight="1" thickBot="1">
      <c r="B549" s="378"/>
      <c r="C549" s="375"/>
      <c r="D549" s="375"/>
      <c r="E549" s="381"/>
      <c r="F549" s="381"/>
      <c r="G549" s="370"/>
      <c r="H549" s="370"/>
      <c r="I549" s="370"/>
      <c r="J549" s="370"/>
      <c r="K549" s="55"/>
      <c r="L549" s="18" t="str">
        <f>IF(ISBLANK(K549),"",VLOOKUP(K549,'(Linked) Hazard Risk Number HRN'!$B$16:$C$26,2,FALSE))</f>
        <v/>
      </c>
      <c r="M549" s="373"/>
      <c r="N549" s="55"/>
      <c r="O549" s="18" t="str">
        <f>IF(ISBLANK(N549),"",VLOOKUP(N549,'(Linked) PLr Probability Factor'!$B$12:$C$14,2,FALSE))</f>
        <v/>
      </c>
      <c r="P549" s="18" t="s">
        <v>1</v>
      </c>
      <c r="Q549" s="18">
        <f t="shared" ref="Q549" si="859">COUNTIF((O548:O552), "B")</f>
        <v>0</v>
      </c>
      <c r="R549" s="18">
        <f t="shared" si="857"/>
        <v>0</v>
      </c>
      <c r="S549" s="18" t="str">
        <f t="shared" ref="S549" si="860">IF(ISBLANK(K549),"",IF(L549&lt;5,"F1","F2"))</f>
        <v/>
      </c>
      <c r="T549" s="147"/>
      <c r="U549" s="375"/>
      <c r="V549" s="55"/>
      <c r="W549" s="18" t="str">
        <f>IF(ISBLANK(V549),"",VLOOKUP(V549,'(Linked) Hazard Risk Number HRN'!$B$16:$C$26,2,FALSE))</f>
        <v/>
      </c>
      <c r="X549" s="373"/>
      <c r="Y549" s="375"/>
      <c r="Z549" s="55"/>
      <c r="AA549" s="18" t="str">
        <f>IF(ISBLANK(Z549),"",VLOOKUP(Z549,'(Linked) Hazard Risk Number HRN'!$B$16:$C$26,2,FALSE))</f>
        <v/>
      </c>
      <c r="AB549" s="373"/>
      <c r="AC549" s="375"/>
      <c r="AD549" s="436"/>
      <c r="AE549" s="55"/>
      <c r="AF549" s="18" t="str">
        <f>IF(ISBLANK(AE549),"",VLOOKUP(AE549,'(Linked) Hazard Risk Number HRN'!$B$16:$C$26,2,FALSE))</f>
        <v/>
      </c>
      <c r="AG549" s="373"/>
      <c r="AH549" s="10"/>
      <c r="AI549" s="10"/>
      <c r="AJ549" s="19"/>
    </row>
    <row r="550" spans="2:36" s="2" customFormat="1" ht="28.2" customHeight="1" thickTop="1">
      <c r="B550" s="378"/>
      <c r="C550" s="375"/>
      <c r="D550" s="375"/>
      <c r="E550" s="381"/>
      <c r="F550" s="381"/>
      <c r="G550" s="370"/>
      <c r="H550" s="370"/>
      <c r="I550" s="370"/>
      <c r="J550" s="370"/>
      <c r="K550" s="56"/>
      <c r="L550" s="18" t="str">
        <f>IF(ISBLANK(K550),"",VLOOKUP(K550,'(Linked) Hazard Risk Number HRN'!$D$6:$E$14,2,FALSE))</f>
        <v/>
      </c>
      <c r="M550" s="366" t="str">
        <f>IF(OR(ISBLANK(K548),ISBLANK(K549),ISBLANK(K550),ISBLANK(K551)),"",L548*L549*L550*L551)</f>
        <v/>
      </c>
      <c r="N550" s="56"/>
      <c r="O550" s="18" t="str">
        <f>IF(ISBLANK(N550),"",VLOOKUP(N550,'(Linked) PLr Probability Factor'!$B$17:$C$20,2,FALSE))</f>
        <v/>
      </c>
      <c r="P550" s="18" t="s">
        <v>3</v>
      </c>
      <c r="Q550" s="18">
        <f t="shared" ref="Q550" si="861">COUNTIF((O548:O552), "A")</f>
        <v>0</v>
      </c>
      <c r="R550" s="18">
        <f t="shared" si="857"/>
        <v>0</v>
      </c>
      <c r="S550" s="18"/>
      <c r="T550" s="146" t="str" cm="1">
        <f t="array" ref="T550">IF(OR(ISBLANK(K548),ISBLANK(K549),ISBLANK(N549),ISBLANK(N550),ISBLANK(N551)),"",INDEX(INDEX('(Linked) PLr Probability Factor'!C$33:$F$44,0,4),MATCH(S548&amp;S549&amp;S552,INDEX('(Linked) PLr Probability Factor'!C$33:$F$44,0,1)&amp;INDEX('(Linked) PLr Probability Factor'!C$33:$F$44,0,2)&amp;INDEX('(Linked) PLr Probability Factor'!C$33:$F$44,0,3),0)))</f>
        <v/>
      </c>
      <c r="U550" s="375"/>
      <c r="V550" s="56"/>
      <c r="W550" s="18" t="str">
        <f>IF(ISBLANK(V550),"",VLOOKUP(V550,'(Linked) Hazard Risk Number HRN'!$D$6:$E$14,2,FALSE))</f>
        <v/>
      </c>
      <c r="X550" s="366" t="str">
        <f>IF(OR(ISBLANK(V548),ISBLANK(V549),ISBLANK(V550),ISBLANK(V551)),"",W548*W549*W550*W551)</f>
        <v/>
      </c>
      <c r="Y550" s="375"/>
      <c r="Z550" s="56"/>
      <c r="AA550" s="18" t="str">
        <f>IF(ISBLANK(Z550),"",VLOOKUP(Z550,'(Linked) Hazard Risk Number HRN'!$D$6:$E$14,2,FALSE))</f>
        <v/>
      </c>
      <c r="AB550" s="366" t="str">
        <f>IF(OR(ISBLANK(Z548),ISBLANK(Z549),ISBLANK(Z550),ISBLANK(Z551)),"",AA548*AA549*AA550*AA551)</f>
        <v/>
      </c>
      <c r="AC550" s="375"/>
      <c r="AD550" s="436"/>
      <c r="AE550" s="56"/>
      <c r="AF550" s="18" t="str">
        <f>IF(ISBLANK(AE550),"",VLOOKUP(AE550,'(Linked) Hazard Risk Number HRN'!$D$6:$E$14,2,FALSE))</f>
        <v/>
      </c>
      <c r="AG550" s="366" t="str">
        <f>IF(OR(ISBLANK(AE548),ISBLANK(AE549),ISBLANK(AE550),ISBLANK(AE551)),"",AF548*AF549*AF550*AF551)</f>
        <v/>
      </c>
      <c r="AH550" s="10"/>
      <c r="AI550" s="10"/>
      <c r="AJ550" s="20"/>
    </row>
    <row r="551" spans="2:36" s="2" customFormat="1" ht="28.2" customHeight="1">
      <c r="B551" s="378"/>
      <c r="C551" s="375"/>
      <c r="D551" s="375"/>
      <c r="E551" s="381"/>
      <c r="F551" s="381"/>
      <c r="G551" s="370"/>
      <c r="H551" s="370"/>
      <c r="I551" s="370"/>
      <c r="J551" s="370"/>
      <c r="K551" s="57"/>
      <c r="L551" s="30" t="str">
        <f>IF(ISBLANK(K551),"",VLOOKUP(K551,'(Linked) Hazard Risk Number HRN'!$D$17:$E$22,2,FALSE))</f>
        <v/>
      </c>
      <c r="M551" s="367"/>
      <c r="N551" s="56"/>
      <c r="O551" s="18" t="str">
        <f>IF(ISBLANK(N551),"",VLOOKUP(N551,'(Linked) PLr Probability Factor'!$B$23:$C$26,2,FALSE))</f>
        <v/>
      </c>
      <c r="P551" s="25" t="s">
        <v>33</v>
      </c>
      <c r="Q551" s="25">
        <f t="shared" ref="Q551" si="862">SUM(R548:R550)</f>
        <v>0</v>
      </c>
      <c r="R551" s="25">
        <f t="shared" si="857"/>
        <v>0</v>
      </c>
      <c r="S551" s="25"/>
      <c r="T551" s="51"/>
      <c r="U551" s="375"/>
      <c r="V551" s="57"/>
      <c r="W551" s="30" t="str">
        <f>IF(ISBLANK(V551),"",VLOOKUP(V551,'(Linked) Hazard Risk Number HRN'!$D$17:$E$22,2,FALSE))</f>
        <v/>
      </c>
      <c r="X551" s="367"/>
      <c r="Y551" s="375"/>
      <c r="Z551" s="57"/>
      <c r="AA551" s="30" t="str">
        <f>IF(ISBLANK(Z551),"",VLOOKUP(Z551,'(Linked) Hazard Risk Number HRN'!$D$17:$E$22,2,FALSE))</f>
        <v/>
      </c>
      <c r="AB551" s="367"/>
      <c r="AC551" s="375"/>
      <c r="AD551" s="436"/>
      <c r="AE551" s="57"/>
      <c r="AF551" s="30" t="str">
        <f>IF(ISBLANK(AE551),"",VLOOKUP(AE551,'(Linked) Hazard Risk Number HRN'!$D$17:$E$22,2,FALSE))</f>
        <v/>
      </c>
      <c r="AG551" s="367"/>
      <c r="AH551" s="10"/>
      <c r="AI551" s="10"/>
      <c r="AJ551" s="21"/>
    </row>
    <row r="552" spans="2:36" s="2" customFormat="1" ht="28.2" customHeight="1" thickBot="1">
      <c r="B552" s="379"/>
      <c r="C552" s="376"/>
      <c r="D552" s="376"/>
      <c r="E552" s="382"/>
      <c r="F552" s="382"/>
      <c r="G552" s="371"/>
      <c r="H552" s="371"/>
      <c r="I552" s="371"/>
      <c r="J552" s="371"/>
      <c r="K552" s="135"/>
      <c r="L552" s="18"/>
      <c r="M552" s="368"/>
      <c r="N552" s="56"/>
      <c r="O552" s="18" t="str">
        <f>IF(ISBLANK(N552),"",VLOOKUP(N552,'(Linked) PLr Probability Factor'!$B$29:$C$32,2,FALSE))</f>
        <v/>
      </c>
      <c r="P552" s="134"/>
      <c r="Q552" s="134"/>
      <c r="R552" s="134"/>
      <c r="S552" s="27" t="str">
        <f t="shared" ref="S552" si="863">IF(OR(ISBLANK(N549),ISBLANK(N550),ISBLANK(N551)),"",IF(R548&gt;0,"P2",IF(AND(R548=0,R549&gt;2),"P2",IF(AND(R548=0,R549=2),"P2",IF(AND(R548=0,AND(R549&lt;2,R550&gt;1)),"P1"," ")))))</f>
        <v/>
      </c>
      <c r="T552" s="52"/>
      <c r="U552" s="376"/>
      <c r="V552" s="135"/>
      <c r="W552" s="18"/>
      <c r="X552" s="368"/>
      <c r="Y552" s="376"/>
      <c r="Z552" s="135"/>
      <c r="AA552" s="18"/>
      <c r="AB552" s="368"/>
      <c r="AC552" s="376"/>
      <c r="AD552" s="437"/>
      <c r="AE552" s="135"/>
      <c r="AF552" s="18"/>
      <c r="AG552" s="368"/>
      <c r="AH552" s="10"/>
      <c r="AI552" s="10"/>
      <c r="AJ552" s="7"/>
    </row>
    <row r="553" spans="2:36" s="2" customFormat="1" ht="28.2" customHeight="1" thickTop="1">
      <c r="B553" s="377">
        <v>110</v>
      </c>
      <c r="C553" s="374"/>
      <c r="D553" s="374"/>
      <c r="E553" s="380"/>
      <c r="F553" s="380"/>
      <c r="G553" s="369"/>
      <c r="H553" s="369"/>
      <c r="I553" s="369"/>
      <c r="J553" s="369"/>
      <c r="K553" s="54"/>
      <c r="L553" s="17" t="str">
        <f>IF(ISBLANK(K553),"",VLOOKUP(K553,'(Linked) Hazard Risk Number HRN'!$B$6:$C$13,2,FALSE))</f>
        <v/>
      </c>
      <c r="M553" s="372" t="str">
        <f>IF(M555="","",IF(M555&gt;500,'(Linked) Hazard Risk Number HRN'!$C$37,IF(M555&gt;50,'(Linked) Hazard Risk Number HRN'!$C$36,IF(M555&gt;25,'(Linked) Hazard Risk Number HRN'!$C$35,IF(M555&gt;5,'(Linked) Hazard Risk Number HRN'!$C$34,IF(M555&gt;0,'(Linked) Hazard Risk Number HRN'!$C$33,""))))))</f>
        <v/>
      </c>
      <c r="N553" s="54"/>
      <c r="O553" s="17" t="str">
        <f>IF(ISBLANK(N553),"",VLOOKUP(N553,'(Linked) PLr Probability Factor'!$B$7:$C$8,2,FALSE))</f>
        <v/>
      </c>
      <c r="P553" s="17" t="s">
        <v>29</v>
      </c>
      <c r="Q553" s="17">
        <f t="shared" ref="Q553" si="864">COUNTIF((O553:O557), "C")</f>
        <v>0</v>
      </c>
      <c r="R553" s="17">
        <f t="shared" ref="R553:R556" si="865">Q553</f>
        <v>0</v>
      </c>
      <c r="S553" s="17" t="str">
        <f t="shared" ref="S553" si="866">IF(ISBLANK(K553),"",IF(L553&lt;2,"S1","S2"))</f>
        <v/>
      </c>
      <c r="T553" s="50"/>
      <c r="U553" s="374"/>
      <c r="V553" s="54"/>
      <c r="W553" s="17" t="str">
        <f>IF(ISBLANK(V553),"",VLOOKUP(V553,'(Linked) Hazard Risk Number HRN'!$B$6:$C$13,2,FALSE))</f>
        <v/>
      </c>
      <c r="X553" s="372" t="str">
        <f>IF(X555="","",IF(X555&gt;500,'(Linked) Hazard Risk Number HRN'!$C$37,IF(X555&gt;50,'(Linked) Hazard Risk Number HRN'!$C$36,IF(X555&gt;25,'(Linked) Hazard Risk Number HRN'!$C$35,IF(X555&gt;5,'(Linked) Hazard Risk Number HRN'!$C$34,IF(X555&gt;0,'(Linked) Hazard Risk Number HRN'!$C$33,""))))))</f>
        <v/>
      </c>
      <c r="Y553" s="374"/>
      <c r="Z553" s="54"/>
      <c r="AA553" s="17" t="str">
        <f>IF(ISBLANK(Z553),"",VLOOKUP(Z553,'(Linked) Hazard Risk Number HRN'!$B$6:$C$13,2,FALSE))</f>
        <v/>
      </c>
      <c r="AB553" s="372" t="str">
        <f>IF(AB555="","",IF(AB555&gt;500,'(Linked) Hazard Risk Number HRN'!$C$37,IF(AB555&gt;50,'(Linked) Hazard Risk Number HRN'!$C$36,IF(AB555&gt;25,'(Linked) Hazard Risk Number HRN'!$C$35,IF(AB555&gt;5,'(Linked) Hazard Risk Number HRN'!$C$34,IF(AB555&gt;0,'(Linked) Hazard Risk Number HRN'!$C$33,""))))))</f>
        <v/>
      </c>
      <c r="AC553" s="374"/>
      <c r="AD553" s="380"/>
      <c r="AE553" s="54"/>
      <c r="AF553" s="17" t="str">
        <f>IF(ISBLANK(AE553),"",VLOOKUP(AE553,'(Linked) Hazard Risk Number HRN'!$B$6:$C$13,2,FALSE))</f>
        <v/>
      </c>
      <c r="AG553" s="372" t="str">
        <f>IF(AG555="","",IF(AG555&gt;500,'(Linked) Hazard Risk Number HRN'!$C$37,IF(AG555&gt;50,'(Linked) Hazard Risk Number HRN'!$C$36,IF(AG555&gt;25,'(Linked) Hazard Risk Number HRN'!$C$35,IF(AG555&gt;5,'(Linked) Hazard Risk Number HRN'!$C$34,IF(AG555&gt;0,'(Linked) Hazard Risk Number HRN'!$C$33,""))))))</f>
        <v/>
      </c>
      <c r="AH553" s="10"/>
      <c r="AI553" s="10"/>
      <c r="AJ553" s="22"/>
    </row>
    <row r="554" spans="2:36" s="2" customFormat="1" ht="28.2" customHeight="1" thickBot="1">
      <c r="B554" s="378"/>
      <c r="C554" s="375"/>
      <c r="D554" s="375"/>
      <c r="E554" s="381"/>
      <c r="F554" s="381"/>
      <c r="G554" s="370"/>
      <c r="H554" s="370"/>
      <c r="I554" s="370"/>
      <c r="J554" s="370"/>
      <c r="K554" s="55"/>
      <c r="L554" s="18" t="str">
        <f>IF(ISBLANK(K554),"",VLOOKUP(K554,'(Linked) Hazard Risk Number HRN'!$B$16:$C$26,2,FALSE))</f>
        <v/>
      </c>
      <c r="M554" s="373"/>
      <c r="N554" s="55"/>
      <c r="O554" s="18" t="str">
        <f>IF(ISBLANK(N554),"",VLOOKUP(N554,'(Linked) PLr Probability Factor'!$B$12:$C$14,2,FALSE))</f>
        <v/>
      </c>
      <c r="P554" s="18" t="s">
        <v>1</v>
      </c>
      <c r="Q554" s="18">
        <f t="shared" ref="Q554" si="867">COUNTIF((O553:O557), "B")</f>
        <v>0</v>
      </c>
      <c r="R554" s="18">
        <f t="shared" si="865"/>
        <v>0</v>
      </c>
      <c r="S554" s="18" t="str">
        <f t="shared" ref="S554" si="868">IF(ISBLANK(K554),"",IF(L554&lt;5,"F1","F2"))</f>
        <v/>
      </c>
      <c r="T554" s="147"/>
      <c r="U554" s="375"/>
      <c r="V554" s="55"/>
      <c r="W554" s="18" t="str">
        <f>IF(ISBLANK(V554),"",VLOOKUP(V554,'(Linked) Hazard Risk Number HRN'!$B$16:$C$26,2,FALSE))</f>
        <v/>
      </c>
      <c r="X554" s="373"/>
      <c r="Y554" s="375"/>
      <c r="Z554" s="55"/>
      <c r="AA554" s="18" t="str">
        <f>IF(ISBLANK(Z554),"",VLOOKUP(Z554,'(Linked) Hazard Risk Number HRN'!$B$16:$C$26,2,FALSE))</f>
        <v/>
      </c>
      <c r="AB554" s="373"/>
      <c r="AC554" s="375"/>
      <c r="AD554" s="436"/>
      <c r="AE554" s="55"/>
      <c r="AF554" s="18" t="str">
        <f>IF(ISBLANK(AE554),"",VLOOKUP(AE554,'(Linked) Hazard Risk Number HRN'!$B$16:$C$26,2,FALSE))</f>
        <v/>
      </c>
      <c r="AG554" s="373"/>
      <c r="AH554" s="10"/>
      <c r="AI554" s="10"/>
      <c r="AJ554" s="19"/>
    </row>
    <row r="555" spans="2:36" s="2" customFormat="1" ht="28.2" customHeight="1" thickTop="1">
      <c r="B555" s="378"/>
      <c r="C555" s="375"/>
      <c r="D555" s="375"/>
      <c r="E555" s="381"/>
      <c r="F555" s="381"/>
      <c r="G555" s="370"/>
      <c r="H555" s="370"/>
      <c r="I555" s="370"/>
      <c r="J555" s="370"/>
      <c r="K555" s="56"/>
      <c r="L555" s="18" t="str">
        <f>IF(ISBLANK(K555),"",VLOOKUP(K555,'(Linked) Hazard Risk Number HRN'!$D$6:$E$14,2,FALSE))</f>
        <v/>
      </c>
      <c r="M555" s="366" t="str">
        <f>IF(OR(ISBLANK(K553),ISBLANK(K554),ISBLANK(K555),ISBLANK(K556)),"",L553*L554*L555*L556)</f>
        <v/>
      </c>
      <c r="N555" s="56"/>
      <c r="O555" s="18" t="str">
        <f>IF(ISBLANK(N555),"",VLOOKUP(N555,'(Linked) PLr Probability Factor'!$B$17:$C$20,2,FALSE))</f>
        <v/>
      </c>
      <c r="P555" s="18" t="s">
        <v>3</v>
      </c>
      <c r="Q555" s="18">
        <f t="shared" ref="Q555" si="869">COUNTIF((O553:O557), "A")</f>
        <v>0</v>
      </c>
      <c r="R555" s="18">
        <f t="shared" si="865"/>
        <v>0</v>
      </c>
      <c r="S555" s="18"/>
      <c r="T555" s="146" t="str" cm="1">
        <f t="array" ref="T555">IF(OR(ISBLANK(K553),ISBLANK(K554),ISBLANK(N554),ISBLANK(N555),ISBLANK(N556)),"",INDEX(INDEX('(Linked) PLr Probability Factor'!C$33:$F$44,0,4),MATCH(S553&amp;S554&amp;S557,INDEX('(Linked) PLr Probability Factor'!C$33:$F$44,0,1)&amp;INDEX('(Linked) PLr Probability Factor'!C$33:$F$44,0,2)&amp;INDEX('(Linked) PLr Probability Factor'!C$33:$F$44,0,3),0)))</f>
        <v/>
      </c>
      <c r="U555" s="375"/>
      <c r="V555" s="56"/>
      <c r="W555" s="18" t="str">
        <f>IF(ISBLANK(V555),"",VLOOKUP(V555,'(Linked) Hazard Risk Number HRN'!$D$6:$E$14,2,FALSE))</f>
        <v/>
      </c>
      <c r="X555" s="366" t="str">
        <f>IF(OR(ISBLANK(V553),ISBLANK(V554),ISBLANK(V555),ISBLANK(V556)),"",W553*W554*W555*W556)</f>
        <v/>
      </c>
      <c r="Y555" s="375"/>
      <c r="Z555" s="56"/>
      <c r="AA555" s="18" t="str">
        <f>IF(ISBLANK(Z555),"",VLOOKUP(Z555,'(Linked) Hazard Risk Number HRN'!$D$6:$E$14,2,FALSE))</f>
        <v/>
      </c>
      <c r="AB555" s="366" t="str">
        <f>IF(OR(ISBLANK(Z553),ISBLANK(Z554),ISBLANK(Z555),ISBLANK(Z556)),"",AA553*AA554*AA555*AA556)</f>
        <v/>
      </c>
      <c r="AC555" s="375"/>
      <c r="AD555" s="436"/>
      <c r="AE555" s="56"/>
      <c r="AF555" s="18" t="str">
        <f>IF(ISBLANK(AE555),"",VLOOKUP(AE555,'(Linked) Hazard Risk Number HRN'!$D$6:$E$14,2,FALSE))</f>
        <v/>
      </c>
      <c r="AG555" s="366" t="str">
        <f>IF(OR(ISBLANK(AE553),ISBLANK(AE554),ISBLANK(AE555),ISBLANK(AE556)),"",AF553*AF554*AF555*AF556)</f>
        <v/>
      </c>
      <c r="AH555" s="10"/>
      <c r="AI555" s="10"/>
      <c r="AJ555" s="20"/>
    </row>
    <row r="556" spans="2:36" s="2" customFormat="1" ht="28.2" customHeight="1">
      <c r="B556" s="378"/>
      <c r="C556" s="375"/>
      <c r="D556" s="375"/>
      <c r="E556" s="381"/>
      <c r="F556" s="381"/>
      <c r="G556" s="370"/>
      <c r="H556" s="370"/>
      <c r="I556" s="370"/>
      <c r="J556" s="370"/>
      <c r="K556" s="57"/>
      <c r="L556" s="30" t="str">
        <f>IF(ISBLANK(K556),"",VLOOKUP(K556,'(Linked) Hazard Risk Number HRN'!$D$17:$E$22,2,FALSE))</f>
        <v/>
      </c>
      <c r="M556" s="367"/>
      <c r="N556" s="56"/>
      <c r="O556" s="18" t="str">
        <f>IF(ISBLANK(N556),"",VLOOKUP(N556,'(Linked) PLr Probability Factor'!$B$23:$C$26,2,FALSE))</f>
        <v/>
      </c>
      <c r="P556" s="25" t="s">
        <v>33</v>
      </c>
      <c r="Q556" s="25">
        <f t="shared" ref="Q556" si="870">SUM(R553:R555)</f>
        <v>0</v>
      </c>
      <c r="R556" s="25">
        <f t="shared" si="865"/>
        <v>0</v>
      </c>
      <c r="S556" s="25"/>
      <c r="T556" s="51"/>
      <c r="U556" s="375"/>
      <c r="V556" s="57"/>
      <c r="W556" s="30" t="str">
        <f>IF(ISBLANK(V556),"",VLOOKUP(V556,'(Linked) Hazard Risk Number HRN'!$D$17:$E$22,2,FALSE))</f>
        <v/>
      </c>
      <c r="X556" s="367"/>
      <c r="Y556" s="375"/>
      <c r="Z556" s="57"/>
      <c r="AA556" s="30" t="str">
        <f>IF(ISBLANK(Z556),"",VLOOKUP(Z556,'(Linked) Hazard Risk Number HRN'!$D$17:$E$22,2,FALSE))</f>
        <v/>
      </c>
      <c r="AB556" s="367"/>
      <c r="AC556" s="375"/>
      <c r="AD556" s="436"/>
      <c r="AE556" s="57"/>
      <c r="AF556" s="30" t="str">
        <f>IF(ISBLANK(AE556),"",VLOOKUP(AE556,'(Linked) Hazard Risk Number HRN'!$D$17:$E$22,2,FALSE))</f>
        <v/>
      </c>
      <c r="AG556" s="367"/>
      <c r="AH556" s="10"/>
      <c r="AI556" s="10"/>
      <c r="AJ556" s="21"/>
    </row>
    <row r="557" spans="2:36" s="2" customFormat="1" ht="28.2" customHeight="1" thickBot="1">
      <c r="B557" s="379"/>
      <c r="C557" s="376"/>
      <c r="D557" s="376"/>
      <c r="E557" s="382"/>
      <c r="F557" s="382"/>
      <c r="G557" s="371"/>
      <c r="H557" s="371"/>
      <c r="I557" s="371"/>
      <c r="J557" s="371"/>
      <c r="K557" s="135"/>
      <c r="L557" s="18"/>
      <c r="M557" s="368"/>
      <c r="N557" s="56"/>
      <c r="O557" s="18" t="str">
        <f>IF(ISBLANK(N557),"",VLOOKUP(N557,'(Linked) PLr Probability Factor'!$B$29:$C$32,2,FALSE))</f>
        <v/>
      </c>
      <c r="P557" s="134"/>
      <c r="Q557" s="134"/>
      <c r="R557" s="134"/>
      <c r="S557" s="27" t="str">
        <f t="shared" ref="S557" si="871">IF(OR(ISBLANK(N554),ISBLANK(N555),ISBLANK(N556)),"",IF(R553&gt;0,"P2",IF(AND(R553=0,R554&gt;2),"P2",IF(AND(R553=0,R554=2),"P2",IF(AND(R553=0,AND(R554&lt;2,R555&gt;1)),"P1"," ")))))</f>
        <v/>
      </c>
      <c r="T557" s="52"/>
      <c r="U557" s="376"/>
      <c r="V557" s="135"/>
      <c r="W557" s="18"/>
      <c r="X557" s="368"/>
      <c r="Y557" s="376"/>
      <c r="Z557" s="135"/>
      <c r="AA557" s="18"/>
      <c r="AB557" s="368"/>
      <c r="AC557" s="376"/>
      <c r="AD557" s="437"/>
      <c r="AE557" s="135"/>
      <c r="AF557" s="18"/>
      <c r="AG557" s="368"/>
      <c r="AH557" s="10"/>
      <c r="AI557" s="10"/>
      <c r="AJ557" s="7"/>
    </row>
    <row r="558" spans="2:36" s="2" customFormat="1" ht="28.2" customHeight="1" thickTop="1">
      <c r="B558" s="377">
        <v>111</v>
      </c>
      <c r="C558" s="374"/>
      <c r="D558" s="374"/>
      <c r="E558" s="380"/>
      <c r="F558" s="380"/>
      <c r="G558" s="369"/>
      <c r="H558" s="369"/>
      <c r="I558" s="369"/>
      <c r="J558" s="369"/>
      <c r="K558" s="54"/>
      <c r="L558" s="17" t="str">
        <f>IF(ISBLANK(K558),"",VLOOKUP(K558,'(Linked) Hazard Risk Number HRN'!$B$6:$C$13,2,FALSE))</f>
        <v/>
      </c>
      <c r="M558" s="372" t="str">
        <f>IF(M560="","",IF(M560&gt;500,'(Linked) Hazard Risk Number HRN'!$C$37,IF(M560&gt;50,'(Linked) Hazard Risk Number HRN'!$C$36,IF(M560&gt;25,'(Linked) Hazard Risk Number HRN'!$C$35,IF(M560&gt;5,'(Linked) Hazard Risk Number HRN'!$C$34,IF(M560&gt;0,'(Linked) Hazard Risk Number HRN'!$C$33,""))))))</f>
        <v/>
      </c>
      <c r="N558" s="54"/>
      <c r="O558" s="17" t="str">
        <f>IF(ISBLANK(N558),"",VLOOKUP(N558,'(Linked) PLr Probability Factor'!$B$7:$C$8,2,FALSE))</f>
        <v/>
      </c>
      <c r="P558" s="17" t="s">
        <v>29</v>
      </c>
      <c r="Q558" s="17">
        <f t="shared" ref="Q558" si="872">COUNTIF((O558:O562), "C")</f>
        <v>0</v>
      </c>
      <c r="R558" s="17">
        <f t="shared" ref="R558:R561" si="873">Q558</f>
        <v>0</v>
      </c>
      <c r="S558" s="17" t="str">
        <f t="shared" ref="S558" si="874">IF(ISBLANK(K558),"",IF(L558&lt;2,"S1","S2"))</f>
        <v/>
      </c>
      <c r="T558" s="50"/>
      <c r="U558" s="374"/>
      <c r="V558" s="54"/>
      <c r="W558" s="17" t="str">
        <f>IF(ISBLANK(V558),"",VLOOKUP(V558,'(Linked) Hazard Risk Number HRN'!$B$6:$C$13,2,FALSE))</f>
        <v/>
      </c>
      <c r="X558" s="372" t="str">
        <f>IF(X560="","",IF(X560&gt;500,'(Linked) Hazard Risk Number HRN'!$C$37,IF(X560&gt;50,'(Linked) Hazard Risk Number HRN'!$C$36,IF(X560&gt;25,'(Linked) Hazard Risk Number HRN'!$C$35,IF(X560&gt;5,'(Linked) Hazard Risk Number HRN'!$C$34,IF(X560&gt;0,'(Linked) Hazard Risk Number HRN'!$C$33,""))))))</f>
        <v/>
      </c>
      <c r="Y558" s="374"/>
      <c r="Z558" s="54"/>
      <c r="AA558" s="17" t="str">
        <f>IF(ISBLANK(Z558),"",VLOOKUP(Z558,'(Linked) Hazard Risk Number HRN'!$B$6:$C$13,2,FALSE))</f>
        <v/>
      </c>
      <c r="AB558" s="372" t="str">
        <f>IF(AB560="","",IF(AB560&gt;500,'(Linked) Hazard Risk Number HRN'!$C$37,IF(AB560&gt;50,'(Linked) Hazard Risk Number HRN'!$C$36,IF(AB560&gt;25,'(Linked) Hazard Risk Number HRN'!$C$35,IF(AB560&gt;5,'(Linked) Hazard Risk Number HRN'!$C$34,IF(AB560&gt;0,'(Linked) Hazard Risk Number HRN'!$C$33,""))))))</f>
        <v/>
      </c>
      <c r="AC558" s="374"/>
      <c r="AD558" s="380"/>
      <c r="AE558" s="54"/>
      <c r="AF558" s="17" t="str">
        <f>IF(ISBLANK(AE558),"",VLOOKUP(AE558,'(Linked) Hazard Risk Number HRN'!$B$6:$C$13,2,FALSE))</f>
        <v/>
      </c>
      <c r="AG558" s="372" t="str">
        <f>IF(AG560="","",IF(AG560&gt;500,'(Linked) Hazard Risk Number HRN'!$C$37,IF(AG560&gt;50,'(Linked) Hazard Risk Number HRN'!$C$36,IF(AG560&gt;25,'(Linked) Hazard Risk Number HRN'!$C$35,IF(AG560&gt;5,'(Linked) Hazard Risk Number HRN'!$C$34,IF(AG560&gt;0,'(Linked) Hazard Risk Number HRN'!$C$33,""))))))</f>
        <v/>
      </c>
      <c r="AH558" s="10"/>
      <c r="AI558" s="10"/>
      <c r="AJ558" s="22"/>
    </row>
    <row r="559" spans="2:36" s="2" customFormat="1" ht="28.2" customHeight="1" thickBot="1">
      <c r="B559" s="378"/>
      <c r="C559" s="375"/>
      <c r="D559" s="375"/>
      <c r="E559" s="381"/>
      <c r="F559" s="381"/>
      <c r="G559" s="370"/>
      <c r="H559" s="370"/>
      <c r="I559" s="370"/>
      <c r="J559" s="370"/>
      <c r="K559" s="55"/>
      <c r="L559" s="18" t="str">
        <f>IF(ISBLANK(K559),"",VLOOKUP(K559,'(Linked) Hazard Risk Number HRN'!$B$16:$C$26,2,FALSE))</f>
        <v/>
      </c>
      <c r="M559" s="373"/>
      <c r="N559" s="55"/>
      <c r="O559" s="18" t="str">
        <f>IF(ISBLANK(N559),"",VLOOKUP(N559,'(Linked) PLr Probability Factor'!$B$12:$C$14,2,FALSE))</f>
        <v/>
      </c>
      <c r="P559" s="18" t="s">
        <v>1</v>
      </c>
      <c r="Q559" s="18">
        <f t="shared" ref="Q559" si="875">COUNTIF((O558:O562), "B")</f>
        <v>0</v>
      </c>
      <c r="R559" s="18">
        <f t="shared" si="873"/>
        <v>0</v>
      </c>
      <c r="S559" s="18" t="str">
        <f t="shared" ref="S559" si="876">IF(ISBLANK(K559),"",IF(L559&lt;5,"F1","F2"))</f>
        <v/>
      </c>
      <c r="T559" s="147"/>
      <c r="U559" s="375"/>
      <c r="V559" s="55"/>
      <c r="W559" s="18" t="str">
        <f>IF(ISBLANK(V559),"",VLOOKUP(V559,'(Linked) Hazard Risk Number HRN'!$B$16:$C$26,2,FALSE))</f>
        <v/>
      </c>
      <c r="X559" s="373"/>
      <c r="Y559" s="375"/>
      <c r="Z559" s="55"/>
      <c r="AA559" s="18" t="str">
        <f>IF(ISBLANK(Z559),"",VLOOKUP(Z559,'(Linked) Hazard Risk Number HRN'!$B$16:$C$26,2,FALSE))</f>
        <v/>
      </c>
      <c r="AB559" s="373"/>
      <c r="AC559" s="375"/>
      <c r="AD559" s="436"/>
      <c r="AE559" s="55"/>
      <c r="AF559" s="18" t="str">
        <f>IF(ISBLANK(AE559),"",VLOOKUP(AE559,'(Linked) Hazard Risk Number HRN'!$B$16:$C$26,2,FALSE))</f>
        <v/>
      </c>
      <c r="AG559" s="373"/>
      <c r="AH559" s="10"/>
      <c r="AI559" s="10"/>
      <c r="AJ559" s="19"/>
    </row>
    <row r="560" spans="2:36" s="2" customFormat="1" ht="28.2" customHeight="1" thickTop="1">
      <c r="B560" s="378"/>
      <c r="C560" s="375"/>
      <c r="D560" s="375"/>
      <c r="E560" s="381"/>
      <c r="F560" s="381"/>
      <c r="G560" s="370"/>
      <c r="H560" s="370"/>
      <c r="I560" s="370"/>
      <c r="J560" s="370"/>
      <c r="K560" s="56"/>
      <c r="L560" s="18" t="str">
        <f>IF(ISBLANK(K560),"",VLOOKUP(K560,'(Linked) Hazard Risk Number HRN'!$D$6:$E$14,2,FALSE))</f>
        <v/>
      </c>
      <c r="M560" s="366" t="str">
        <f>IF(OR(ISBLANK(K558),ISBLANK(K559),ISBLANK(K560),ISBLANK(K561)),"",L558*L559*L560*L561)</f>
        <v/>
      </c>
      <c r="N560" s="56"/>
      <c r="O560" s="18" t="str">
        <f>IF(ISBLANK(N560),"",VLOOKUP(N560,'(Linked) PLr Probability Factor'!$B$17:$C$20,2,FALSE))</f>
        <v/>
      </c>
      <c r="P560" s="18" t="s">
        <v>3</v>
      </c>
      <c r="Q560" s="18">
        <f t="shared" ref="Q560" si="877">COUNTIF((O558:O562), "A")</f>
        <v>0</v>
      </c>
      <c r="R560" s="18">
        <f t="shared" si="873"/>
        <v>0</v>
      </c>
      <c r="S560" s="18"/>
      <c r="T560" s="146" t="str" cm="1">
        <f t="array" ref="T560">IF(OR(ISBLANK(K558),ISBLANK(K559),ISBLANK(N559),ISBLANK(N560),ISBLANK(N561)),"",INDEX(INDEX('(Linked) PLr Probability Factor'!C$33:$F$44,0,4),MATCH(S558&amp;S559&amp;S562,INDEX('(Linked) PLr Probability Factor'!C$33:$F$44,0,1)&amp;INDEX('(Linked) PLr Probability Factor'!C$33:$F$44,0,2)&amp;INDEX('(Linked) PLr Probability Factor'!C$33:$F$44,0,3),0)))</f>
        <v/>
      </c>
      <c r="U560" s="375"/>
      <c r="V560" s="56"/>
      <c r="W560" s="18" t="str">
        <f>IF(ISBLANK(V560),"",VLOOKUP(V560,'(Linked) Hazard Risk Number HRN'!$D$6:$E$14,2,FALSE))</f>
        <v/>
      </c>
      <c r="X560" s="366" t="str">
        <f>IF(OR(ISBLANK(V558),ISBLANK(V559),ISBLANK(V560),ISBLANK(V561)),"",W558*W559*W560*W561)</f>
        <v/>
      </c>
      <c r="Y560" s="375"/>
      <c r="Z560" s="56"/>
      <c r="AA560" s="18" t="str">
        <f>IF(ISBLANK(Z560),"",VLOOKUP(Z560,'(Linked) Hazard Risk Number HRN'!$D$6:$E$14,2,FALSE))</f>
        <v/>
      </c>
      <c r="AB560" s="366" t="str">
        <f>IF(OR(ISBLANK(Z558),ISBLANK(Z559),ISBLANK(Z560),ISBLANK(Z561)),"",AA558*AA559*AA560*AA561)</f>
        <v/>
      </c>
      <c r="AC560" s="375"/>
      <c r="AD560" s="436"/>
      <c r="AE560" s="56"/>
      <c r="AF560" s="18" t="str">
        <f>IF(ISBLANK(AE560),"",VLOOKUP(AE560,'(Linked) Hazard Risk Number HRN'!$D$6:$E$14,2,FALSE))</f>
        <v/>
      </c>
      <c r="AG560" s="366" t="str">
        <f>IF(OR(ISBLANK(AE558),ISBLANK(AE559),ISBLANK(AE560),ISBLANK(AE561)),"",AF558*AF559*AF560*AF561)</f>
        <v/>
      </c>
      <c r="AH560" s="10"/>
      <c r="AI560" s="10"/>
      <c r="AJ560" s="20"/>
    </row>
    <row r="561" spans="2:36" s="2" customFormat="1" ht="28.2" customHeight="1">
      <c r="B561" s="378"/>
      <c r="C561" s="375"/>
      <c r="D561" s="375"/>
      <c r="E561" s="381"/>
      <c r="F561" s="381"/>
      <c r="G561" s="370"/>
      <c r="H561" s="370"/>
      <c r="I561" s="370"/>
      <c r="J561" s="370"/>
      <c r="K561" s="57"/>
      <c r="L561" s="30" t="str">
        <f>IF(ISBLANK(K561),"",VLOOKUP(K561,'(Linked) Hazard Risk Number HRN'!$D$17:$E$22,2,FALSE))</f>
        <v/>
      </c>
      <c r="M561" s="367"/>
      <c r="N561" s="56"/>
      <c r="O561" s="18" t="str">
        <f>IF(ISBLANK(N561),"",VLOOKUP(N561,'(Linked) PLr Probability Factor'!$B$23:$C$26,2,FALSE))</f>
        <v/>
      </c>
      <c r="P561" s="25" t="s">
        <v>33</v>
      </c>
      <c r="Q561" s="25">
        <f t="shared" ref="Q561" si="878">SUM(R558:R560)</f>
        <v>0</v>
      </c>
      <c r="R561" s="25">
        <f t="shared" si="873"/>
        <v>0</v>
      </c>
      <c r="S561" s="25"/>
      <c r="T561" s="51"/>
      <c r="U561" s="375"/>
      <c r="V561" s="57"/>
      <c r="W561" s="30" t="str">
        <f>IF(ISBLANK(V561),"",VLOOKUP(V561,'(Linked) Hazard Risk Number HRN'!$D$17:$E$22,2,FALSE))</f>
        <v/>
      </c>
      <c r="X561" s="367"/>
      <c r="Y561" s="375"/>
      <c r="Z561" s="57"/>
      <c r="AA561" s="30" t="str">
        <f>IF(ISBLANK(Z561),"",VLOOKUP(Z561,'(Linked) Hazard Risk Number HRN'!$D$17:$E$22,2,FALSE))</f>
        <v/>
      </c>
      <c r="AB561" s="367"/>
      <c r="AC561" s="375"/>
      <c r="AD561" s="436"/>
      <c r="AE561" s="57"/>
      <c r="AF561" s="30" t="str">
        <f>IF(ISBLANK(AE561),"",VLOOKUP(AE561,'(Linked) Hazard Risk Number HRN'!$D$17:$E$22,2,FALSE))</f>
        <v/>
      </c>
      <c r="AG561" s="367"/>
      <c r="AH561" s="10"/>
      <c r="AI561" s="10"/>
      <c r="AJ561" s="21"/>
    </row>
    <row r="562" spans="2:36" s="2" customFormat="1" ht="28.2" customHeight="1" thickBot="1">
      <c r="B562" s="379"/>
      <c r="C562" s="376"/>
      <c r="D562" s="376"/>
      <c r="E562" s="382"/>
      <c r="F562" s="382"/>
      <c r="G562" s="371"/>
      <c r="H562" s="371"/>
      <c r="I562" s="371"/>
      <c r="J562" s="371"/>
      <c r="K562" s="135"/>
      <c r="L562" s="18"/>
      <c r="M562" s="368"/>
      <c r="N562" s="56"/>
      <c r="O562" s="18" t="str">
        <f>IF(ISBLANK(N562),"",VLOOKUP(N562,'(Linked) PLr Probability Factor'!$B$29:$C$32,2,FALSE))</f>
        <v/>
      </c>
      <c r="P562" s="134"/>
      <c r="Q562" s="134"/>
      <c r="R562" s="134"/>
      <c r="S562" s="27" t="str">
        <f t="shared" ref="S562" si="879">IF(OR(ISBLANK(N559),ISBLANK(N560),ISBLANK(N561)),"",IF(R558&gt;0,"P2",IF(AND(R558=0,R559&gt;2),"P2",IF(AND(R558=0,R559=2),"P2",IF(AND(R558=0,AND(R559&lt;2,R560&gt;1)),"P1"," ")))))</f>
        <v/>
      </c>
      <c r="T562" s="52"/>
      <c r="U562" s="376"/>
      <c r="V562" s="135"/>
      <c r="W562" s="18"/>
      <c r="X562" s="368"/>
      <c r="Y562" s="376"/>
      <c r="Z562" s="135"/>
      <c r="AA562" s="18"/>
      <c r="AB562" s="368"/>
      <c r="AC562" s="376"/>
      <c r="AD562" s="437"/>
      <c r="AE562" s="135"/>
      <c r="AF562" s="18"/>
      <c r="AG562" s="368"/>
      <c r="AH562" s="10"/>
      <c r="AI562" s="10"/>
      <c r="AJ562" s="7"/>
    </row>
    <row r="563" spans="2:36" s="2" customFormat="1" ht="28.2" customHeight="1" thickTop="1">
      <c r="B563" s="377">
        <v>112</v>
      </c>
      <c r="C563" s="374"/>
      <c r="D563" s="374"/>
      <c r="E563" s="380"/>
      <c r="F563" s="380"/>
      <c r="G563" s="369"/>
      <c r="H563" s="369"/>
      <c r="I563" s="369"/>
      <c r="J563" s="369"/>
      <c r="K563" s="54"/>
      <c r="L563" s="17" t="str">
        <f>IF(ISBLANK(K563),"",VLOOKUP(K563,'(Linked) Hazard Risk Number HRN'!$B$6:$C$13,2,FALSE))</f>
        <v/>
      </c>
      <c r="M563" s="372" t="str">
        <f>IF(M565="","",IF(M565&gt;500,'(Linked) Hazard Risk Number HRN'!$C$37,IF(M565&gt;50,'(Linked) Hazard Risk Number HRN'!$C$36,IF(M565&gt;25,'(Linked) Hazard Risk Number HRN'!$C$35,IF(M565&gt;5,'(Linked) Hazard Risk Number HRN'!$C$34,IF(M565&gt;0,'(Linked) Hazard Risk Number HRN'!$C$33,""))))))</f>
        <v/>
      </c>
      <c r="N563" s="54"/>
      <c r="O563" s="17" t="str">
        <f>IF(ISBLANK(N563),"",VLOOKUP(N563,'(Linked) PLr Probability Factor'!$B$7:$C$8,2,FALSE))</f>
        <v/>
      </c>
      <c r="P563" s="17" t="s">
        <v>29</v>
      </c>
      <c r="Q563" s="17">
        <f t="shared" ref="Q563" si="880">COUNTIF((O563:O567), "C")</f>
        <v>0</v>
      </c>
      <c r="R563" s="17">
        <f t="shared" ref="R563:R566" si="881">Q563</f>
        <v>0</v>
      </c>
      <c r="S563" s="17" t="str">
        <f t="shared" ref="S563" si="882">IF(ISBLANK(K563),"",IF(L563&lt;2,"S1","S2"))</f>
        <v/>
      </c>
      <c r="T563" s="50"/>
      <c r="U563" s="374"/>
      <c r="V563" s="54"/>
      <c r="W563" s="17" t="str">
        <f>IF(ISBLANK(V563),"",VLOOKUP(V563,'(Linked) Hazard Risk Number HRN'!$B$6:$C$13,2,FALSE))</f>
        <v/>
      </c>
      <c r="X563" s="372" t="str">
        <f>IF(X565="","",IF(X565&gt;500,'(Linked) Hazard Risk Number HRN'!$C$37,IF(X565&gt;50,'(Linked) Hazard Risk Number HRN'!$C$36,IF(X565&gt;25,'(Linked) Hazard Risk Number HRN'!$C$35,IF(X565&gt;5,'(Linked) Hazard Risk Number HRN'!$C$34,IF(X565&gt;0,'(Linked) Hazard Risk Number HRN'!$C$33,""))))))</f>
        <v/>
      </c>
      <c r="Y563" s="374"/>
      <c r="Z563" s="54"/>
      <c r="AA563" s="17" t="str">
        <f>IF(ISBLANK(Z563),"",VLOOKUP(Z563,'(Linked) Hazard Risk Number HRN'!$B$6:$C$13,2,FALSE))</f>
        <v/>
      </c>
      <c r="AB563" s="372" t="str">
        <f>IF(AB565="","",IF(AB565&gt;500,'(Linked) Hazard Risk Number HRN'!$C$37,IF(AB565&gt;50,'(Linked) Hazard Risk Number HRN'!$C$36,IF(AB565&gt;25,'(Linked) Hazard Risk Number HRN'!$C$35,IF(AB565&gt;5,'(Linked) Hazard Risk Number HRN'!$C$34,IF(AB565&gt;0,'(Linked) Hazard Risk Number HRN'!$C$33,""))))))</f>
        <v/>
      </c>
      <c r="AC563" s="374"/>
      <c r="AD563" s="380"/>
      <c r="AE563" s="54"/>
      <c r="AF563" s="17" t="str">
        <f>IF(ISBLANK(AE563),"",VLOOKUP(AE563,'(Linked) Hazard Risk Number HRN'!$B$6:$C$13,2,FALSE))</f>
        <v/>
      </c>
      <c r="AG563" s="372" t="str">
        <f>IF(AG565="","",IF(AG565&gt;500,'(Linked) Hazard Risk Number HRN'!$C$37,IF(AG565&gt;50,'(Linked) Hazard Risk Number HRN'!$C$36,IF(AG565&gt;25,'(Linked) Hazard Risk Number HRN'!$C$35,IF(AG565&gt;5,'(Linked) Hazard Risk Number HRN'!$C$34,IF(AG565&gt;0,'(Linked) Hazard Risk Number HRN'!$C$33,""))))))</f>
        <v/>
      </c>
      <c r="AH563" s="10"/>
      <c r="AI563" s="10"/>
      <c r="AJ563" s="22"/>
    </row>
    <row r="564" spans="2:36" s="2" customFormat="1" ht="28.2" customHeight="1" thickBot="1">
      <c r="B564" s="378"/>
      <c r="C564" s="375"/>
      <c r="D564" s="375"/>
      <c r="E564" s="381"/>
      <c r="F564" s="381"/>
      <c r="G564" s="370"/>
      <c r="H564" s="370"/>
      <c r="I564" s="370"/>
      <c r="J564" s="370"/>
      <c r="K564" s="55"/>
      <c r="L564" s="18" t="str">
        <f>IF(ISBLANK(K564),"",VLOOKUP(K564,'(Linked) Hazard Risk Number HRN'!$B$16:$C$26,2,FALSE))</f>
        <v/>
      </c>
      <c r="M564" s="373"/>
      <c r="N564" s="55"/>
      <c r="O564" s="18" t="str">
        <f>IF(ISBLANK(N564),"",VLOOKUP(N564,'(Linked) PLr Probability Factor'!$B$12:$C$14,2,FALSE))</f>
        <v/>
      </c>
      <c r="P564" s="18" t="s">
        <v>1</v>
      </c>
      <c r="Q564" s="18">
        <f t="shared" ref="Q564" si="883">COUNTIF((O563:O567), "B")</f>
        <v>0</v>
      </c>
      <c r="R564" s="18">
        <f t="shared" si="881"/>
        <v>0</v>
      </c>
      <c r="S564" s="18" t="str">
        <f t="shared" ref="S564" si="884">IF(ISBLANK(K564),"",IF(L564&lt;5,"F1","F2"))</f>
        <v/>
      </c>
      <c r="T564" s="147"/>
      <c r="U564" s="375"/>
      <c r="V564" s="55"/>
      <c r="W564" s="18" t="str">
        <f>IF(ISBLANK(V564),"",VLOOKUP(V564,'(Linked) Hazard Risk Number HRN'!$B$16:$C$26,2,FALSE))</f>
        <v/>
      </c>
      <c r="X564" s="373"/>
      <c r="Y564" s="375"/>
      <c r="Z564" s="55"/>
      <c r="AA564" s="18" t="str">
        <f>IF(ISBLANK(Z564),"",VLOOKUP(Z564,'(Linked) Hazard Risk Number HRN'!$B$16:$C$26,2,FALSE))</f>
        <v/>
      </c>
      <c r="AB564" s="373"/>
      <c r="AC564" s="375"/>
      <c r="AD564" s="436"/>
      <c r="AE564" s="55"/>
      <c r="AF564" s="18" t="str">
        <f>IF(ISBLANK(AE564),"",VLOOKUP(AE564,'(Linked) Hazard Risk Number HRN'!$B$16:$C$26,2,FALSE))</f>
        <v/>
      </c>
      <c r="AG564" s="373"/>
      <c r="AH564" s="10"/>
      <c r="AI564" s="10"/>
      <c r="AJ564" s="19"/>
    </row>
    <row r="565" spans="2:36" s="2" customFormat="1" ht="28.2" customHeight="1" thickTop="1">
      <c r="B565" s="378"/>
      <c r="C565" s="375"/>
      <c r="D565" s="375"/>
      <c r="E565" s="381"/>
      <c r="F565" s="381"/>
      <c r="G565" s="370"/>
      <c r="H565" s="370"/>
      <c r="I565" s="370"/>
      <c r="J565" s="370"/>
      <c r="K565" s="56"/>
      <c r="L565" s="18" t="str">
        <f>IF(ISBLANK(K565),"",VLOOKUP(K565,'(Linked) Hazard Risk Number HRN'!$D$6:$E$14,2,FALSE))</f>
        <v/>
      </c>
      <c r="M565" s="366" t="str">
        <f>IF(OR(ISBLANK(K563),ISBLANK(K564),ISBLANK(K565),ISBLANK(K566)),"",L563*L564*L565*L566)</f>
        <v/>
      </c>
      <c r="N565" s="56"/>
      <c r="O565" s="18" t="str">
        <f>IF(ISBLANK(N565),"",VLOOKUP(N565,'(Linked) PLr Probability Factor'!$B$17:$C$20,2,FALSE))</f>
        <v/>
      </c>
      <c r="P565" s="18" t="s">
        <v>3</v>
      </c>
      <c r="Q565" s="18">
        <f t="shared" ref="Q565" si="885">COUNTIF((O563:O567), "A")</f>
        <v>0</v>
      </c>
      <c r="R565" s="18">
        <f t="shared" si="881"/>
        <v>0</v>
      </c>
      <c r="S565" s="18"/>
      <c r="T565" s="146" t="str" cm="1">
        <f t="array" ref="T565">IF(OR(ISBLANK(K563),ISBLANK(K564),ISBLANK(N564),ISBLANK(N565),ISBLANK(N566)),"",INDEX(INDEX('(Linked) PLr Probability Factor'!C$33:$F$44,0,4),MATCH(S563&amp;S564&amp;S567,INDEX('(Linked) PLr Probability Factor'!C$33:$F$44,0,1)&amp;INDEX('(Linked) PLr Probability Factor'!C$33:$F$44,0,2)&amp;INDEX('(Linked) PLr Probability Factor'!C$33:$F$44,0,3),0)))</f>
        <v/>
      </c>
      <c r="U565" s="375"/>
      <c r="V565" s="56"/>
      <c r="W565" s="18" t="str">
        <f>IF(ISBLANK(V565),"",VLOOKUP(V565,'(Linked) Hazard Risk Number HRN'!$D$6:$E$14,2,FALSE))</f>
        <v/>
      </c>
      <c r="X565" s="366" t="str">
        <f>IF(OR(ISBLANK(V563),ISBLANK(V564),ISBLANK(V565),ISBLANK(V566)),"",W563*W564*W565*W566)</f>
        <v/>
      </c>
      <c r="Y565" s="375"/>
      <c r="Z565" s="56"/>
      <c r="AA565" s="18" t="str">
        <f>IF(ISBLANK(Z565),"",VLOOKUP(Z565,'(Linked) Hazard Risk Number HRN'!$D$6:$E$14,2,FALSE))</f>
        <v/>
      </c>
      <c r="AB565" s="366" t="str">
        <f>IF(OR(ISBLANK(Z563),ISBLANK(Z564),ISBLANK(Z565),ISBLANK(Z566)),"",AA563*AA564*AA565*AA566)</f>
        <v/>
      </c>
      <c r="AC565" s="375"/>
      <c r="AD565" s="436"/>
      <c r="AE565" s="56"/>
      <c r="AF565" s="18" t="str">
        <f>IF(ISBLANK(AE565),"",VLOOKUP(AE565,'(Linked) Hazard Risk Number HRN'!$D$6:$E$14,2,FALSE))</f>
        <v/>
      </c>
      <c r="AG565" s="366" t="str">
        <f>IF(OR(ISBLANK(AE563),ISBLANK(AE564),ISBLANK(AE565),ISBLANK(AE566)),"",AF563*AF564*AF565*AF566)</f>
        <v/>
      </c>
      <c r="AH565" s="10"/>
      <c r="AI565" s="10"/>
      <c r="AJ565" s="20"/>
    </row>
    <row r="566" spans="2:36" s="2" customFormat="1" ht="28.2" customHeight="1">
      <c r="B566" s="378"/>
      <c r="C566" s="375"/>
      <c r="D566" s="375"/>
      <c r="E566" s="381"/>
      <c r="F566" s="381"/>
      <c r="G566" s="370"/>
      <c r="H566" s="370"/>
      <c r="I566" s="370"/>
      <c r="J566" s="370"/>
      <c r="K566" s="57"/>
      <c r="L566" s="30" t="str">
        <f>IF(ISBLANK(K566),"",VLOOKUP(K566,'(Linked) Hazard Risk Number HRN'!$D$17:$E$22,2,FALSE))</f>
        <v/>
      </c>
      <c r="M566" s="367"/>
      <c r="N566" s="56"/>
      <c r="O566" s="18" t="str">
        <f>IF(ISBLANK(N566),"",VLOOKUP(N566,'(Linked) PLr Probability Factor'!$B$23:$C$26,2,FALSE))</f>
        <v/>
      </c>
      <c r="P566" s="25" t="s">
        <v>33</v>
      </c>
      <c r="Q566" s="25">
        <f t="shared" ref="Q566" si="886">SUM(R563:R565)</f>
        <v>0</v>
      </c>
      <c r="R566" s="25">
        <f t="shared" si="881"/>
        <v>0</v>
      </c>
      <c r="S566" s="25"/>
      <c r="T566" s="51"/>
      <c r="U566" s="375"/>
      <c r="V566" s="57"/>
      <c r="W566" s="30" t="str">
        <f>IF(ISBLANK(V566),"",VLOOKUP(V566,'(Linked) Hazard Risk Number HRN'!$D$17:$E$22,2,FALSE))</f>
        <v/>
      </c>
      <c r="X566" s="367"/>
      <c r="Y566" s="375"/>
      <c r="Z566" s="57"/>
      <c r="AA566" s="30" t="str">
        <f>IF(ISBLANK(Z566),"",VLOOKUP(Z566,'(Linked) Hazard Risk Number HRN'!$D$17:$E$22,2,FALSE))</f>
        <v/>
      </c>
      <c r="AB566" s="367"/>
      <c r="AC566" s="375"/>
      <c r="AD566" s="436"/>
      <c r="AE566" s="57"/>
      <c r="AF566" s="30" t="str">
        <f>IF(ISBLANK(AE566),"",VLOOKUP(AE566,'(Linked) Hazard Risk Number HRN'!$D$17:$E$22,2,FALSE))</f>
        <v/>
      </c>
      <c r="AG566" s="367"/>
      <c r="AH566" s="10"/>
      <c r="AI566" s="10"/>
      <c r="AJ566" s="21"/>
    </row>
    <row r="567" spans="2:36" s="2" customFormat="1" ht="28.2" customHeight="1" thickBot="1">
      <c r="B567" s="379"/>
      <c r="C567" s="376"/>
      <c r="D567" s="376"/>
      <c r="E567" s="382"/>
      <c r="F567" s="382"/>
      <c r="G567" s="371"/>
      <c r="H567" s="371"/>
      <c r="I567" s="371"/>
      <c r="J567" s="371"/>
      <c r="K567" s="135"/>
      <c r="L567" s="18"/>
      <c r="M567" s="368"/>
      <c r="N567" s="56"/>
      <c r="O567" s="18" t="str">
        <f>IF(ISBLANK(N567),"",VLOOKUP(N567,'(Linked) PLr Probability Factor'!$B$29:$C$32,2,FALSE))</f>
        <v/>
      </c>
      <c r="P567" s="134"/>
      <c r="Q567" s="134"/>
      <c r="R567" s="134"/>
      <c r="S567" s="27" t="str">
        <f t="shared" ref="S567" si="887">IF(OR(ISBLANK(N564),ISBLANK(N565),ISBLANK(N566)),"",IF(R563&gt;0,"P2",IF(AND(R563=0,R564&gt;2),"P2",IF(AND(R563=0,R564=2),"P2",IF(AND(R563=0,AND(R564&lt;2,R565&gt;1)),"P1"," ")))))</f>
        <v/>
      </c>
      <c r="T567" s="52"/>
      <c r="U567" s="376"/>
      <c r="V567" s="135"/>
      <c r="W567" s="18"/>
      <c r="X567" s="368"/>
      <c r="Y567" s="376"/>
      <c r="Z567" s="135"/>
      <c r="AA567" s="18"/>
      <c r="AB567" s="368"/>
      <c r="AC567" s="376"/>
      <c r="AD567" s="437"/>
      <c r="AE567" s="135"/>
      <c r="AF567" s="18"/>
      <c r="AG567" s="368"/>
      <c r="AH567" s="10"/>
      <c r="AI567" s="10"/>
      <c r="AJ567" s="7"/>
    </row>
    <row r="568" spans="2:36" s="2" customFormat="1" ht="28.2" customHeight="1" thickTop="1">
      <c r="B568" s="377">
        <v>113</v>
      </c>
      <c r="C568" s="374"/>
      <c r="D568" s="374"/>
      <c r="E568" s="380"/>
      <c r="F568" s="380"/>
      <c r="G568" s="369"/>
      <c r="H568" s="369"/>
      <c r="I568" s="369"/>
      <c r="J568" s="369"/>
      <c r="K568" s="54"/>
      <c r="L568" s="17" t="str">
        <f>IF(ISBLANK(K568),"",VLOOKUP(K568,'(Linked) Hazard Risk Number HRN'!$B$6:$C$13,2,FALSE))</f>
        <v/>
      </c>
      <c r="M568" s="372" t="str">
        <f>IF(M570="","",IF(M570&gt;500,'(Linked) Hazard Risk Number HRN'!$C$37,IF(M570&gt;50,'(Linked) Hazard Risk Number HRN'!$C$36,IF(M570&gt;25,'(Linked) Hazard Risk Number HRN'!$C$35,IF(M570&gt;5,'(Linked) Hazard Risk Number HRN'!$C$34,IF(M570&gt;0,'(Linked) Hazard Risk Number HRN'!$C$33,""))))))</f>
        <v/>
      </c>
      <c r="N568" s="54"/>
      <c r="O568" s="17" t="str">
        <f>IF(ISBLANK(N568),"",VLOOKUP(N568,'(Linked) PLr Probability Factor'!$B$7:$C$8,2,FALSE))</f>
        <v/>
      </c>
      <c r="P568" s="17" t="s">
        <v>29</v>
      </c>
      <c r="Q568" s="17">
        <f t="shared" ref="Q568" si="888">COUNTIF((O568:O572), "C")</f>
        <v>0</v>
      </c>
      <c r="R568" s="17">
        <f t="shared" ref="R568:R571" si="889">Q568</f>
        <v>0</v>
      </c>
      <c r="S568" s="17" t="str">
        <f t="shared" ref="S568" si="890">IF(ISBLANK(K568),"",IF(L568&lt;2,"S1","S2"))</f>
        <v/>
      </c>
      <c r="T568" s="50"/>
      <c r="U568" s="374"/>
      <c r="V568" s="54"/>
      <c r="W568" s="17" t="str">
        <f>IF(ISBLANK(V568),"",VLOOKUP(V568,'(Linked) Hazard Risk Number HRN'!$B$6:$C$13,2,FALSE))</f>
        <v/>
      </c>
      <c r="X568" s="372" t="str">
        <f>IF(X570="","",IF(X570&gt;500,'(Linked) Hazard Risk Number HRN'!$C$37,IF(X570&gt;50,'(Linked) Hazard Risk Number HRN'!$C$36,IF(X570&gt;25,'(Linked) Hazard Risk Number HRN'!$C$35,IF(X570&gt;5,'(Linked) Hazard Risk Number HRN'!$C$34,IF(X570&gt;0,'(Linked) Hazard Risk Number HRN'!$C$33,""))))))</f>
        <v/>
      </c>
      <c r="Y568" s="374"/>
      <c r="Z568" s="54"/>
      <c r="AA568" s="17" t="str">
        <f>IF(ISBLANK(Z568),"",VLOOKUP(Z568,'(Linked) Hazard Risk Number HRN'!$B$6:$C$13,2,FALSE))</f>
        <v/>
      </c>
      <c r="AB568" s="372" t="str">
        <f>IF(AB570="","",IF(AB570&gt;500,'(Linked) Hazard Risk Number HRN'!$C$37,IF(AB570&gt;50,'(Linked) Hazard Risk Number HRN'!$C$36,IF(AB570&gt;25,'(Linked) Hazard Risk Number HRN'!$C$35,IF(AB570&gt;5,'(Linked) Hazard Risk Number HRN'!$C$34,IF(AB570&gt;0,'(Linked) Hazard Risk Number HRN'!$C$33,""))))))</f>
        <v/>
      </c>
      <c r="AC568" s="374"/>
      <c r="AD568" s="380"/>
      <c r="AE568" s="54"/>
      <c r="AF568" s="17" t="str">
        <f>IF(ISBLANK(AE568),"",VLOOKUP(AE568,'(Linked) Hazard Risk Number HRN'!$B$6:$C$13,2,FALSE))</f>
        <v/>
      </c>
      <c r="AG568" s="372" t="str">
        <f>IF(AG570="","",IF(AG570&gt;500,'(Linked) Hazard Risk Number HRN'!$C$37,IF(AG570&gt;50,'(Linked) Hazard Risk Number HRN'!$C$36,IF(AG570&gt;25,'(Linked) Hazard Risk Number HRN'!$C$35,IF(AG570&gt;5,'(Linked) Hazard Risk Number HRN'!$C$34,IF(AG570&gt;0,'(Linked) Hazard Risk Number HRN'!$C$33,""))))))</f>
        <v/>
      </c>
      <c r="AH568" s="10"/>
      <c r="AI568" s="10"/>
      <c r="AJ568" s="22"/>
    </row>
    <row r="569" spans="2:36" s="2" customFormat="1" ht="28.2" customHeight="1" thickBot="1">
      <c r="B569" s="378"/>
      <c r="C569" s="375"/>
      <c r="D569" s="375"/>
      <c r="E569" s="381"/>
      <c r="F569" s="381"/>
      <c r="G569" s="370"/>
      <c r="H569" s="370"/>
      <c r="I569" s="370"/>
      <c r="J569" s="370"/>
      <c r="K569" s="55"/>
      <c r="L569" s="18" t="str">
        <f>IF(ISBLANK(K569),"",VLOOKUP(K569,'(Linked) Hazard Risk Number HRN'!$B$16:$C$26,2,FALSE))</f>
        <v/>
      </c>
      <c r="M569" s="373"/>
      <c r="N569" s="55"/>
      <c r="O569" s="18" t="str">
        <f>IF(ISBLANK(N569),"",VLOOKUP(N569,'(Linked) PLr Probability Factor'!$B$12:$C$14,2,FALSE))</f>
        <v/>
      </c>
      <c r="P569" s="18" t="s">
        <v>1</v>
      </c>
      <c r="Q569" s="18">
        <f t="shared" ref="Q569" si="891">COUNTIF((O568:O572), "B")</f>
        <v>0</v>
      </c>
      <c r="R569" s="18">
        <f t="shared" si="889"/>
        <v>0</v>
      </c>
      <c r="S569" s="18" t="str">
        <f t="shared" ref="S569" si="892">IF(ISBLANK(K569),"",IF(L569&lt;5,"F1","F2"))</f>
        <v/>
      </c>
      <c r="T569" s="147"/>
      <c r="U569" s="375"/>
      <c r="V569" s="55"/>
      <c r="W569" s="18" t="str">
        <f>IF(ISBLANK(V569),"",VLOOKUP(V569,'(Linked) Hazard Risk Number HRN'!$B$16:$C$26,2,FALSE))</f>
        <v/>
      </c>
      <c r="X569" s="373"/>
      <c r="Y569" s="375"/>
      <c r="Z569" s="55"/>
      <c r="AA569" s="18" t="str">
        <f>IF(ISBLANK(Z569),"",VLOOKUP(Z569,'(Linked) Hazard Risk Number HRN'!$B$16:$C$26,2,FALSE))</f>
        <v/>
      </c>
      <c r="AB569" s="373"/>
      <c r="AC569" s="375"/>
      <c r="AD569" s="436"/>
      <c r="AE569" s="55"/>
      <c r="AF569" s="18" t="str">
        <f>IF(ISBLANK(AE569),"",VLOOKUP(AE569,'(Linked) Hazard Risk Number HRN'!$B$16:$C$26,2,FALSE))</f>
        <v/>
      </c>
      <c r="AG569" s="373"/>
      <c r="AH569" s="10"/>
      <c r="AI569" s="10"/>
      <c r="AJ569" s="19"/>
    </row>
    <row r="570" spans="2:36" s="2" customFormat="1" ht="28.2" customHeight="1" thickTop="1">
      <c r="B570" s="378"/>
      <c r="C570" s="375"/>
      <c r="D570" s="375"/>
      <c r="E570" s="381"/>
      <c r="F570" s="381"/>
      <c r="G570" s="370"/>
      <c r="H570" s="370"/>
      <c r="I570" s="370"/>
      <c r="J570" s="370"/>
      <c r="K570" s="56"/>
      <c r="L570" s="18" t="str">
        <f>IF(ISBLANK(K570),"",VLOOKUP(K570,'(Linked) Hazard Risk Number HRN'!$D$6:$E$14,2,FALSE))</f>
        <v/>
      </c>
      <c r="M570" s="366" t="str">
        <f>IF(OR(ISBLANK(K568),ISBLANK(K569),ISBLANK(K570),ISBLANK(K571)),"",L568*L569*L570*L571)</f>
        <v/>
      </c>
      <c r="N570" s="56"/>
      <c r="O570" s="18" t="str">
        <f>IF(ISBLANK(N570),"",VLOOKUP(N570,'(Linked) PLr Probability Factor'!$B$17:$C$20,2,FALSE))</f>
        <v/>
      </c>
      <c r="P570" s="18" t="s">
        <v>3</v>
      </c>
      <c r="Q570" s="18">
        <f t="shared" ref="Q570" si="893">COUNTIF((O568:O572), "A")</f>
        <v>0</v>
      </c>
      <c r="R570" s="18">
        <f t="shared" si="889"/>
        <v>0</v>
      </c>
      <c r="S570" s="18"/>
      <c r="T570" s="146" t="str" cm="1">
        <f t="array" ref="T570">IF(OR(ISBLANK(K568),ISBLANK(K569),ISBLANK(N569),ISBLANK(N570),ISBLANK(N571)),"",INDEX(INDEX('(Linked) PLr Probability Factor'!C$33:$F$44,0,4),MATCH(S568&amp;S569&amp;S572,INDEX('(Linked) PLr Probability Factor'!C$33:$F$44,0,1)&amp;INDEX('(Linked) PLr Probability Factor'!C$33:$F$44,0,2)&amp;INDEX('(Linked) PLr Probability Factor'!C$33:$F$44,0,3),0)))</f>
        <v/>
      </c>
      <c r="U570" s="375"/>
      <c r="V570" s="56"/>
      <c r="W570" s="18" t="str">
        <f>IF(ISBLANK(V570),"",VLOOKUP(V570,'(Linked) Hazard Risk Number HRN'!$D$6:$E$14,2,FALSE))</f>
        <v/>
      </c>
      <c r="X570" s="366" t="str">
        <f>IF(OR(ISBLANK(V568),ISBLANK(V569),ISBLANK(V570),ISBLANK(V571)),"",W568*W569*W570*W571)</f>
        <v/>
      </c>
      <c r="Y570" s="375"/>
      <c r="Z570" s="56"/>
      <c r="AA570" s="18" t="str">
        <f>IF(ISBLANK(Z570),"",VLOOKUP(Z570,'(Linked) Hazard Risk Number HRN'!$D$6:$E$14,2,FALSE))</f>
        <v/>
      </c>
      <c r="AB570" s="366" t="str">
        <f>IF(OR(ISBLANK(Z568),ISBLANK(Z569),ISBLANK(Z570),ISBLANK(Z571)),"",AA568*AA569*AA570*AA571)</f>
        <v/>
      </c>
      <c r="AC570" s="375"/>
      <c r="AD570" s="436"/>
      <c r="AE570" s="56"/>
      <c r="AF570" s="18" t="str">
        <f>IF(ISBLANK(AE570),"",VLOOKUP(AE570,'(Linked) Hazard Risk Number HRN'!$D$6:$E$14,2,FALSE))</f>
        <v/>
      </c>
      <c r="AG570" s="366" t="str">
        <f>IF(OR(ISBLANK(AE568),ISBLANK(AE569),ISBLANK(AE570),ISBLANK(AE571)),"",AF568*AF569*AF570*AF571)</f>
        <v/>
      </c>
      <c r="AH570" s="10"/>
      <c r="AI570" s="10"/>
      <c r="AJ570" s="20"/>
    </row>
    <row r="571" spans="2:36" s="2" customFormat="1" ht="28.2" customHeight="1">
      <c r="B571" s="378"/>
      <c r="C571" s="375"/>
      <c r="D571" s="375"/>
      <c r="E571" s="381"/>
      <c r="F571" s="381"/>
      <c r="G571" s="370"/>
      <c r="H571" s="370"/>
      <c r="I571" s="370"/>
      <c r="J571" s="370"/>
      <c r="K571" s="57"/>
      <c r="L571" s="30" t="str">
        <f>IF(ISBLANK(K571),"",VLOOKUP(K571,'(Linked) Hazard Risk Number HRN'!$D$17:$E$22,2,FALSE))</f>
        <v/>
      </c>
      <c r="M571" s="367"/>
      <c r="N571" s="56"/>
      <c r="O571" s="18" t="str">
        <f>IF(ISBLANK(N571),"",VLOOKUP(N571,'(Linked) PLr Probability Factor'!$B$23:$C$26,2,FALSE))</f>
        <v/>
      </c>
      <c r="P571" s="25" t="s">
        <v>33</v>
      </c>
      <c r="Q571" s="25">
        <f t="shared" ref="Q571" si="894">SUM(R568:R570)</f>
        <v>0</v>
      </c>
      <c r="R571" s="25">
        <f t="shared" si="889"/>
        <v>0</v>
      </c>
      <c r="S571" s="25"/>
      <c r="T571" s="51"/>
      <c r="U571" s="375"/>
      <c r="V571" s="57"/>
      <c r="W571" s="30" t="str">
        <f>IF(ISBLANK(V571),"",VLOOKUP(V571,'(Linked) Hazard Risk Number HRN'!$D$17:$E$22,2,FALSE))</f>
        <v/>
      </c>
      <c r="X571" s="367"/>
      <c r="Y571" s="375"/>
      <c r="Z571" s="57"/>
      <c r="AA571" s="30" t="str">
        <f>IF(ISBLANK(Z571),"",VLOOKUP(Z571,'(Linked) Hazard Risk Number HRN'!$D$17:$E$22,2,FALSE))</f>
        <v/>
      </c>
      <c r="AB571" s="367"/>
      <c r="AC571" s="375"/>
      <c r="AD571" s="436"/>
      <c r="AE571" s="57"/>
      <c r="AF571" s="30" t="str">
        <f>IF(ISBLANK(AE571),"",VLOOKUP(AE571,'(Linked) Hazard Risk Number HRN'!$D$17:$E$22,2,FALSE))</f>
        <v/>
      </c>
      <c r="AG571" s="367"/>
      <c r="AH571" s="10"/>
      <c r="AI571" s="10"/>
      <c r="AJ571" s="21"/>
    </row>
    <row r="572" spans="2:36" s="2" customFormat="1" ht="28.2" customHeight="1" thickBot="1">
      <c r="B572" s="379"/>
      <c r="C572" s="376"/>
      <c r="D572" s="376"/>
      <c r="E572" s="382"/>
      <c r="F572" s="382"/>
      <c r="G572" s="371"/>
      <c r="H572" s="371"/>
      <c r="I572" s="371"/>
      <c r="J572" s="371"/>
      <c r="K572" s="135"/>
      <c r="L572" s="18"/>
      <c r="M572" s="368"/>
      <c r="N572" s="56"/>
      <c r="O572" s="18" t="str">
        <f>IF(ISBLANK(N572),"",VLOOKUP(N572,'(Linked) PLr Probability Factor'!$B$29:$C$32,2,FALSE))</f>
        <v/>
      </c>
      <c r="P572" s="134"/>
      <c r="Q572" s="134"/>
      <c r="R572" s="134"/>
      <c r="S572" s="27" t="str">
        <f t="shared" ref="S572" si="895">IF(OR(ISBLANK(N569),ISBLANK(N570),ISBLANK(N571)),"",IF(R568&gt;0,"P2",IF(AND(R568=0,R569&gt;2),"P2",IF(AND(R568=0,R569=2),"P2",IF(AND(R568=0,AND(R569&lt;2,R570&gt;1)),"P1"," ")))))</f>
        <v/>
      </c>
      <c r="T572" s="52"/>
      <c r="U572" s="376"/>
      <c r="V572" s="135"/>
      <c r="W572" s="18"/>
      <c r="X572" s="368"/>
      <c r="Y572" s="376"/>
      <c r="Z572" s="135"/>
      <c r="AA572" s="18"/>
      <c r="AB572" s="368"/>
      <c r="AC572" s="376"/>
      <c r="AD572" s="437"/>
      <c r="AE572" s="135"/>
      <c r="AF572" s="18"/>
      <c r="AG572" s="368"/>
      <c r="AH572" s="10"/>
      <c r="AI572" s="10"/>
      <c r="AJ572" s="7"/>
    </row>
    <row r="573" spans="2:36" s="2" customFormat="1" ht="28.2" customHeight="1" thickTop="1">
      <c r="B573" s="377">
        <v>114</v>
      </c>
      <c r="C573" s="374"/>
      <c r="D573" s="374"/>
      <c r="E573" s="380"/>
      <c r="F573" s="380"/>
      <c r="G573" s="369"/>
      <c r="H573" s="369"/>
      <c r="I573" s="369"/>
      <c r="J573" s="369"/>
      <c r="K573" s="54"/>
      <c r="L573" s="17" t="str">
        <f>IF(ISBLANK(K573),"",VLOOKUP(K573,'(Linked) Hazard Risk Number HRN'!$B$6:$C$13,2,FALSE))</f>
        <v/>
      </c>
      <c r="M573" s="372" t="str">
        <f>IF(M575="","",IF(M575&gt;500,'(Linked) Hazard Risk Number HRN'!$C$37,IF(M575&gt;50,'(Linked) Hazard Risk Number HRN'!$C$36,IF(M575&gt;25,'(Linked) Hazard Risk Number HRN'!$C$35,IF(M575&gt;5,'(Linked) Hazard Risk Number HRN'!$C$34,IF(M575&gt;0,'(Linked) Hazard Risk Number HRN'!$C$33,""))))))</f>
        <v/>
      </c>
      <c r="N573" s="54"/>
      <c r="O573" s="17" t="str">
        <f>IF(ISBLANK(N573),"",VLOOKUP(N573,'(Linked) PLr Probability Factor'!$B$7:$C$8,2,FALSE))</f>
        <v/>
      </c>
      <c r="P573" s="17" t="s">
        <v>29</v>
      </c>
      <c r="Q573" s="17">
        <f t="shared" ref="Q573" si="896">COUNTIF((O573:O577), "C")</f>
        <v>0</v>
      </c>
      <c r="R573" s="17">
        <f t="shared" ref="R573:R576" si="897">Q573</f>
        <v>0</v>
      </c>
      <c r="S573" s="17" t="str">
        <f t="shared" ref="S573" si="898">IF(ISBLANK(K573),"",IF(L573&lt;2,"S1","S2"))</f>
        <v/>
      </c>
      <c r="T573" s="50"/>
      <c r="U573" s="374"/>
      <c r="V573" s="54"/>
      <c r="W573" s="17" t="str">
        <f>IF(ISBLANK(V573),"",VLOOKUP(V573,'(Linked) Hazard Risk Number HRN'!$B$6:$C$13,2,FALSE))</f>
        <v/>
      </c>
      <c r="X573" s="372" t="str">
        <f>IF(X575="","",IF(X575&gt;500,'(Linked) Hazard Risk Number HRN'!$C$37,IF(X575&gt;50,'(Linked) Hazard Risk Number HRN'!$C$36,IF(X575&gt;25,'(Linked) Hazard Risk Number HRN'!$C$35,IF(X575&gt;5,'(Linked) Hazard Risk Number HRN'!$C$34,IF(X575&gt;0,'(Linked) Hazard Risk Number HRN'!$C$33,""))))))</f>
        <v/>
      </c>
      <c r="Y573" s="374"/>
      <c r="Z573" s="54"/>
      <c r="AA573" s="17" t="str">
        <f>IF(ISBLANK(Z573),"",VLOOKUP(Z573,'(Linked) Hazard Risk Number HRN'!$B$6:$C$13,2,FALSE))</f>
        <v/>
      </c>
      <c r="AB573" s="372" t="str">
        <f>IF(AB575="","",IF(AB575&gt;500,'(Linked) Hazard Risk Number HRN'!$C$37,IF(AB575&gt;50,'(Linked) Hazard Risk Number HRN'!$C$36,IF(AB575&gt;25,'(Linked) Hazard Risk Number HRN'!$C$35,IF(AB575&gt;5,'(Linked) Hazard Risk Number HRN'!$C$34,IF(AB575&gt;0,'(Linked) Hazard Risk Number HRN'!$C$33,""))))))</f>
        <v/>
      </c>
      <c r="AC573" s="374"/>
      <c r="AD573" s="380"/>
      <c r="AE573" s="54"/>
      <c r="AF573" s="17" t="str">
        <f>IF(ISBLANK(AE573),"",VLOOKUP(AE573,'(Linked) Hazard Risk Number HRN'!$B$6:$C$13,2,FALSE))</f>
        <v/>
      </c>
      <c r="AG573" s="372" t="str">
        <f>IF(AG575="","",IF(AG575&gt;500,'(Linked) Hazard Risk Number HRN'!$C$37,IF(AG575&gt;50,'(Linked) Hazard Risk Number HRN'!$C$36,IF(AG575&gt;25,'(Linked) Hazard Risk Number HRN'!$C$35,IF(AG575&gt;5,'(Linked) Hazard Risk Number HRN'!$C$34,IF(AG575&gt;0,'(Linked) Hazard Risk Number HRN'!$C$33,""))))))</f>
        <v/>
      </c>
      <c r="AH573" s="10"/>
      <c r="AI573" s="10"/>
      <c r="AJ573" s="22"/>
    </row>
    <row r="574" spans="2:36" s="2" customFormat="1" ht="28.2" customHeight="1" thickBot="1">
      <c r="B574" s="378"/>
      <c r="C574" s="375"/>
      <c r="D574" s="375"/>
      <c r="E574" s="381"/>
      <c r="F574" s="381"/>
      <c r="G574" s="370"/>
      <c r="H574" s="370"/>
      <c r="I574" s="370"/>
      <c r="J574" s="370"/>
      <c r="K574" s="55"/>
      <c r="L574" s="18" t="str">
        <f>IF(ISBLANK(K574),"",VLOOKUP(K574,'(Linked) Hazard Risk Number HRN'!$B$16:$C$26,2,FALSE))</f>
        <v/>
      </c>
      <c r="M574" s="373"/>
      <c r="N574" s="55"/>
      <c r="O574" s="18" t="str">
        <f>IF(ISBLANK(N574),"",VLOOKUP(N574,'(Linked) PLr Probability Factor'!$B$12:$C$14,2,FALSE))</f>
        <v/>
      </c>
      <c r="P574" s="18" t="s">
        <v>1</v>
      </c>
      <c r="Q574" s="18">
        <f t="shared" ref="Q574" si="899">COUNTIF((O573:O577), "B")</f>
        <v>0</v>
      </c>
      <c r="R574" s="18">
        <f t="shared" si="897"/>
        <v>0</v>
      </c>
      <c r="S574" s="18" t="str">
        <f t="shared" ref="S574" si="900">IF(ISBLANK(K574),"",IF(L574&lt;5,"F1","F2"))</f>
        <v/>
      </c>
      <c r="T574" s="147"/>
      <c r="U574" s="375"/>
      <c r="V574" s="55"/>
      <c r="W574" s="18" t="str">
        <f>IF(ISBLANK(V574),"",VLOOKUP(V574,'(Linked) Hazard Risk Number HRN'!$B$16:$C$26,2,FALSE))</f>
        <v/>
      </c>
      <c r="X574" s="373"/>
      <c r="Y574" s="375"/>
      <c r="Z574" s="55"/>
      <c r="AA574" s="18" t="str">
        <f>IF(ISBLANK(Z574),"",VLOOKUP(Z574,'(Linked) Hazard Risk Number HRN'!$B$16:$C$26,2,FALSE))</f>
        <v/>
      </c>
      <c r="AB574" s="373"/>
      <c r="AC574" s="375"/>
      <c r="AD574" s="436"/>
      <c r="AE574" s="55"/>
      <c r="AF574" s="18" t="str">
        <f>IF(ISBLANK(AE574),"",VLOOKUP(AE574,'(Linked) Hazard Risk Number HRN'!$B$16:$C$26,2,FALSE))</f>
        <v/>
      </c>
      <c r="AG574" s="373"/>
      <c r="AH574" s="10"/>
      <c r="AI574" s="10"/>
      <c r="AJ574" s="19"/>
    </row>
    <row r="575" spans="2:36" s="2" customFormat="1" ht="28.2" customHeight="1" thickTop="1">
      <c r="B575" s="378"/>
      <c r="C575" s="375"/>
      <c r="D575" s="375"/>
      <c r="E575" s="381"/>
      <c r="F575" s="381"/>
      <c r="G575" s="370"/>
      <c r="H575" s="370"/>
      <c r="I575" s="370"/>
      <c r="J575" s="370"/>
      <c r="K575" s="56"/>
      <c r="L575" s="18" t="str">
        <f>IF(ISBLANK(K575),"",VLOOKUP(K575,'(Linked) Hazard Risk Number HRN'!$D$6:$E$14,2,FALSE))</f>
        <v/>
      </c>
      <c r="M575" s="366" t="str">
        <f>IF(OR(ISBLANK(K573),ISBLANK(K574),ISBLANK(K575),ISBLANK(K576)),"",L573*L574*L575*L576)</f>
        <v/>
      </c>
      <c r="N575" s="56"/>
      <c r="O575" s="18" t="str">
        <f>IF(ISBLANK(N575),"",VLOOKUP(N575,'(Linked) PLr Probability Factor'!$B$17:$C$20,2,FALSE))</f>
        <v/>
      </c>
      <c r="P575" s="18" t="s">
        <v>3</v>
      </c>
      <c r="Q575" s="18">
        <f t="shared" ref="Q575" si="901">COUNTIF((O573:O577), "A")</f>
        <v>0</v>
      </c>
      <c r="R575" s="18">
        <f t="shared" si="897"/>
        <v>0</v>
      </c>
      <c r="S575" s="18"/>
      <c r="T575" s="146" t="str" cm="1">
        <f t="array" ref="T575">IF(OR(ISBLANK(K573),ISBLANK(K574),ISBLANK(N574),ISBLANK(N575),ISBLANK(N576)),"",INDEX(INDEX('(Linked) PLr Probability Factor'!C$33:$F$44,0,4),MATCH(S573&amp;S574&amp;S577,INDEX('(Linked) PLr Probability Factor'!C$33:$F$44,0,1)&amp;INDEX('(Linked) PLr Probability Factor'!C$33:$F$44,0,2)&amp;INDEX('(Linked) PLr Probability Factor'!C$33:$F$44,0,3),0)))</f>
        <v/>
      </c>
      <c r="U575" s="375"/>
      <c r="V575" s="56"/>
      <c r="W575" s="18" t="str">
        <f>IF(ISBLANK(V575),"",VLOOKUP(V575,'(Linked) Hazard Risk Number HRN'!$D$6:$E$14,2,FALSE))</f>
        <v/>
      </c>
      <c r="X575" s="366" t="str">
        <f>IF(OR(ISBLANK(V573),ISBLANK(V574),ISBLANK(V575),ISBLANK(V576)),"",W573*W574*W575*W576)</f>
        <v/>
      </c>
      <c r="Y575" s="375"/>
      <c r="Z575" s="56"/>
      <c r="AA575" s="18" t="str">
        <f>IF(ISBLANK(Z575),"",VLOOKUP(Z575,'(Linked) Hazard Risk Number HRN'!$D$6:$E$14,2,FALSE))</f>
        <v/>
      </c>
      <c r="AB575" s="366" t="str">
        <f>IF(OR(ISBLANK(Z573),ISBLANK(Z574),ISBLANK(Z575),ISBLANK(Z576)),"",AA573*AA574*AA575*AA576)</f>
        <v/>
      </c>
      <c r="AC575" s="375"/>
      <c r="AD575" s="436"/>
      <c r="AE575" s="56"/>
      <c r="AF575" s="18" t="str">
        <f>IF(ISBLANK(AE575),"",VLOOKUP(AE575,'(Linked) Hazard Risk Number HRN'!$D$6:$E$14,2,FALSE))</f>
        <v/>
      </c>
      <c r="AG575" s="366" t="str">
        <f>IF(OR(ISBLANK(AE573),ISBLANK(AE574),ISBLANK(AE575),ISBLANK(AE576)),"",AF573*AF574*AF575*AF576)</f>
        <v/>
      </c>
      <c r="AH575" s="10"/>
      <c r="AI575" s="10"/>
      <c r="AJ575" s="20"/>
    </row>
    <row r="576" spans="2:36" s="2" customFormat="1" ht="28.2" customHeight="1">
      <c r="B576" s="378"/>
      <c r="C576" s="375"/>
      <c r="D576" s="375"/>
      <c r="E576" s="381"/>
      <c r="F576" s="381"/>
      <c r="G576" s="370"/>
      <c r="H576" s="370"/>
      <c r="I576" s="370"/>
      <c r="J576" s="370"/>
      <c r="K576" s="57"/>
      <c r="L576" s="30" t="str">
        <f>IF(ISBLANK(K576),"",VLOOKUP(K576,'(Linked) Hazard Risk Number HRN'!$D$17:$E$22,2,FALSE))</f>
        <v/>
      </c>
      <c r="M576" s="367"/>
      <c r="N576" s="56"/>
      <c r="O576" s="18" t="str">
        <f>IF(ISBLANK(N576),"",VLOOKUP(N576,'(Linked) PLr Probability Factor'!$B$23:$C$26,2,FALSE))</f>
        <v/>
      </c>
      <c r="P576" s="25" t="s">
        <v>33</v>
      </c>
      <c r="Q576" s="25">
        <f t="shared" ref="Q576" si="902">SUM(R573:R575)</f>
        <v>0</v>
      </c>
      <c r="R576" s="25">
        <f t="shared" si="897"/>
        <v>0</v>
      </c>
      <c r="S576" s="25"/>
      <c r="T576" s="51"/>
      <c r="U576" s="375"/>
      <c r="V576" s="57"/>
      <c r="W576" s="30" t="str">
        <f>IF(ISBLANK(V576),"",VLOOKUP(V576,'(Linked) Hazard Risk Number HRN'!$D$17:$E$22,2,FALSE))</f>
        <v/>
      </c>
      <c r="X576" s="367"/>
      <c r="Y576" s="375"/>
      <c r="Z576" s="57"/>
      <c r="AA576" s="30" t="str">
        <f>IF(ISBLANK(Z576),"",VLOOKUP(Z576,'(Linked) Hazard Risk Number HRN'!$D$17:$E$22,2,FALSE))</f>
        <v/>
      </c>
      <c r="AB576" s="367"/>
      <c r="AC576" s="375"/>
      <c r="AD576" s="436"/>
      <c r="AE576" s="57"/>
      <c r="AF576" s="30" t="str">
        <f>IF(ISBLANK(AE576),"",VLOOKUP(AE576,'(Linked) Hazard Risk Number HRN'!$D$17:$E$22,2,FALSE))</f>
        <v/>
      </c>
      <c r="AG576" s="367"/>
      <c r="AH576" s="10"/>
      <c r="AI576" s="10"/>
      <c r="AJ576" s="21"/>
    </row>
    <row r="577" spans="2:36" s="2" customFormat="1" ht="28.2" customHeight="1" thickBot="1">
      <c r="B577" s="379"/>
      <c r="C577" s="376"/>
      <c r="D577" s="376"/>
      <c r="E577" s="382"/>
      <c r="F577" s="382"/>
      <c r="G577" s="371"/>
      <c r="H577" s="371"/>
      <c r="I577" s="371"/>
      <c r="J577" s="371"/>
      <c r="K577" s="135"/>
      <c r="L577" s="18"/>
      <c r="M577" s="368"/>
      <c r="N577" s="56"/>
      <c r="O577" s="18" t="str">
        <f>IF(ISBLANK(N577),"",VLOOKUP(N577,'(Linked) PLr Probability Factor'!$B$29:$C$32,2,FALSE))</f>
        <v/>
      </c>
      <c r="P577" s="134"/>
      <c r="Q577" s="134"/>
      <c r="R577" s="134"/>
      <c r="S577" s="27" t="str">
        <f t="shared" ref="S577" si="903">IF(OR(ISBLANK(N574),ISBLANK(N575),ISBLANK(N576)),"",IF(R573&gt;0,"P2",IF(AND(R573=0,R574&gt;2),"P2",IF(AND(R573=0,R574=2),"P2",IF(AND(R573=0,AND(R574&lt;2,R575&gt;1)),"P1"," ")))))</f>
        <v/>
      </c>
      <c r="T577" s="52"/>
      <c r="U577" s="376"/>
      <c r="V577" s="135"/>
      <c r="W577" s="18"/>
      <c r="X577" s="368"/>
      <c r="Y577" s="376"/>
      <c r="Z577" s="135"/>
      <c r="AA577" s="18"/>
      <c r="AB577" s="368"/>
      <c r="AC577" s="376"/>
      <c r="AD577" s="437"/>
      <c r="AE577" s="135"/>
      <c r="AF577" s="18"/>
      <c r="AG577" s="368"/>
      <c r="AH577" s="10"/>
      <c r="AI577" s="10"/>
      <c r="AJ577" s="7"/>
    </row>
    <row r="578" spans="2:36" s="2" customFormat="1" ht="28.2" customHeight="1" thickTop="1">
      <c r="B578" s="377">
        <v>115</v>
      </c>
      <c r="C578" s="374"/>
      <c r="D578" s="374"/>
      <c r="E578" s="380"/>
      <c r="F578" s="380"/>
      <c r="G578" s="369"/>
      <c r="H578" s="369"/>
      <c r="I578" s="369"/>
      <c r="J578" s="369"/>
      <c r="K578" s="54"/>
      <c r="L578" s="17" t="str">
        <f>IF(ISBLANK(K578),"",VLOOKUP(K578,'(Linked) Hazard Risk Number HRN'!$B$6:$C$13,2,FALSE))</f>
        <v/>
      </c>
      <c r="M578" s="372" t="str">
        <f>IF(M580="","",IF(M580&gt;500,'(Linked) Hazard Risk Number HRN'!$C$37,IF(M580&gt;50,'(Linked) Hazard Risk Number HRN'!$C$36,IF(M580&gt;25,'(Linked) Hazard Risk Number HRN'!$C$35,IF(M580&gt;5,'(Linked) Hazard Risk Number HRN'!$C$34,IF(M580&gt;0,'(Linked) Hazard Risk Number HRN'!$C$33,""))))))</f>
        <v/>
      </c>
      <c r="N578" s="54"/>
      <c r="O578" s="17" t="str">
        <f>IF(ISBLANK(N578),"",VLOOKUP(N578,'(Linked) PLr Probability Factor'!$B$7:$C$8,2,FALSE))</f>
        <v/>
      </c>
      <c r="P578" s="17" t="s">
        <v>29</v>
      </c>
      <c r="Q578" s="17">
        <f t="shared" ref="Q578" si="904">COUNTIF((O578:O582), "C")</f>
        <v>0</v>
      </c>
      <c r="R578" s="17">
        <f t="shared" ref="R578:R581" si="905">Q578</f>
        <v>0</v>
      </c>
      <c r="S578" s="17" t="str">
        <f t="shared" ref="S578" si="906">IF(ISBLANK(K578),"",IF(L578&lt;2,"S1","S2"))</f>
        <v/>
      </c>
      <c r="T578" s="50"/>
      <c r="U578" s="374"/>
      <c r="V578" s="54"/>
      <c r="W578" s="17" t="str">
        <f>IF(ISBLANK(V578),"",VLOOKUP(V578,'(Linked) Hazard Risk Number HRN'!$B$6:$C$13,2,FALSE))</f>
        <v/>
      </c>
      <c r="X578" s="372" t="str">
        <f>IF(X580="","",IF(X580&gt;500,'(Linked) Hazard Risk Number HRN'!$C$37,IF(X580&gt;50,'(Linked) Hazard Risk Number HRN'!$C$36,IF(X580&gt;25,'(Linked) Hazard Risk Number HRN'!$C$35,IF(X580&gt;5,'(Linked) Hazard Risk Number HRN'!$C$34,IF(X580&gt;0,'(Linked) Hazard Risk Number HRN'!$C$33,""))))))</f>
        <v/>
      </c>
      <c r="Y578" s="374"/>
      <c r="Z578" s="54"/>
      <c r="AA578" s="17" t="str">
        <f>IF(ISBLANK(Z578),"",VLOOKUP(Z578,'(Linked) Hazard Risk Number HRN'!$B$6:$C$13,2,FALSE))</f>
        <v/>
      </c>
      <c r="AB578" s="372" t="str">
        <f>IF(AB580="","",IF(AB580&gt;500,'(Linked) Hazard Risk Number HRN'!$C$37,IF(AB580&gt;50,'(Linked) Hazard Risk Number HRN'!$C$36,IF(AB580&gt;25,'(Linked) Hazard Risk Number HRN'!$C$35,IF(AB580&gt;5,'(Linked) Hazard Risk Number HRN'!$C$34,IF(AB580&gt;0,'(Linked) Hazard Risk Number HRN'!$C$33,""))))))</f>
        <v/>
      </c>
      <c r="AC578" s="374"/>
      <c r="AD578" s="380"/>
      <c r="AE578" s="54"/>
      <c r="AF578" s="17" t="str">
        <f>IF(ISBLANK(AE578),"",VLOOKUP(AE578,'(Linked) Hazard Risk Number HRN'!$B$6:$C$13,2,FALSE))</f>
        <v/>
      </c>
      <c r="AG578" s="372" t="str">
        <f>IF(AG580="","",IF(AG580&gt;500,'(Linked) Hazard Risk Number HRN'!$C$37,IF(AG580&gt;50,'(Linked) Hazard Risk Number HRN'!$C$36,IF(AG580&gt;25,'(Linked) Hazard Risk Number HRN'!$C$35,IF(AG580&gt;5,'(Linked) Hazard Risk Number HRN'!$C$34,IF(AG580&gt;0,'(Linked) Hazard Risk Number HRN'!$C$33,""))))))</f>
        <v/>
      </c>
      <c r="AH578" s="10"/>
      <c r="AI578" s="10"/>
      <c r="AJ578" s="22"/>
    </row>
    <row r="579" spans="2:36" s="2" customFormat="1" ht="28.2" customHeight="1" thickBot="1">
      <c r="B579" s="378"/>
      <c r="C579" s="375"/>
      <c r="D579" s="375"/>
      <c r="E579" s="381"/>
      <c r="F579" s="381"/>
      <c r="G579" s="370"/>
      <c r="H579" s="370"/>
      <c r="I579" s="370"/>
      <c r="J579" s="370"/>
      <c r="K579" s="55"/>
      <c r="L579" s="18" t="str">
        <f>IF(ISBLANK(K579),"",VLOOKUP(K579,'(Linked) Hazard Risk Number HRN'!$B$16:$C$26,2,FALSE))</f>
        <v/>
      </c>
      <c r="M579" s="373"/>
      <c r="N579" s="55"/>
      <c r="O579" s="18" t="str">
        <f>IF(ISBLANK(N579),"",VLOOKUP(N579,'(Linked) PLr Probability Factor'!$B$12:$C$14,2,FALSE))</f>
        <v/>
      </c>
      <c r="P579" s="18" t="s">
        <v>1</v>
      </c>
      <c r="Q579" s="18">
        <f t="shared" ref="Q579" si="907">COUNTIF((O578:O582), "B")</f>
        <v>0</v>
      </c>
      <c r="R579" s="18">
        <f t="shared" si="905"/>
        <v>0</v>
      </c>
      <c r="S579" s="18" t="str">
        <f t="shared" ref="S579" si="908">IF(ISBLANK(K579),"",IF(L579&lt;5,"F1","F2"))</f>
        <v/>
      </c>
      <c r="T579" s="147"/>
      <c r="U579" s="375"/>
      <c r="V579" s="55"/>
      <c r="W579" s="18" t="str">
        <f>IF(ISBLANK(V579),"",VLOOKUP(V579,'(Linked) Hazard Risk Number HRN'!$B$16:$C$26,2,FALSE))</f>
        <v/>
      </c>
      <c r="X579" s="373"/>
      <c r="Y579" s="375"/>
      <c r="Z579" s="55"/>
      <c r="AA579" s="18" t="str">
        <f>IF(ISBLANK(Z579),"",VLOOKUP(Z579,'(Linked) Hazard Risk Number HRN'!$B$16:$C$26,2,FALSE))</f>
        <v/>
      </c>
      <c r="AB579" s="373"/>
      <c r="AC579" s="375"/>
      <c r="AD579" s="436"/>
      <c r="AE579" s="55"/>
      <c r="AF579" s="18" t="str">
        <f>IF(ISBLANK(AE579),"",VLOOKUP(AE579,'(Linked) Hazard Risk Number HRN'!$B$16:$C$26,2,FALSE))</f>
        <v/>
      </c>
      <c r="AG579" s="373"/>
      <c r="AH579" s="10"/>
      <c r="AI579" s="10"/>
      <c r="AJ579" s="19"/>
    </row>
    <row r="580" spans="2:36" s="2" customFormat="1" ht="28.2" customHeight="1" thickTop="1">
      <c r="B580" s="378"/>
      <c r="C580" s="375"/>
      <c r="D580" s="375"/>
      <c r="E580" s="381"/>
      <c r="F580" s="381"/>
      <c r="G580" s="370"/>
      <c r="H580" s="370"/>
      <c r="I580" s="370"/>
      <c r="J580" s="370"/>
      <c r="K580" s="56"/>
      <c r="L580" s="18" t="str">
        <f>IF(ISBLANK(K580),"",VLOOKUP(K580,'(Linked) Hazard Risk Number HRN'!$D$6:$E$14,2,FALSE))</f>
        <v/>
      </c>
      <c r="M580" s="366" t="str">
        <f>IF(OR(ISBLANK(K578),ISBLANK(K579),ISBLANK(K580),ISBLANK(K581)),"",L578*L579*L580*L581)</f>
        <v/>
      </c>
      <c r="N580" s="56"/>
      <c r="O580" s="18" t="str">
        <f>IF(ISBLANK(N580),"",VLOOKUP(N580,'(Linked) PLr Probability Factor'!$B$17:$C$20,2,FALSE))</f>
        <v/>
      </c>
      <c r="P580" s="18" t="s">
        <v>3</v>
      </c>
      <c r="Q580" s="18">
        <f t="shared" ref="Q580" si="909">COUNTIF((O578:O582), "A")</f>
        <v>0</v>
      </c>
      <c r="R580" s="18">
        <f t="shared" si="905"/>
        <v>0</v>
      </c>
      <c r="S580" s="18"/>
      <c r="T580" s="146" t="str" cm="1">
        <f t="array" ref="T580">IF(OR(ISBLANK(K578),ISBLANK(K579),ISBLANK(N579),ISBLANK(N580),ISBLANK(N581)),"",INDEX(INDEX('(Linked) PLr Probability Factor'!C$33:$F$44,0,4),MATCH(S578&amp;S579&amp;S582,INDEX('(Linked) PLr Probability Factor'!C$33:$F$44,0,1)&amp;INDEX('(Linked) PLr Probability Factor'!C$33:$F$44,0,2)&amp;INDEX('(Linked) PLr Probability Factor'!C$33:$F$44,0,3),0)))</f>
        <v/>
      </c>
      <c r="U580" s="375"/>
      <c r="V580" s="56"/>
      <c r="W580" s="18" t="str">
        <f>IF(ISBLANK(V580),"",VLOOKUP(V580,'(Linked) Hazard Risk Number HRN'!$D$6:$E$14,2,FALSE))</f>
        <v/>
      </c>
      <c r="X580" s="366" t="str">
        <f>IF(OR(ISBLANK(V578),ISBLANK(V579),ISBLANK(V580),ISBLANK(V581)),"",W578*W579*W580*W581)</f>
        <v/>
      </c>
      <c r="Y580" s="375"/>
      <c r="Z580" s="56"/>
      <c r="AA580" s="18" t="str">
        <f>IF(ISBLANK(Z580),"",VLOOKUP(Z580,'(Linked) Hazard Risk Number HRN'!$D$6:$E$14,2,FALSE))</f>
        <v/>
      </c>
      <c r="AB580" s="366" t="str">
        <f>IF(OR(ISBLANK(Z578),ISBLANK(Z579),ISBLANK(Z580),ISBLANK(Z581)),"",AA578*AA579*AA580*AA581)</f>
        <v/>
      </c>
      <c r="AC580" s="375"/>
      <c r="AD580" s="436"/>
      <c r="AE580" s="56"/>
      <c r="AF580" s="18" t="str">
        <f>IF(ISBLANK(AE580),"",VLOOKUP(AE580,'(Linked) Hazard Risk Number HRN'!$D$6:$E$14,2,FALSE))</f>
        <v/>
      </c>
      <c r="AG580" s="366" t="str">
        <f>IF(OR(ISBLANK(AE578),ISBLANK(AE579),ISBLANK(AE580),ISBLANK(AE581)),"",AF578*AF579*AF580*AF581)</f>
        <v/>
      </c>
      <c r="AH580" s="10"/>
      <c r="AI580" s="10"/>
      <c r="AJ580" s="20"/>
    </row>
    <row r="581" spans="2:36" s="2" customFormat="1" ht="28.2" customHeight="1">
      <c r="B581" s="378"/>
      <c r="C581" s="375"/>
      <c r="D581" s="375"/>
      <c r="E581" s="381"/>
      <c r="F581" s="381"/>
      <c r="G581" s="370"/>
      <c r="H581" s="370"/>
      <c r="I581" s="370"/>
      <c r="J581" s="370"/>
      <c r="K581" s="57"/>
      <c r="L581" s="30" t="str">
        <f>IF(ISBLANK(K581),"",VLOOKUP(K581,'(Linked) Hazard Risk Number HRN'!$D$17:$E$22,2,FALSE))</f>
        <v/>
      </c>
      <c r="M581" s="367"/>
      <c r="N581" s="56"/>
      <c r="O581" s="18" t="str">
        <f>IF(ISBLANK(N581),"",VLOOKUP(N581,'(Linked) PLr Probability Factor'!$B$23:$C$26,2,FALSE))</f>
        <v/>
      </c>
      <c r="P581" s="25" t="s">
        <v>33</v>
      </c>
      <c r="Q581" s="25">
        <f t="shared" ref="Q581" si="910">SUM(R578:R580)</f>
        <v>0</v>
      </c>
      <c r="R581" s="25">
        <f t="shared" si="905"/>
        <v>0</v>
      </c>
      <c r="S581" s="25"/>
      <c r="T581" s="51"/>
      <c r="U581" s="375"/>
      <c r="V581" s="57"/>
      <c r="W581" s="30" t="str">
        <f>IF(ISBLANK(V581),"",VLOOKUP(V581,'(Linked) Hazard Risk Number HRN'!$D$17:$E$22,2,FALSE))</f>
        <v/>
      </c>
      <c r="X581" s="367"/>
      <c r="Y581" s="375"/>
      <c r="Z581" s="57"/>
      <c r="AA581" s="30" t="str">
        <f>IF(ISBLANK(Z581),"",VLOOKUP(Z581,'(Linked) Hazard Risk Number HRN'!$D$17:$E$22,2,FALSE))</f>
        <v/>
      </c>
      <c r="AB581" s="367"/>
      <c r="AC581" s="375"/>
      <c r="AD581" s="436"/>
      <c r="AE581" s="57"/>
      <c r="AF581" s="30" t="str">
        <f>IF(ISBLANK(AE581),"",VLOOKUP(AE581,'(Linked) Hazard Risk Number HRN'!$D$17:$E$22,2,FALSE))</f>
        <v/>
      </c>
      <c r="AG581" s="367"/>
      <c r="AH581" s="10"/>
      <c r="AI581" s="10"/>
      <c r="AJ581" s="21"/>
    </row>
    <row r="582" spans="2:36" s="2" customFormat="1" ht="28.2" customHeight="1" thickBot="1">
      <c r="B582" s="379"/>
      <c r="C582" s="376"/>
      <c r="D582" s="376"/>
      <c r="E582" s="382"/>
      <c r="F582" s="382"/>
      <c r="G582" s="371"/>
      <c r="H582" s="371"/>
      <c r="I582" s="371"/>
      <c r="J582" s="371"/>
      <c r="K582" s="135"/>
      <c r="L582" s="18"/>
      <c r="M582" s="368"/>
      <c r="N582" s="56"/>
      <c r="O582" s="18" t="str">
        <f>IF(ISBLANK(N582),"",VLOOKUP(N582,'(Linked) PLr Probability Factor'!$B$29:$C$32,2,FALSE))</f>
        <v/>
      </c>
      <c r="P582" s="134"/>
      <c r="Q582" s="134"/>
      <c r="R582" s="134"/>
      <c r="S582" s="27" t="str">
        <f t="shared" ref="S582" si="911">IF(OR(ISBLANK(N579),ISBLANK(N580),ISBLANK(N581)),"",IF(R578&gt;0,"P2",IF(AND(R578=0,R579&gt;2),"P2",IF(AND(R578=0,R579=2),"P2",IF(AND(R578=0,AND(R579&lt;2,R580&gt;1)),"P1"," ")))))</f>
        <v/>
      </c>
      <c r="T582" s="52"/>
      <c r="U582" s="376"/>
      <c r="V582" s="135"/>
      <c r="W582" s="18"/>
      <c r="X582" s="368"/>
      <c r="Y582" s="376"/>
      <c r="Z582" s="135"/>
      <c r="AA582" s="18"/>
      <c r="AB582" s="368"/>
      <c r="AC582" s="376"/>
      <c r="AD582" s="437"/>
      <c r="AE582" s="135"/>
      <c r="AF582" s="18"/>
      <c r="AG582" s="368"/>
      <c r="AH582" s="10"/>
      <c r="AI582" s="10"/>
      <c r="AJ582" s="7"/>
    </row>
    <row r="583" spans="2:36" s="2" customFormat="1" ht="28.2" customHeight="1" thickTop="1">
      <c r="B583" s="377">
        <v>116</v>
      </c>
      <c r="C583" s="374"/>
      <c r="D583" s="374"/>
      <c r="E583" s="380"/>
      <c r="F583" s="380"/>
      <c r="G583" s="369"/>
      <c r="H583" s="369"/>
      <c r="I583" s="369"/>
      <c r="J583" s="369"/>
      <c r="K583" s="54"/>
      <c r="L583" s="17" t="str">
        <f>IF(ISBLANK(K583),"",VLOOKUP(K583,'(Linked) Hazard Risk Number HRN'!$B$6:$C$13,2,FALSE))</f>
        <v/>
      </c>
      <c r="M583" s="372" t="str">
        <f>IF(M585="","",IF(M585&gt;500,'(Linked) Hazard Risk Number HRN'!$C$37,IF(M585&gt;50,'(Linked) Hazard Risk Number HRN'!$C$36,IF(M585&gt;25,'(Linked) Hazard Risk Number HRN'!$C$35,IF(M585&gt;5,'(Linked) Hazard Risk Number HRN'!$C$34,IF(M585&gt;0,'(Linked) Hazard Risk Number HRN'!$C$33,""))))))</f>
        <v/>
      </c>
      <c r="N583" s="54"/>
      <c r="O583" s="17" t="str">
        <f>IF(ISBLANK(N583),"",VLOOKUP(N583,'(Linked) PLr Probability Factor'!$B$7:$C$8,2,FALSE))</f>
        <v/>
      </c>
      <c r="P583" s="17" t="s">
        <v>29</v>
      </c>
      <c r="Q583" s="17">
        <f t="shared" ref="Q583" si="912">COUNTIF((O583:O587), "C")</f>
        <v>0</v>
      </c>
      <c r="R583" s="17">
        <f t="shared" ref="R583:R586" si="913">Q583</f>
        <v>0</v>
      </c>
      <c r="S583" s="17" t="str">
        <f t="shared" ref="S583" si="914">IF(ISBLANK(K583),"",IF(L583&lt;2,"S1","S2"))</f>
        <v/>
      </c>
      <c r="T583" s="50"/>
      <c r="U583" s="374"/>
      <c r="V583" s="54"/>
      <c r="W583" s="17" t="str">
        <f>IF(ISBLANK(V583),"",VLOOKUP(V583,'(Linked) Hazard Risk Number HRN'!$B$6:$C$13,2,FALSE))</f>
        <v/>
      </c>
      <c r="X583" s="372" t="str">
        <f>IF(X585="","",IF(X585&gt;500,'(Linked) Hazard Risk Number HRN'!$C$37,IF(X585&gt;50,'(Linked) Hazard Risk Number HRN'!$C$36,IF(X585&gt;25,'(Linked) Hazard Risk Number HRN'!$C$35,IF(X585&gt;5,'(Linked) Hazard Risk Number HRN'!$C$34,IF(X585&gt;0,'(Linked) Hazard Risk Number HRN'!$C$33,""))))))</f>
        <v/>
      </c>
      <c r="Y583" s="374"/>
      <c r="Z583" s="54"/>
      <c r="AA583" s="17" t="str">
        <f>IF(ISBLANK(Z583),"",VLOOKUP(Z583,'(Linked) Hazard Risk Number HRN'!$B$6:$C$13,2,FALSE))</f>
        <v/>
      </c>
      <c r="AB583" s="372" t="str">
        <f>IF(AB585="","",IF(AB585&gt;500,'(Linked) Hazard Risk Number HRN'!$C$37,IF(AB585&gt;50,'(Linked) Hazard Risk Number HRN'!$C$36,IF(AB585&gt;25,'(Linked) Hazard Risk Number HRN'!$C$35,IF(AB585&gt;5,'(Linked) Hazard Risk Number HRN'!$C$34,IF(AB585&gt;0,'(Linked) Hazard Risk Number HRN'!$C$33,""))))))</f>
        <v/>
      </c>
      <c r="AC583" s="374"/>
      <c r="AD583" s="380"/>
      <c r="AE583" s="54"/>
      <c r="AF583" s="17" t="str">
        <f>IF(ISBLANK(AE583),"",VLOOKUP(AE583,'(Linked) Hazard Risk Number HRN'!$B$6:$C$13,2,FALSE))</f>
        <v/>
      </c>
      <c r="AG583" s="372" t="str">
        <f>IF(AG585="","",IF(AG585&gt;500,'(Linked) Hazard Risk Number HRN'!$C$37,IF(AG585&gt;50,'(Linked) Hazard Risk Number HRN'!$C$36,IF(AG585&gt;25,'(Linked) Hazard Risk Number HRN'!$C$35,IF(AG585&gt;5,'(Linked) Hazard Risk Number HRN'!$C$34,IF(AG585&gt;0,'(Linked) Hazard Risk Number HRN'!$C$33,""))))))</f>
        <v/>
      </c>
      <c r="AH583" s="10"/>
      <c r="AI583" s="10"/>
      <c r="AJ583" s="22"/>
    </row>
    <row r="584" spans="2:36" s="2" customFormat="1" ht="28.2" customHeight="1" thickBot="1">
      <c r="B584" s="378"/>
      <c r="C584" s="375"/>
      <c r="D584" s="375"/>
      <c r="E584" s="381"/>
      <c r="F584" s="381"/>
      <c r="G584" s="370"/>
      <c r="H584" s="370"/>
      <c r="I584" s="370"/>
      <c r="J584" s="370"/>
      <c r="K584" s="55"/>
      <c r="L584" s="18" t="str">
        <f>IF(ISBLANK(K584),"",VLOOKUP(K584,'(Linked) Hazard Risk Number HRN'!$B$16:$C$26,2,FALSE))</f>
        <v/>
      </c>
      <c r="M584" s="373"/>
      <c r="N584" s="55"/>
      <c r="O584" s="18" t="str">
        <f>IF(ISBLANK(N584),"",VLOOKUP(N584,'(Linked) PLr Probability Factor'!$B$12:$C$14,2,FALSE))</f>
        <v/>
      </c>
      <c r="P584" s="18" t="s">
        <v>1</v>
      </c>
      <c r="Q584" s="18">
        <f t="shared" ref="Q584" si="915">COUNTIF((O583:O587), "B")</f>
        <v>0</v>
      </c>
      <c r="R584" s="18">
        <f t="shared" si="913"/>
        <v>0</v>
      </c>
      <c r="S584" s="18" t="str">
        <f t="shared" ref="S584" si="916">IF(ISBLANK(K584),"",IF(L584&lt;5,"F1","F2"))</f>
        <v/>
      </c>
      <c r="T584" s="147"/>
      <c r="U584" s="375"/>
      <c r="V584" s="55"/>
      <c r="W584" s="18" t="str">
        <f>IF(ISBLANK(V584),"",VLOOKUP(V584,'(Linked) Hazard Risk Number HRN'!$B$16:$C$26,2,FALSE))</f>
        <v/>
      </c>
      <c r="X584" s="373"/>
      <c r="Y584" s="375"/>
      <c r="Z584" s="55"/>
      <c r="AA584" s="18" t="str">
        <f>IF(ISBLANK(Z584),"",VLOOKUP(Z584,'(Linked) Hazard Risk Number HRN'!$B$16:$C$26,2,FALSE))</f>
        <v/>
      </c>
      <c r="AB584" s="373"/>
      <c r="AC584" s="375"/>
      <c r="AD584" s="436"/>
      <c r="AE584" s="55"/>
      <c r="AF584" s="18" t="str">
        <f>IF(ISBLANK(AE584),"",VLOOKUP(AE584,'(Linked) Hazard Risk Number HRN'!$B$16:$C$26,2,FALSE))</f>
        <v/>
      </c>
      <c r="AG584" s="373"/>
      <c r="AH584" s="10"/>
      <c r="AI584" s="10"/>
      <c r="AJ584" s="19"/>
    </row>
    <row r="585" spans="2:36" s="2" customFormat="1" ht="28.2" customHeight="1" thickTop="1">
      <c r="B585" s="378"/>
      <c r="C585" s="375"/>
      <c r="D585" s="375"/>
      <c r="E585" s="381"/>
      <c r="F585" s="381"/>
      <c r="G585" s="370"/>
      <c r="H585" s="370"/>
      <c r="I585" s="370"/>
      <c r="J585" s="370"/>
      <c r="K585" s="56"/>
      <c r="L585" s="18" t="str">
        <f>IF(ISBLANK(K585),"",VLOOKUP(K585,'(Linked) Hazard Risk Number HRN'!$D$6:$E$14,2,FALSE))</f>
        <v/>
      </c>
      <c r="M585" s="366" t="str">
        <f>IF(OR(ISBLANK(K583),ISBLANK(K584),ISBLANK(K585),ISBLANK(K586)),"",L583*L584*L585*L586)</f>
        <v/>
      </c>
      <c r="N585" s="56"/>
      <c r="O585" s="18" t="str">
        <f>IF(ISBLANK(N585),"",VLOOKUP(N585,'(Linked) PLr Probability Factor'!$B$17:$C$20,2,FALSE))</f>
        <v/>
      </c>
      <c r="P585" s="18" t="s">
        <v>3</v>
      </c>
      <c r="Q585" s="18">
        <f t="shared" ref="Q585" si="917">COUNTIF((O583:O587), "A")</f>
        <v>0</v>
      </c>
      <c r="R585" s="18">
        <f t="shared" si="913"/>
        <v>0</v>
      </c>
      <c r="S585" s="18"/>
      <c r="T585" s="146" t="str" cm="1">
        <f t="array" ref="T585">IF(OR(ISBLANK(K583),ISBLANK(K584),ISBLANK(N584),ISBLANK(N585),ISBLANK(N586)),"",INDEX(INDEX('(Linked) PLr Probability Factor'!C$33:$F$44,0,4),MATCH(S583&amp;S584&amp;S587,INDEX('(Linked) PLr Probability Factor'!C$33:$F$44,0,1)&amp;INDEX('(Linked) PLr Probability Factor'!C$33:$F$44,0,2)&amp;INDEX('(Linked) PLr Probability Factor'!C$33:$F$44,0,3),0)))</f>
        <v/>
      </c>
      <c r="U585" s="375"/>
      <c r="V585" s="56"/>
      <c r="W585" s="18" t="str">
        <f>IF(ISBLANK(V585),"",VLOOKUP(V585,'(Linked) Hazard Risk Number HRN'!$D$6:$E$14,2,FALSE))</f>
        <v/>
      </c>
      <c r="X585" s="366" t="str">
        <f>IF(OR(ISBLANK(V583),ISBLANK(V584),ISBLANK(V585),ISBLANK(V586)),"",W583*W584*W585*W586)</f>
        <v/>
      </c>
      <c r="Y585" s="375"/>
      <c r="Z585" s="56"/>
      <c r="AA585" s="18" t="str">
        <f>IF(ISBLANK(Z585),"",VLOOKUP(Z585,'(Linked) Hazard Risk Number HRN'!$D$6:$E$14,2,FALSE))</f>
        <v/>
      </c>
      <c r="AB585" s="366" t="str">
        <f>IF(OR(ISBLANK(Z583),ISBLANK(Z584),ISBLANK(Z585),ISBLANK(Z586)),"",AA583*AA584*AA585*AA586)</f>
        <v/>
      </c>
      <c r="AC585" s="375"/>
      <c r="AD585" s="436"/>
      <c r="AE585" s="56"/>
      <c r="AF585" s="18" t="str">
        <f>IF(ISBLANK(AE585),"",VLOOKUP(AE585,'(Linked) Hazard Risk Number HRN'!$D$6:$E$14,2,FALSE))</f>
        <v/>
      </c>
      <c r="AG585" s="366" t="str">
        <f>IF(OR(ISBLANK(AE583),ISBLANK(AE584),ISBLANK(AE585),ISBLANK(AE586)),"",AF583*AF584*AF585*AF586)</f>
        <v/>
      </c>
      <c r="AH585" s="10"/>
      <c r="AI585" s="10"/>
      <c r="AJ585" s="20"/>
    </row>
    <row r="586" spans="2:36" s="2" customFormat="1" ht="28.2" customHeight="1">
      <c r="B586" s="378"/>
      <c r="C586" s="375"/>
      <c r="D586" s="375"/>
      <c r="E586" s="381"/>
      <c r="F586" s="381"/>
      <c r="G586" s="370"/>
      <c r="H586" s="370"/>
      <c r="I586" s="370"/>
      <c r="J586" s="370"/>
      <c r="K586" s="57"/>
      <c r="L586" s="30" t="str">
        <f>IF(ISBLANK(K586),"",VLOOKUP(K586,'(Linked) Hazard Risk Number HRN'!$D$17:$E$22,2,FALSE))</f>
        <v/>
      </c>
      <c r="M586" s="367"/>
      <c r="N586" s="56"/>
      <c r="O586" s="18" t="str">
        <f>IF(ISBLANK(N586),"",VLOOKUP(N586,'(Linked) PLr Probability Factor'!$B$23:$C$26,2,FALSE))</f>
        <v/>
      </c>
      <c r="P586" s="25" t="s">
        <v>33</v>
      </c>
      <c r="Q586" s="25">
        <f t="shared" ref="Q586" si="918">SUM(R583:R585)</f>
        <v>0</v>
      </c>
      <c r="R586" s="25">
        <f t="shared" si="913"/>
        <v>0</v>
      </c>
      <c r="S586" s="25"/>
      <c r="T586" s="51"/>
      <c r="U586" s="375"/>
      <c r="V586" s="57"/>
      <c r="W586" s="30" t="str">
        <f>IF(ISBLANK(V586),"",VLOOKUP(V586,'(Linked) Hazard Risk Number HRN'!$D$17:$E$22,2,FALSE))</f>
        <v/>
      </c>
      <c r="X586" s="367"/>
      <c r="Y586" s="375"/>
      <c r="Z586" s="57"/>
      <c r="AA586" s="30" t="str">
        <f>IF(ISBLANK(Z586),"",VLOOKUP(Z586,'(Linked) Hazard Risk Number HRN'!$D$17:$E$22,2,FALSE))</f>
        <v/>
      </c>
      <c r="AB586" s="367"/>
      <c r="AC586" s="375"/>
      <c r="AD586" s="436"/>
      <c r="AE586" s="57"/>
      <c r="AF586" s="30" t="str">
        <f>IF(ISBLANK(AE586),"",VLOOKUP(AE586,'(Linked) Hazard Risk Number HRN'!$D$17:$E$22,2,FALSE))</f>
        <v/>
      </c>
      <c r="AG586" s="367"/>
      <c r="AH586" s="10"/>
      <c r="AI586" s="10"/>
      <c r="AJ586" s="21"/>
    </row>
    <row r="587" spans="2:36" s="2" customFormat="1" ht="28.2" customHeight="1" thickBot="1">
      <c r="B587" s="379"/>
      <c r="C587" s="376"/>
      <c r="D587" s="376"/>
      <c r="E587" s="382"/>
      <c r="F587" s="382"/>
      <c r="G587" s="371"/>
      <c r="H587" s="371"/>
      <c r="I587" s="371"/>
      <c r="J587" s="371"/>
      <c r="K587" s="135"/>
      <c r="L587" s="18"/>
      <c r="M587" s="368"/>
      <c r="N587" s="56"/>
      <c r="O587" s="18" t="str">
        <f>IF(ISBLANK(N587),"",VLOOKUP(N587,'(Linked) PLr Probability Factor'!$B$29:$C$32,2,FALSE))</f>
        <v/>
      </c>
      <c r="P587" s="134"/>
      <c r="Q587" s="134"/>
      <c r="R587" s="134"/>
      <c r="S587" s="27" t="str">
        <f t="shared" ref="S587" si="919">IF(OR(ISBLANK(N584),ISBLANK(N585),ISBLANK(N586)),"",IF(R583&gt;0,"P2",IF(AND(R583=0,R584&gt;2),"P2",IF(AND(R583=0,R584=2),"P2",IF(AND(R583=0,AND(R584&lt;2,R585&gt;1)),"P1"," ")))))</f>
        <v/>
      </c>
      <c r="T587" s="52"/>
      <c r="U587" s="376"/>
      <c r="V587" s="135"/>
      <c r="W587" s="18"/>
      <c r="X587" s="368"/>
      <c r="Y587" s="376"/>
      <c r="Z587" s="135"/>
      <c r="AA587" s="18"/>
      <c r="AB587" s="368"/>
      <c r="AC587" s="376"/>
      <c r="AD587" s="437"/>
      <c r="AE587" s="135"/>
      <c r="AF587" s="18"/>
      <c r="AG587" s="368"/>
      <c r="AH587" s="10"/>
      <c r="AI587" s="10"/>
      <c r="AJ587" s="7"/>
    </row>
    <row r="588" spans="2:36" s="2" customFormat="1" ht="28.2" customHeight="1" thickTop="1">
      <c r="B588" s="377">
        <v>117</v>
      </c>
      <c r="C588" s="374"/>
      <c r="D588" s="374"/>
      <c r="E588" s="380"/>
      <c r="F588" s="380"/>
      <c r="G588" s="369"/>
      <c r="H588" s="369"/>
      <c r="I588" s="369"/>
      <c r="J588" s="369"/>
      <c r="K588" s="54"/>
      <c r="L588" s="17" t="str">
        <f>IF(ISBLANK(K588),"",VLOOKUP(K588,'(Linked) Hazard Risk Number HRN'!$B$6:$C$13,2,FALSE))</f>
        <v/>
      </c>
      <c r="M588" s="372" t="str">
        <f>IF(M590="","",IF(M590&gt;500,'(Linked) Hazard Risk Number HRN'!$C$37,IF(M590&gt;50,'(Linked) Hazard Risk Number HRN'!$C$36,IF(M590&gt;25,'(Linked) Hazard Risk Number HRN'!$C$35,IF(M590&gt;5,'(Linked) Hazard Risk Number HRN'!$C$34,IF(M590&gt;0,'(Linked) Hazard Risk Number HRN'!$C$33,""))))))</f>
        <v/>
      </c>
      <c r="N588" s="54"/>
      <c r="O588" s="17" t="str">
        <f>IF(ISBLANK(N588),"",VLOOKUP(N588,'(Linked) PLr Probability Factor'!$B$7:$C$8,2,FALSE))</f>
        <v/>
      </c>
      <c r="P588" s="17" t="s">
        <v>29</v>
      </c>
      <c r="Q588" s="17">
        <f t="shared" ref="Q588" si="920">COUNTIF((O588:O592), "C")</f>
        <v>0</v>
      </c>
      <c r="R588" s="17">
        <f t="shared" ref="R588:R591" si="921">Q588</f>
        <v>0</v>
      </c>
      <c r="S588" s="17" t="str">
        <f t="shared" ref="S588" si="922">IF(ISBLANK(K588),"",IF(L588&lt;2,"S1","S2"))</f>
        <v/>
      </c>
      <c r="T588" s="50"/>
      <c r="U588" s="374"/>
      <c r="V588" s="54"/>
      <c r="W588" s="17" t="str">
        <f>IF(ISBLANK(V588),"",VLOOKUP(V588,'(Linked) Hazard Risk Number HRN'!$B$6:$C$13,2,FALSE))</f>
        <v/>
      </c>
      <c r="X588" s="372" t="str">
        <f>IF(X590="","",IF(X590&gt;500,'(Linked) Hazard Risk Number HRN'!$C$37,IF(X590&gt;50,'(Linked) Hazard Risk Number HRN'!$C$36,IF(X590&gt;25,'(Linked) Hazard Risk Number HRN'!$C$35,IF(X590&gt;5,'(Linked) Hazard Risk Number HRN'!$C$34,IF(X590&gt;0,'(Linked) Hazard Risk Number HRN'!$C$33,""))))))</f>
        <v/>
      </c>
      <c r="Y588" s="374"/>
      <c r="Z588" s="54"/>
      <c r="AA588" s="17" t="str">
        <f>IF(ISBLANK(Z588),"",VLOOKUP(Z588,'(Linked) Hazard Risk Number HRN'!$B$6:$C$13,2,FALSE))</f>
        <v/>
      </c>
      <c r="AB588" s="372" t="str">
        <f>IF(AB590="","",IF(AB590&gt;500,'(Linked) Hazard Risk Number HRN'!$C$37,IF(AB590&gt;50,'(Linked) Hazard Risk Number HRN'!$C$36,IF(AB590&gt;25,'(Linked) Hazard Risk Number HRN'!$C$35,IF(AB590&gt;5,'(Linked) Hazard Risk Number HRN'!$C$34,IF(AB590&gt;0,'(Linked) Hazard Risk Number HRN'!$C$33,""))))))</f>
        <v/>
      </c>
      <c r="AC588" s="374"/>
      <c r="AD588" s="380"/>
      <c r="AE588" s="54"/>
      <c r="AF588" s="17" t="str">
        <f>IF(ISBLANK(AE588),"",VLOOKUP(AE588,'(Linked) Hazard Risk Number HRN'!$B$6:$C$13,2,FALSE))</f>
        <v/>
      </c>
      <c r="AG588" s="372" t="str">
        <f>IF(AG590="","",IF(AG590&gt;500,'(Linked) Hazard Risk Number HRN'!$C$37,IF(AG590&gt;50,'(Linked) Hazard Risk Number HRN'!$C$36,IF(AG590&gt;25,'(Linked) Hazard Risk Number HRN'!$C$35,IF(AG590&gt;5,'(Linked) Hazard Risk Number HRN'!$C$34,IF(AG590&gt;0,'(Linked) Hazard Risk Number HRN'!$C$33,""))))))</f>
        <v/>
      </c>
      <c r="AH588" s="10"/>
      <c r="AI588" s="10"/>
      <c r="AJ588" s="22"/>
    </row>
    <row r="589" spans="2:36" s="2" customFormat="1" ht="28.2" customHeight="1" thickBot="1">
      <c r="B589" s="378"/>
      <c r="C589" s="375"/>
      <c r="D589" s="375"/>
      <c r="E589" s="381"/>
      <c r="F589" s="381"/>
      <c r="G589" s="370"/>
      <c r="H589" s="370"/>
      <c r="I589" s="370"/>
      <c r="J589" s="370"/>
      <c r="K589" s="55"/>
      <c r="L589" s="18" t="str">
        <f>IF(ISBLANK(K589),"",VLOOKUP(K589,'(Linked) Hazard Risk Number HRN'!$B$16:$C$26,2,FALSE))</f>
        <v/>
      </c>
      <c r="M589" s="373"/>
      <c r="N589" s="55"/>
      <c r="O589" s="18" t="str">
        <f>IF(ISBLANK(N589),"",VLOOKUP(N589,'(Linked) PLr Probability Factor'!$B$12:$C$14,2,FALSE))</f>
        <v/>
      </c>
      <c r="P589" s="18" t="s">
        <v>1</v>
      </c>
      <c r="Q589" s="18">
        <f t="shared" ref="Q589" si="923">COUNTIF((O588:O592), "B")</f>
        <v>0</v>
      </c>
      <c r="R589" s="18">
        <f t="shared" si="921"/>
        <v>0</v>
      </c>
      <c r="S589" s="18" t="str">
        <f t="shared" ref="S589" si="924">IF(ISBLANK(K589),"",IF(L589&lt;5,"F1","F2"))</f>
        <v/>
      </c>
      <c r="T589" s="147"/>
      <c r="U589" s="375"/>
      <c r="V589" s="55"/>
      <c r="W589" s="18" t="str">
        <f>IF(ISBLANK(V589),"",VLOOKUP(V589,'(Linked) Hazard Risk Number HRN'!$B$16:$C$26,2,FALSE))</f>
        <v/>
      </c>
      <c r="X589" s="373"/>
      <c r="Y589" s="375"/>
      <c r="Z589" s="55"/>
      <c r="AA589" s="18" t="str">
        <f>IF(ISBLANK(Z589),"",VLOOKUP(Z589,'(Linked) Hazard Risk Number HRN'!$B$16:$C$26,2,FALSE))</f>
        <v/>
      </c>
      <c r="AB589" s="373"/>
      <c r="AC589" s="375"/>
      <c r="AD589" s="436"/>
      <c r="AE589" s="55"/>
      <c r="AF589" s="18" t="str">
        <f>IF(ISBLANK(AE589),"",VLOOKUP(AE589,'(Linked) Hazard Risk Number HRN'!$B$16:$C$26,2,FALSE))</f>
        <v/>
      </c>
      <c r="AG589" s="373"/>
      <c r="AH589" s="10"/>
      <c r="AI589" s="10"/>
      <c r="AJ589" s="19"/>
    </row>
    <row r="590" spans="2:36" s="2" customFormat="1" ht="28.2" customHeight="1" thickTop="1">
      <c r="B590" s="378"/>
      <c r="C590" s="375"/>
      <c r="D590" s="375"/>
      <c r="E590" s="381"/>
      <c r="F590" s="381"/>
      <c r="G590" s="370"/>
      <c r="H590" s="370"/>
      <c r="I590" s="370"/>
      <c r="J590" s="370"/>
      <c r="K590" s="56"/>
      <c r="L590" s="18" t="str">
        <f>IF(ISBLANK(K590),"",VLOOKUP(K590,'(Linked) Hazard Risk Number HRN'!$D$6:$E$14,2,FALSE))</f>
        <v/>
      </c>
      <c r="M590" s="366" t="str">
        <f>IF(OR(ISBLANK(K588),ISBLANK(K589),ISBLANK(K590),ISBLANK(K591)),"",L588*L589*L590*L591)</f>
        <v/>
      </c>
      <c r="N590" s="56"/>
      <c r="O590" s="18" t="str">
        <f>IF(ISBLANK(N590),"",VLOOKUP(N590,'(Linked) PLr Probability Factor'!$B$17:$C$20,2,FALSE))</f>
        <v/>
      </c>
      <c r="P590" s="18" t="s">
        <v>3</v>
      </c>
      <c r="Q590" s="18">
        <f t="shared" ref="Q590" si="925">COUNTIF((O588:O592), "A")</f>
        <v>0</v>
      </c>
      <c r="R590" s="18">
        <f t="shared" si="921"/>
        <v>0</v>
      </c>
      <c r="S590" s="18"/>
      <c r="T590" s="146" t="str" cm="1">
        <f t="array" ref="T590">IF(OR(ISBLANK(K588),ISBLANK(K589),ISBLANK(N589),ISBLANK(N590),ISBLANK(N591)),"",INDEX(INDEX('(Linked) PLr Probability Factor'!C$33:$F$44,0,4),MATCH(S588&amp;S589&amp;S592,INDEX('(Linked) PLr Probability Factor'!C$33:$F$44,0,1)&amp;INDEX('(Linked) PLr Probability Factor'!C$33:$F$44,0,2)&amp;INDEX('(Linked) PLr Probability Factor'!C$33:$F$44,0,3),0)))</f>
        <v/>
      </c>
      <c r="U590" s="375"/>
      <c r="V590" s="56"/>
      <c r="W590" s="18" t="str">
        <f>IF(ISBLANK(V590),"",VLOOKUP(V590,'(Linked) Hazard Risk Number HRN'!$D$6:$E$14,2,FALSE))</f>
        <v/>
      </c>
      <c r="X590" s="366" t="str">
        <f>IF(OR(ISBLANK(V588),ISBLANK(V589),ISBLANK(V590),ISBLANK(V591)),"",W588*W589*W590*W591)</f>
        <v/>
      </c>
      <c r="Y590" s="375"/>
      <c r="Z590" s="56"/>
      <c r="AA590" s="18" t="str">
        <f>IF(ISBLANK(Z590),"",VLOOKUP(Z590,'(Linked) Hazard Risk Number HRN'!$D$6:$E$14,2,FALSE))</f>
        <v/>
      </c>
      <c r="AB590" s="366" t="str">
        <f>IF(OR(ISBLANK(Z588),ISBLANK(Z589),ISBLANK(Z590),ISBLANK(Z591)),"",AA588*AA589*AA590*AA591)</f>
        <v/>
      </c>
      <c r="AC590" s="375"/>
      <c r="AD590" s="436"/>
      <c r="AE590" s="56"/>
      <c r="AF590" s="18" t="str">
        <f>IF(ISBLANK(AE590),"",VLOOKUP(AE590,'(Linked) Hazard Risk Number HRN'!$D$6:$E$14,2,FALSE))</f>
        <v/>
      </c>
      <c r="AG590" s="366" t="str">
        <f>IF(OR(ISBLANK(AE588),ISBLANK(AE589),ISBLANK(AE590),ISBLANK(AE591)),"",AF588*AF589*AF590*AF591)</f>
        <v/>
      </c>
      <c r="AH590" s="10"/>
      <c r="AI590" s="10"/>
      <c r="AJ590" s="20"/>
    </row>
    <row r="591" spans="2:36" s="2" customFormat="1" ht="28.2" customHeight="1">
      <c r="B591" s="378"/>
      <c r="C591" s="375"/>
      <c r="D591" s="375"/>
      <c r="E591" s="381"/>
      <c r="F591" s="381"/>
      <c r="G591" s="370"/>
      <c r="H591" s="370"/>
      <c r="I591" s="370"/>
      <c r="J591" s="370"/>
      <c r="K591" s="57"/>
      <c r="L591" s="30" t="str">
        <f>IF(ISBLANK(K591),"",VLOOKUP(K591,'(Linked) Hazard Risk Number HRN'!$D$17:$E$22,2,FALSE))</f>
        <v/>
      </c>
      <c r="M591" s="367"/>
      <c r="N591" s="56"/>
      <c r="O591" s="18" t="str">
        <f>IF(ISBLANK(N591),"",VLOOKUP(N591,'(Linked) PLr Probability Factor'!$B$23:$C$26,2,FALSE))</f>
        <v/>
      </c>
      <c r="P591" s="25" t="s">
        <v>33</v>
      </c>
      <c r="Q591" s="25">
        <f t="shared" ref="Q591" si="926">SUM(R588:R590)</f>
        <v>0</v>
      </c>
      <c r="R591" s="25">
        <f t="shared" si="921"/>
        <v>0</v>
      </c>
      <c r="S591" s="25"/>
      <c r="T591" s="51"/>
      <c r="U591" s="375"/>
      <c r="V591" s="57"/>
      <c r="W591" s="30" t="str">
        <f>IF(ISBLANK(V591),"",VLOOKUP(V591,'(Linked) Hazard Risk Number HRN'!$D$17:$E$22,2,FALSE))</f>
        <v/>
      </c>
      <c r="X591" s="367"/>
      <c r="Y591" s="375"/>
      <c r="Z591" s="57"/>
      <c r="AA591" s="30" t="str">
        <f>IF(ISBLANK(Z591),"",VLOOKUP(Z591,'(Linked) Hazard Risk Number HRN'!$D$17:$E$22,2,FALSE))</f>
        <v/>
      </c>
      <c r="AB591" s="367"/>
      <c r="AC591" s="375"/>
      <c r="AD591" s="436"/>
      <c r="AE591" s="57"/>
      <c r="AF591" s="30" t="str">
        <f>IF(ISBLANK(AE591),"",VLOOKUP(AE591,'(Linked) Hazard Risk Number HRN'!$D$17:$E$22,2,FALSE))</f>
        <v/>
      </c>
      <c r="AG591" s="367"/>
      <c r="AH591" s="10"/>
      <c r="AI591" s="10"/>
      <c r="AJ591" s="21"/>
    </row>
    <row r="592" spans="2:36" s="2" customFormat="1" ht="28.2" customHeight="1" thickBot="1">
      <c r="B592" s="379"/>
      <c r="C592" s="376"/>
      <c r="D592" s="376"/>
      <c r="E592" s="382"/>
      <c r="F592" s="382"/>
      <c r="G592" s="371"/>
      <c r="H592" s="371"/>
      <c r="I592" s="371"/>
      <c r="J592" s="371"/>
      <c r="K592" s="135"/>
      <c r="L592" s="18"/>
      <c r="M592" s="368"/>
      <c r="N592" s="56"/>
      <c r="O592" s="18" t="str">
        <f>IF(ISBLANK(N592),"",VLOOKUP(N592,'(Linked) PLr Probability Factor'!$B$29:$C$32,2,FALSE))</f>
        <v/>
      </c>
      <c r="P592" s="134"/>
      <c r="Q592" s="134"/>
      <c r="R592" s="134"/>
      <c r="S592" s="27" t="str">
        <f t="shared" ref="S592" si="927">IF(OR(ISBLANK(N589),ISBLANK(N590),ISBLANK(N591)),"",IF(R588&gt;0,"P2",IF(AND(R588=0,R589&gt;2),"P2",IF(AND(R588=0,R589=2),"P2",IF(AND(R588=0,AND(R589&lt;2,R590&gt;1)),"P1"," ")))))</f>
        <v/>
      </c>
      <c r="T592" s="52"/>
      <c r="U592" s="376"/>
      <c r="V592" s="135"/>
      <c r="W592" s="18"/>
      <c r="X592" s="368"/>
      <c r="Y592" s="376"/>
      <c r="Z592" s="135"/>
      <c r="AA592" s="18"/>
      <c r="AB592" s="368"/>
      <c r="AC592" s="376"/>
      <c r="AD592" s="437"/>
      <c r="AE592" s="135"/>
      <c r="AF592" s="18"/>
      <c r="AG592" s="368"/>
      <c r="AH592" s="10"/>
      <c r="AI592" s="10"/>
      <c r="AJ592" s="7"/>
    </row>
    <row r="593" spans="2:36" s="2" customFormat="1" ht="28.2" customHeight="1" thickTop="1">
      <c r="B593" s="377">
        <v>118</v>
      </c>
      <c r="C593" s="374"/>
      <c r="D593" s="374"/>
      <c r="E593" s="380"/>
      <c r="F593" s="380"/>
      <c r="G593" s="369"/>
      <c r="H593" s="369"/>
      <c r="I593" s="369"/>
      <c r="J593" s="369"/>
      <c r="K593" s="54"/>
      <c r="L593" s="17" t="str">
        <f>IF(ISBLANK(K593),"",VLOOKUP(K593,'(Linked) Hazard Risk Number HRN'!$B$6:$C$13,2,FALSE))</f>
        <v/>
      </c>
      <c r="M593" s="372" t="str">
        <f>IF(M595="","",IF(M595&gt;500,'(Linked) Hazard Risk Number HRN'!$C$37,IF(M595&gt;50,'(Linked) Hazard Risk Number HRN'!$C$36,IF(M595&gt;25,'(Linked) Hazard Risk Number HRN'!$C$35,IF(M595&gt;5,'(Linked) Hazard Risk Number HRN'!$C$34,IF(M595&gt;0,'(Linked) Hazard Risk Number HRN'!$C$33,""))))))</f>
        <v/>
      </c>
      <c r="N593" s="54"/>
      <c r="O593" s="17" t="str">
        <f>IF(ISBLANK(N593),"",VLOOKUP(N593,'(Linked) PLr Probability Factor'!$B$7:$C$8,2,FALSE))</f>
        <v/>
      </c>
      <c r="P593" s="17" t="s">
        <v>29</v>
      </c>
      <c r="Q593" s="17">
        <f t="shared" ref="Q593" si="928">COUNTIF((O593:O597), "C")</f>
        <v>0</v>
      </c>
      <c r="R593" s="17">
        <f t="shared" ref="R593:R596" si="929">Q593</f>
        <v>0</v>
      </c>
      <c r="S593" s="17" t="str">
        <f t="shared" ref="S593" si="930">IF(ISBLANK(K593),"",IF(L593&lt;2,"S1","S2"))</f>
        <v/>
      </c>
      <c r="T593" s="50"/>
      <c r="U593" s="374"/>
      <c r="V593" s="54"/>
      <c r="W593" s="17" t="str">
        <f>IF(ISBLANK(V593),"",VLOOKUP(V593,'(Linked) Hazard Risk Number HRN'!$B$6:$C$13,2,FALSE))</f>
        <v/>
      </c>
      <c r="X593" s="372" t="str">
        <f>IF(X595="","",IF(X595&gt;500,'(Linked) Hazard Risk Number HRN'!$C$37,IF(X595&gt;50,'(Linked) Hazard Risk Number HRN'!$C$36,IF(X595&gt;25,'(Linked) Hazard Risk Number HRN'!$C$35,IF(X595&gt;5,'(Linked) Hazard Risk Number HRN'!$C$34,IF(X595&gt;0,'(Linked) Hazard Risk Number HRN'!$C$33,""))))))</f>
        <v/>
      </c>
      <c r="Y593" s="374"/>
      <c r="Z593" s="54"/>
      <c r="AA593" s="17" t="str">
        <f>IF(ISBLANK(Z593),"",VLOOKUP(Z593,'(Linked) Hazard Risk Number HRN'!$B$6:$C$13,2,FALSE))</f>
        <v/>
      </c>
      <c r="AB593" s="372" t="str">
        <f>IF(AB595="","",IF(AB595&gt;500,'(Linked) Hazard Risk Number HRN'!$C$37,IF(AB595&gt;50,'(Linked) Hazard Risk Number HRN'!$C$36,IF(AB595&gt;25,'(Linked) Hazard Risk Number HRN'!$C$35,IF(AB595&gt;5,'(Linked) Hazard Risk Number HRN'!$C$34,IF(AB595&gt;0,'(Linked) Hazard Risk Number HRN'!$C$33,""))))))</f>
        <v/>
      </c>
      <c r="AC593" s="374"/>
      <c r="AD593" s="380"/>
      <c r="AE593" s="54"/>
      <c r="AF593" s="17" t="str">
        <f>IF(ISBLANK(AE593),"",VLOOKUP(AE593,'(Linked) Hazard Risk Number HRN'!$B$6:$C$13,2,FALSE))</f>
        <v/>
      </c>
      <c r="AG593" s="372" t="str">
        <f>IF(AG595="","",IF(AG595&gt;500,'(Linked) Hazard Risk Number HRN'!$C$37,IF(AG595&gt;50,'(Linked) Hazard Risk Number HRN'!$C$36,IF(AG595&gt;25,'(Linked) Hazard Risk Number HRN'!$C$35,IF(AG595&gt;5,'(Linked) Hazard Risk Number HRN'!$C$34,IF(AG595&gt;0,'(Linked) Hazard Risk Number HRN'!$C$33,""))))))</f>
        <v/>
      </c>
      <c r="AH593" s="10"/>
      <c r="AI593" s="10"/>
      <c r="AJ593" s="22"/>
    </row>
    <row r="594" spans="2:36" s="2" customFormat="1" ht="28.2" customHeight="1" thickBot="1">
      <c r="B594" s="378"/>
      <c r="C594" s="375"/>
      <c r="D594" s="375"/>
      <c r="E594" s="381"/>
      <c r="F594" s="381"/>
      <c r="G594" s="370"/>
      <c r="H594" s="370"/>
      <c r="I594" s="370"/>
      <c r="J594" s="370"/>
      <c r="K594" s="55"/>
      <c r="L594" s="18" t="str">
        <f>IF(ISBLANK(K594),"",VLOOKUP(K594,'(Linked) Hazard Risk Number HRN'!$B$16:$C$26,2,FALSE))</f>
        <v/>
      </c>
      <c r="M594" s="373"/>
      <c r="N594" s="55"/>
      <c r="O594" s="18" t="str">
        <f>IF(ISBLANK(N594),"",VLOOKUP(N594,'(Linked) PLr Probability Factor'!$B$12:$C$14,2,FALSE))</f>
        <v/>
      </c>
      <c r="P594" s="18" t="s">
        <v>1</v>
      </c>
      <c r="Q594" s="18">
        <f t="shared" ref="Q594" si="931">COUNTIF((O593:O597), "B")</f>
        <v>0</v>
      </c>
      <c r="R594" s="18">
        <f t="shared" si="929"/>
        <v>0</v>
      </c>
      <c r="S594" s="18" t="str">
        <f t="shared" ref="S594" si="932">IF(ISBLANK(K594),"",IF(L594&lt;5,"F1","F2"))</f>
        <v/>
      </c>
      <c r="T594" s="147"/>
      <c r="U594" s="375"/>
      <c r="V594" s="55"/>
      <c r="W594" s="18" t="str">
        <f>IF(ISBLANK(V594),"",VLOOKUP(V594,'(Linked) Hazard Risk Number HRN'!$B$16:$C$26,2,FALSE))</f>
        <v/>
      </c>
      <c r="X594" s="373"/>
      <c r="Y594" s="375"/>
      <c r="Z594" s="55"/>
      <c r="AA594" s="18" t="str">
        <f>IF(ISBLANK(Z594),"",VLOOKUP(Z594,'(Linked) Hazard Risk Number HRN'!$B$16:$C$26,2,FALSE))</f>
        <v/>
      </c>
      <c r="AB594" s="373"/>
      <c r="AC594" s="375"/>
      <c r="AD594" s="436"/>
      <c r="AE594" s="55"/>
      <c r="AF594" s="18" t="str">
        <f>IF(ISBLANK(AE594),"",VLOOKUP(AE594,'(Linked) Hazard Risk Number HRN'!$B$16:$C$26,2,FALSE))</f>
        <v/>
      </c>
      <c r="AG594" s="373"/>
      <c r="AH594" s="10"/>
      <c r="AI594" s="10"/>
      <c r="AJ594" s="19"/>
    </row>
    <row r="595" spans="2:36" s="2" customFormat="1" ht="28.2" customHeight="1" thickTop="1">
      <c r="B595" s="378"/>
      <c r="C595" s="375"/>
      <c r="D595" s="375"/>
      <c r="E595" s="381"/>
      <c r="F595" s="381"/>
      <c r="G595" s="370"/>
      <c r="H595" s="370"/>
      <c r="I595" s="370"/>
      <c r="J595" s="370"/>
      <c r="K595" s="56"/>
      <c r="L595" s="18" t="str">
        <f>IF(ISBLANK(K595),"",VLOOKUP(K595,'(Linked) Hazard Risk Number HRN'!$D$6:$E$14,2,FALSE))</f>
        <v/>
      </c>
      <c r="M595" s="366" t="str">
        <f>IF(OR(ISBLANK(K593),ISBLANK(K594),ISBLANK(K595),ISBLANK(K596)),"",L593*L594*L595*L596)</f>
        <v/>
      </c>
      <c r="N595" s="56"/>
      <c r="O595" s="18" t="str">
        <f>IF(ISBLANK(N595),"",VLOOKUP(N595,'(Linked) PLr Probability Factor'!$B$17:$C$20,2,FALSE))</f>
        <v/>
      </c>
      <c r="P595" s="18" t="s">
        <v>3</v>
      </c>
      <c r="Q595" s="18">
        <f t="shared" ref="Q595" si="933">COUNTIF((O593:O597), "A")</f>
        <v>0</v>
      </c>
      <c r="R595" s="18">
        <f t="shared" si="929"/>
        <v>0</v>
      </c>
      <c r="S595" s="18"/>
      <c r="T595" s="146" t="str" cm="1">
        <f t="array" ref="T595">IF(OR(ISBLANK(K593),ISBLANK(K594),ISBLANK(N594),ISBLANK(N595),ISBLANK(N596)),"",INDEX(INDEX('(Linked) PLr Probability Factor'!C$33:$F$44,0,4),MATCH(S593&amp;S594&amp;S597,INDEX('(Linked) PLr Probability Factor'!C$33:$F$44,0,1)&amp;INDEX('(Linked) PLr Probability Factor'!C$33:$F$44,0,2)&amp;INDEX('(Linked) PLr Probability Factor'!C$33:$F$44,0,3),0)))</f>
        <v/>
      </c>
      <c r="U595" s="375"/>
      <c r="V595" s="56"/>
      <c r="W595" s="18" t="str">
        <f>IF(ISBLANK(V595),"",VLOOKUP(V595,'(Linked) Hazard Risk Number HRN'!$D$6:$E$14,2,FALSE))</f>
        <v/>
      </c>
      <c r="X595" s="366" t="str">
        <f>IF(OR(ISBLANK(V593),ISBLANK(V594),ISBLANK(V595),ISBLANK(V596)),"",W593*W594*W595*W596)</f>
        <v/>
      </c>
      <c r="Y595" s="375"/>
      <c r="Z595" s="56"/>
      <c r="AA595" s="18" t="str">
        <f>IF(ISBLANK(Z595),"",VLOOKUP(Z595,'(Linked) Hazard Risk Number HRN'!$D$6:$E$14,2,FALSE))</f>
        <v/>
      </c>
      <c r="AB595" s="366" t="str">
        <f>IF(OR(ISBLANK(Z593),ISBLANK(Z594),ISBLANK(Z595),ISBLANK(Z596)),"",AA593*AA594*AA595*AA596)</f>
        <v/>
      </c>
      <c r="AC595" s="375"/>
      <c r="AD595" s="436"/>
      <c r="AE595" s="56"/>
      <c r="AF595" s="18" t="str">
        <f>IF(ISBLANK(AE595),"",VLOOKUP(AE595,'(Linked) Hazard Risk Number HRN'!$D$6:$E$14,2,FALSE))</f>
        <v/>
      </c>
      <c r="AG595" s="366" t="str">
        <f>IF(OR(ISBLANK(AE593),ISBLANK(AE594),ISBLANK(AE595),ISBLANK(AE596)),"",AF593*AF594*AF595*AF596)</f>
        <v/>
      </c>
      <c r="AH595" s="10"/>
      <c r="AI595" s="10"/>
      <c r="AJ595" s="20"/>
    </row>
    <row r="596" spans="2:36" s="2" customFormat="1" ht="28.2" customHeight="1">
      <c r="B596" s="378"/>
      <c r="C596" s="375"/>
      <c r="D596" s="375"/>
      <c r="E596" s="381"/>
      <c r="F596" s="381"/>
      <c r="G596" s="370"/>
      <c r="H596" s="370"/>
      <c r="I596" s="370"/>
      <c r="J596" s="370"/>
      <c r="K596" s="57"/>
      <c r="L596" s="30" t="str">
        <f>IF(ISBLANK(K596),"",VLOOKUP(K596,'(Linked) Hazard Risk Number HRN'!$D$17:$E$22,2,FALSE))</f>
        <v/>
      </c>
      <c r="M596" s="367"/>
      <c r="N596" s="56"/>
      <c r="O596" s="18" t="str">
        <f>IF(ISBLANK(N596),"",VLOOKUP(N596,'(Linked) PLr Probability Factor'!$B$23:$C$26,2,FALSE))</f>
        <v/>
      </c>
      <c r="P596" s="25" t="s">
        <v>33</v>
      </c>
      <c r="Q596" s="25">
        <f t="shared" ref="Q596" si="934">SUM(R593:R595)</f>
        <v>0</v>
      </c>
      <c r="R596" s="25">
        <f t="shared" si="929"/>
        <v>0</v>
      </c>
      <c r="S596" s="25"/>
      <c r="T596" s="51"/>
      <c r="U596" s="375"/>
      <c r="V596" s="57"/>
      <c r="W596" s="30" t="str">
        <f>IF(ISBLANK(V596),"",VLOOKUP(V596,'(Linked) Hazard Risk Number HRN'!$D$17:$E$22,2,FALSE))</f>
        <v/>
      </c>
      <c r="X596" s="367"/>
      <c r="Y596" s="375"/>
      <c r="Z596" s="57"/>
      <c r="AA596" s="30" t="str">
        <f>IF(ISBLANK(Z596),"",VLOOKUP(Z596,'(Linked) Hazard Risk Number HRN'!$D$17:$E$22,2,FALSE))</f>
        <v/>
      </c>
      <c r="AB596" s="367"/>
      <c r="AC596" s="375"/>
      <c r="AD596" s="436"/>
      <c r="AE596" s="57"/>
      <c r="AF596" s="30" t="str">
        <f>IF(ISBLANK(AE596),"",VLOOKUP(AE596,'(Linked) Hazard Risk Number HRN'!$D$17:$E$22,2,FALSE))</f>
        <v/>
      </c>
      <c r="AG596" s="367"/>
      <c r="AH596" s="10"/>
      <c r="AI596" s="10"/>
      <c r="AJ596" s="21"/>
    </row>
    <row r="597" spans="2:36" s="2" customFormat="1" ht="28.2" customHeight="1" thickBot="1">
      <c r="B597" s="379"/>
      <c r="C597" s="376"/>
      <c r="D597" s="376"/>
      <c r="E597" s="382"/>
      <c r="F597" s="382"/>
      <c r="G597" s="371"/>
      <c r="H597" s="371"/>
      <c r="I597" s="371"/>
      <c r="J597" s="371"/>
      <c r="K597" s="135"/>
      <c r="L597" s="18"/>
      <c r="M597" s="368"/>
      <c r="N597" s="56"/>
      <c r="O597" s="18" t="str">
        <f>IF(ISBLANK(N597),"",VLOOKUP(N597,'(Linked) PLr Probability Factor'!$B$29:$C$32,2,FALSE))</f>
        <v/>
      </c>
      <c r="P597" s="134"/>
      <c r="Q597" s="134"/>
      <c r="R597" s="134"/>
      <c r="S597" s="27" t="str">
        <f t="shared" ref="S597" si="935">IF(OR(ISBLANK(N594),ISBLANK(N595),ISBLANK(N596)),"",IF(R593&gt;0,"P2",IF(AND(R593=0,R594&gt;2),"P2",IF(AND(R593=0,R594=2),"P2",IF(AND(R593=0,AND(R594&lt;2,R595&gt;1)),"P1"," ")))))</f>
        <v/>
      </c>
      <c r="T597" s="52"/>
      <c r="U597" s="376"/>
      <c r="V597" s="135"/>
      <c r="W597" s="18"/>
      <c r="X597" s="368"/>
      <c r="Y597" s="376"/>
      <c r="Z597" s="135"/>
      <c r="AA597" s="18"/>
      <c r="AB597" s="368"/>
      <c r="AC597" s="376"/>
      <c r="AD597" s="437"/>
      <c r="AE597" s="135"/>
      <c r="AF597" s="18"/>
      <c r="AG597" s="368"/>
      <c r="AH597" s="10"/>
      <c r="AI597" s="10"/>
      <c r="AJ597" s="7"/>
    </row>
    <row r="598" spans="2:36" s="2" customFormat="1" ht="28.2" customHeight="1" thickTop="1">
      <c r="B598" s="377">
        <v>119</v>
      </c>
      <c r="C598" s="374"/>
      <c r="D598" s="374"/>
      <c r="E598" s="380"/>
      <c r="F598" s="380"/>
      <c r="G598" s="369"/>
      <c r="H598" s="369"/>
      <c r="I598" s="369"/>
      <c r="J598" s="369"/>
      <c r="K598" s="54"/>
      <c r="L598" s="17" t="str">
        <f>IF(ISBLANK(K598),"",VLOOKUP(K598,'(Linked) Hazard Risk Number HRN'!$B$6:$C$13,2,FALSE))</f>
        <v/>
      </c>
      <c r="M598" s="372" t="str">
        <f>IF(M600="","",IF(M600&gt;500,'(Linked) Hazard Risk Number HRN'!$C$37,IF(M600&gt;50,'(Linked) Hazard Risk Number HRN'!$C$36,IF(M600&gt;25,'(Linked) Hazard Risk Number HRN'!$C$35,IF(M600&gt;5,'(Linked) Hazard Risk Number HRN'!$C$34,IF(M600&gt;0,'(Linked) Hazard Risk Number HRN'!$C$33,""))))))</f>
        <v/>
      </c>
      <c r="N598" s="54"/>
      <c r="O598" s="17" t="str">
        <f>IF(ISBLANK(N598),"",VLOOKUP(N598,'(Linked) PLr Probability Factor'!$B$7:$C$8,2,FALSE))</f>
        <v/>
      </c>
      <c r="P598" s="17" t="s">
        <v>29</v>
      </c>
      <c r="Q598" s="17">
        <f t="shared" ref="Q598" si="936">COUNTIF((O598:O602), "C")</f>
        <v>0</v>
      </c>
      <c r="R598" s="17">
        <f t="shared" ref="R598:R601" si="937">Q598</f>
        <v>0</v>
      </c>
      <c r="S598" s="17" t="str">
        <f t="shared" ref="S598" si="938">IF(ISBLANK(K598),"",IF(L598&lt;2,"S1","S2"))</f>
        <v/>
      </c>
      <c r="T598" s="50"/>
      <c r="U598" s="374"/>
      <c r="V598" s="54"/>
      <c r="W598" s="17" t="str">
        <f>IF(ISBLANK(V598),"",VLOOKUP(V598,'(Linked) Hazard Risk Number HRN'!$B$6:$C$13,2,FALSE))</f>
        <v/>
      </c>
      <c r="X598" s="372" t="str">
        <f>IF(X600="","",IF(X600&gt;500,'(Linked) Hazard Risk Number HRN'!$C$37,IF(X600&gt;50,'(Linked) Hazard Risk Number HRN'!$C$36,IF(X600&gt;25,'(Linked) Hazard Risk Number HRN'!$C$35,IF(X600&gt;5,'(Linked) Hazard Risk Number HRN'!$C$34,IF(X600&gt;0,'(Linked) Hazard Risk Number HRN'!$C$33,""))))))</f>
        <v/>
      </c>
      <c r="Y598" s="374"/>
      <c r="Z598" s="54"/>
      <c r="AA598" s="17" t="str">
        <f>IF(ISBLANK(Z598),"",VLOOKUP(Z598,'(Linked) Hazard Risk Number HRN'!$B$6:$C$13,2,FALSE))</f>
        <v/>
      </c>
      <c r="AB598" s="372" t="str">
        <f>IF(AB600="","",IF(AB600&gt;500,'(Linked) Hazard Risk Number HRN'!$C$37,IF(AB600&gt;50,'(Linked) Hazard Risk Number HRN'!$C$36,IF(AB600&gt;25,'(Linked) Hazard Risk Number HRN'!$C$35,IF(AB600&gt;5,'(Linked) Hazard Risk Number HRN'!$C$34,IF(AB600&gt;0,'(Linked) Hazard Risk Number HRN'!$C$33,""))))))</f>
        <v/>
      </c>
      <c r="AC598" s="374"/>
      <c r="AD598" s="380"/>
      <c r="AE598" s="54"/>
      <c r="AF598" s="17" t="str">
        <f>IF(ISBLANK(AE598),"",VLOOKUP(AE598,'(Linked) Hazard Risk Number HRN'!$B$6:$C$13,2,FALSE))</f>
        <v/>
      </c>
      <c r="AG598" s="372" t="str">
        <f>IF(AG600="","",IF(AG600&gt;500,'(Linked) Hazard Risk Number HRN'!$C$37,IF(AG600&gt;50,'(Linked) Hazard Risk Number HRN'!$C$36,IF(AG600&gt;25,'(Linked) Hazard Risk Number HRN'!$C$35,IF(AG600&gt;5,'(Linked) Hazard Risk Number HRN'!$C$34,IF(AG600&gt;0,'(Linked) Hazard Risk Number HRN'!$C$33,""))))))</f>
        <v/>
      </c>
      <c r="AH598" s="10"/>
      <c r="AI598" s="10"/>
      <c r="AJ598" s="22"/>
    </row>
    <row r="599" spans="2:36" s="2" customFormat="1" ht="28.2" customHeight="1" thickBot="1">
      <c r="B599" s="378"/>
      <c r="C599" s="375"/>
      <c r="D599" s="375"/>
      <c r="E599" s="381"/>
      <c r="F599" s="381"/>
      <c r="G599" s="370"/>
      <c r="H599" s="370"/>
      <c r="I599" s="370"/>
      <c r="J599" s="370"/>
      <c r="K599" s="55"/>
      <c r="L599" s="18" t="str">
        <f>IF(ISBLANK(K599),"",VLOOKUP(K599,'(Linked) Hazard Risk Number HRN'!$B$16:$C$26,2,FALSE))</f>
        <v/>
      </c>
      <c r="M599" s="373"/>
      <c r="N599" s="55"/>
      <c r="O599" s="18" t="str">
        <f>IF(ISBLANK(N599),"",VLOOKUP(N599,'(Linked) PLr Probability Factor'!$B$12:$C$14,2,FALSE))</f>
        <v/>
      </c>
      <c r="P599" s="18" t="s">
        <v>1</v>
      </c>
      <c r="Q599" s="18">
        <f t="shared" ref="Q599" si="939">COUNTIF((O598:O602), "B")</f>
        <v>0</v>
      </c>
      <c r="R599" s="18">
        <f t="shared" si="937"/>
        <v>0</v>
      </c>
      <c r="S599" s="18" t="str">
        <f t="shared" ref="S599" si="940">IF(ISBLANK(K599),"",IF(L599&lt;5,"F1","F2"))</f>
        <v/>
      </c>
      <c r="T599" s="147"/>
      <c r="U599" s="375"/>
      <c r="V599" s="55"/>
      <c r="W599" s="18" t="str">
        <f>IF(ISBLANK(V599),"",VLOOKUP(V599,'(Linked) Hazard Risk Number HRN'!$B$16:$C$26,2,FALSE))</f>
        <v/>
      </c>
      <c r="X599" s="373"/>
      <c r="Y599" s="375"/>
      <c r="Z599" s="55"/>
      <c r="AA599" s="18" t="str">
        <f>IF(ISBLANK(Z599),"",VLOOKUP(Z599,'(Linked) Hazard Risk Number HRN'!$B$16:$C$26,2,FALSE))</f>
        <v/>
      </c>
      <c r="AB599" s="373"/>
      <c r="AC599" s="375"/>
      <c r="AD599" s="436"/>
      <c r="AE599" s="55"/>
      <c r="AF599" s="18" t="str">
        <f>IF(ISBLANK(AE599),"",VLOOKUP(AE599,'(Linked) Hazard Risk Number HRN'!$B$16:$C$26,2,FALSE))</f>
        <v/>
      </c>
      <c r="AG599" s="373"/>
      <c r="AH599" s="10"/>
      <c r="AI599" s="10"/>
      <c r="AJ599" s="19"/>
    </row>
    <row r="600" spans="2:36" s="2" customFormat="1" ht="28.2" customHeight="1" thickTop="1">
      <c r="B600" s="378"/>
      <c r="C600" s="375"/>
      <c r="D600" s="375"/>
      <c r="E600" s="381"/>
      <c r="F600" s="381"/>
      <c r="G600" s="370"/>
      <c r="H600" s="370"/>
      <c r="I600" s="370"/>
      <c r="J600" s="370"/>
      <c r="K600" s="56"/>
      <c r="L600" s="18" t="str">
        <f>IF(ISBLANK(K600),"",VLOOKUP(K600,'(Linked) Hazard Risk Number HRN'!$D$6:$E$14,2,FALSE))</f>
        <v/>
      </c>
      <c r="M600" s="366" t="str">
        <f>IF(OR(ISBLANK(K598),ISBLANK(K599),ISBLANK(K600),ISBLANK(K601)),"",L598*L599*L600*L601)</f>
        <v/>
      </c>
      <c r="N600" s="56"/>
      <c r="O600" s="18" t="str">
        <f>IF(ISBLANK(N600),"",VLOOKUP(N600,'(Linked) PLr Probability Factor'!$B$17:$C$20,2,FALSE))</f>
        <v/>
      </c>
      <c r="P600" s="18" t="s">
        <v>3</v>
      </c>
      <c r="Q600" s="18">
        <f t="shared" ref="Q600" si="941">COUNTIF((O598:O602), "A")</f>
        <v>0</v>
      </c>
      <c r="R600" s="18">
        <f t="shared" si="937"/>
        <v>0</v>
      </c>
      <c r="S600" s="18"/>
      <c r="T600" s="146" t="str" cm="1">
        <f t="array" ref="T600">IF(OR(ISBLANK(K598),ISBLANK(K599),ISBLANK(N599),ISBLANK(N600),ISBLANK(N601)),"",INDEX(INDEX('(Linked) PLr Probability Factor'!C$33:$F$44,0,4),MATCH(S598&amp;S599&amp;S602,INDEX('(Linked) PLr Probability Factor'!C$33:$F$44,0,1)&amp;INDEX('(Linked) PLr Probability Factor'!C$33:$F$44,0,2)&amp;INDEX('(Linked) PLr Probability Factor'!C$33:$F$44,0,3),0)))</f>
        <v/>
      </c>
      <c r="U600" s="375"/>
      <c r="V600" s="56"/>
      <c r="W600" s="18" t="str">
        <f>IF(ISBLANK(V600),"",VLOOKUP(V600,'(Linked) Hazard Risk Number HRN'!$D$6:$E$14,2,FALSE))</f>
        <v/>
      </c>
      <c r="X600" s="366" t="str">
        <f>IF(OR(ISBLANK(V598),ISBLANK(V599),ISBLANK(V600),ISBLANK(V601)),"",W598*W599*W600*W601)</f>
        <v/>
      </c>
      <c r="Y600" s="375"/>
      <c r="Z600" s="56"/>
      <c r="AA600" s="18" t="str">
        <f>IF(ISBLANK(Z600),"",VLOOKUP(Z600,'(Linked) Hazard Risk Number HRN'!$D$6:$E$14,2,FALSE))</f>
        <v/>
      </c>
      <c r="AB600" s="366" t="str">
        <f>IF(OR(ISBLANK(Z598),ISBLANK(Z599),ISBLANK(Z600),ISBLANK(Z601)),"",AA598*AA599*AA600*AA601)</f>
        <v/>
      </c>
      <c r="AC600" s="375"/>
      <c r="AD600" s="436"/>
      <c r="AE600" s="56"/>
      <c r="AF600" s="18" t="str">
        <f>IF(ISBLANK(AE600),"",VLOOKUP(AE600,'(Linked) Hazard Risk Number HRN'!$D$6:$E$14,2,FALSE))</f>
        <v/>
      </c>
      <c r="AG600" s="366" t="str">
        <f>IF(OR(ISBLANK(AE598),ISBLANK(AE599),ISBLANK(AE600),ISBLANK(AE601)),"",AF598*AF599*AF600*AF601)</f>
        <v/>
      </c>
      <c r="AH600" s="10"/>
      <c r="AI600" s="10"/>
      <c r="AJ600" s="20"/>
    </row>
    <row r="601" spans="2:36" s="2" customFormat="1" ht="28.2" customHeight="1">
      <c r="B601" s="378"/>
      <c r="C601" s="375"/>
      <c r="D601" s="375"/>
      <c r="E601" s="381"/>
      <c r="F601" s="381"/>
      <c r="G601" s="370"/>
      <c r="H601" s="370"/>
      <c r="I601" s="370"/>
      <c r="J601" s="370"/>
      <c r="K601" s="57"/>
      <c r="L601" s="30" t="str">
        <f>IF(ISBLANK(K601),"",VLOOKUP(K601,'(Linked) Hazard Risk Number HRN'!$D$17:$E$22,2,FALSE))</f>
        <v/>
      </c>
      <c r="M601" s="367"/>
      <c r="N601" s="56"/>
      <c r="O601" s="18" t="str">
        <f>IF(ISBLANK(N601),"",VLOOKUP(N601,'(Linked) PLr Probability Factor'!$B$23:$C$26,2,FALSE))</f>
        <v/>
      </c>
      <c r="P601" s="25" t="s">
        <v>33</v>
      </c>
      <c r="Q601" s="25">
        <f t="shared" ref="Q601" si="942">SUM(R598:R600)</f>
        <v>0</v>
      </c>
      <c r="R601" s="25">
        <f t="shared" si="937"/>
        <v>0</v>
      </c>
      <c r="S601" s="25"/>
      <c r="T601" s="51"/>
      <c r="U601" s="375"/>
      <c r="V601" s="57"/>
      <c r="W601" s="30" t="str">
        <f>IF(ISBLANK(V601),"",VLOOKUP(V601,'(Linked) Hazard Risk Number HRN'!$D$17:$E$22,2,FALSE))</f>
        <v/>
      </c>
      <c r="X601" s="367"/>
      <c r="Y601" s="375"/>
      <c r="Z601" s="57"/>
      <c r="AA601" s="30" t="str">
        <f>IF(ISBLANK(Z601),"",VLOOKUP(Z601,'(Linked) Hazard Risk Number HRN'!$D$17:$E$22,2,FALSE))</f>
        <v/>
      </c>
      <c r="AB601" s="367"/>
      <c r="AC601" s="375"/>
      <c r="AD601" s="436"/>
      <c r="AE601" s="57"/>
      <c r="AF601" s="30" t="str">
        <f>IF(ISBLANK(AE601),"",VLOOKUP(AE601,'(Linked) Hazard Risk Number HRN'!$D$17:$E$22,2,FALSE))</f>
        <v/>
      </c>
      <c r="AG601" s="367"/>
      <c r="AH601" s="10"/>
      <c r="AI601" s="10"/>
      <c r="AJ601" s="21"/>
    </row>
    <row r="602" spans="2:36" s="2" customFormat="1" ht="28.2" customHeight="1" thickBot="1">
      <c r="B602" s="379"/>
      <c r="C602" s="376"/>
      <c r="D602" s="376"/>
      <c r="E602" s="382"/>
      <c r="F602" s="382"/>
      <c r="G602" s="371"/>
      <c r="H602" s="371"/>
      <c r="I602" s="371"/>
      <c r="J602" s="371"/>
      <c r="K602" s="135"/>
      <c r="L602" s="18"/>
      <c r="M602" s="368"/>
      <c r="N602" s="56"/>
      <c r="O602" s="18" t="str">
        <f>IF(ISBLANK(N602),"",VLOOKUP(N602,'(Linked) PLr Probability Factor'!$B$29:$C$32,2,FALSE))</f>
        <v/>
      </c>
      <c r="P602" s="134"/>
      <c r="Q602" s="134"/>
      <c r="R602" s="134"/>
      <c r="S602" s="27" t="str">
        <f t="shared" ref="S602" si="943">IF(OR(ISBLANK(N599),ISBLANK(N600),ISBLANK(N601)),"",IF(R598&gt;0,"P2",IF(AND(R598=0,R599&gt;2),"P2",IF(AND(R598=0,R599=2),"P2",IF(AND(R598=0,AND(R599&lt;2,R600&gt;1)),"P1"," ")))))</f>
        <v/>
      </c>
      <c r="T602" s="52"/>
      <c r="U602" s="376"/>
      <c r="V602" s="135"/>
      <c r="W602" s="18"/>
      <c r="X602" s="368"/>
      <c r="Y602" s="376"/>
      <c r="Z602" s="135"/>
      <c r="AA602" s="18"/>
      <c r="AB602" s="368"/>
      <c r="AC602" s="376"/>
      <c r="AD602" s="437"/>
      <c r="AE602" s="135"/>
      <c r="AF602" s="18"/>
      <c r="AG602" s="368"/>
      <c r="AH602" s="10"/>
      <c r="AI602" s="10"/>
      <c r="AJ602" s="7"/>
    </row>
    <row r="603" spans="2:36" s="2" customFormat="1" ht="28.2" customHeight="1" thickTop="1">
      <c r="B603" s="377">
        <v>120</v>
      </c>
      <c r="C603" s="374"/>
      <c r="D603" s="374"/>
      <c r="E603" s="380"/>
      <c r="F603" s="380"/>
      <c r="G603" s="369"/>
      <c r="H603" s="369"/>
      <c r="I603" s="369"/>
      <c r="J603" s="369"/>
      <c r="K603" s="54"/>
      <c r="L603" s="17" t="str">
        <f>IF(ISBLANK(K603),"",VLOOKUP(K603,'(Linked) Hazard Risk Number HRN'!$B$6:$C$13,2,FALSE))</f>
        <v/>
      </c>
      <c r="M603" s="372" t="str">
        <f>IF(M605="","",IF(M605&gt;500,'(Linked) Hazard Risk Number HRN'!$C$37,IF(M605&gt;50,'(Linked) Hazard Risk Number HRN'!$C$36,IF(M605&gt;25,'(Linked) Hazard Risk Number HRN'!$C$35,IF(M605&gt;5,'(Linked) Hazard Risk Number HRN'!$C$34,IF(M605&gt;0,'(Linked) Hazard Risk Number HRN'!$C$33,""))))))</f>
        <v/>
      </c>
      <c r="N603" s="54"/>
      <c r="O603" s="17" t="str">
        <f>IF(ISBLANK(N603),"",VLOOKUP(N603,'(Linked) PLr Probability Factor'!$B$7:$C$8,2,FALSE))</f>
        <v/>
      </c>
      <c r="P603" s="17" t="s">
        <v>29</v>
      </c>
      <c r="Q603" s="17">
        <f t="shared" ref="Q603" si="944">COUNTIF((O603:O607), "C")</f>
        <v>0</v>
      </c>
      <c r="R603" s="17">
        <f t="shared" ref="R603:R606" si="945">Q603</f>
        <v>0</v>
      </c>
      <c r="S603" s="17" t="str">
        <f t="shared" ref="S603" si="946">IF(ISBLANK(K603),"",IF(L603&lt;2,"S1","S2"))</f>
        <v/>
      </c>
      <c r="T603" s="50"/>
      <c r="U603" s="374"/>
      <c r="V603" s="54"/>
      <c r="W603" s="17" t="str">
        <f>IF(ISBLANK(V603),"",VLOOKUP(V603,'(Linked) Hazard Risk Number HRN'!$B$6:$C$13,2,FALSE))</f>
        <v/>
      </c>
      <c r="X603" s="372" t="str">
        <f>IF(X605="","",IF(X605&gt;500,'(Linked) Hazard Risk Number HRN'!$C$37,IF(X605&gt;50,'(Linked) Hazard Risk Number HRN'!$C$36,IF(X605&gt;25,'(Linked) Hazard Risk Number HRN'!$C$35,IF(X605&gt;5,'(Linked) Hazard Risk Number HRN'!$C$34,IF(X605&gt;0,'(Linked) Hazard Risk Number HRN'!$C$33,""))))))</f>
        <v/>
      </c>
      <c r="Y603" s="374"/>
      <c r="Z603" s="54"/>
      <c r="AA603" s="17" t="str">
        <f>IF(ISBLANK(Z603),"",VLOOKUP(Z603,'(Linked) Hazard Risk Number HRN'!$B$6:$C$13,2,FALSE))</f>
        <v/>
      </c>
      <c r="AB603" s="372" t="str">
        <f>IF(AB605="","",IF(AB605&gt;500,'(Linked) Hazard Risk Number HRN'!$C$37,IF(AB605&gt;50,'(Linked) Hazard Risk Number HRN'!$C$36,IF(AB605&gt;25,'(Linked) Hazard Risk Number HRN'!$C$35,IF(AB605&gt;5,'(Linked) Hazard Risk Number HRN'!$C$34,IF(AB605&gt;0,'(Linked) Hazard Risk Number HRN'!$C$33,""))))))</f>
        <v/>
      </c>
      <c r="AC603" s="374"/>
      <c r="AD603" s="380"/>
      <c r="AE603" s="54"/>
      <c r="AF603" s="17" t="str">
        <f>IF(ISBLANK(AE603),"",VLOOKUP(AE603,'(Linked) Hazard Risk Number HRN'!$B$6:$C$13,2,FALSE))</f>
        <v/>
      </c>
      <c r="AG603" s="372" t="str">
        <f>IF(AG605="","",IF(AG605&gt;500,'(Linked) Hazard Risk Number HRN'!$C$37,IF(AG605&gt;50,'(Linked) Hazard Risk Number HRN'!$C$36,IF(AG605&gt;25,'(Linked) Hazard Risk Number HRN'!$C$35,IF(AG605&gt;5,'(Linked) Hazard Risk Number HRN'!$C$34,IF(AG605&gt;0,'(Linked) Hazard Risk Number HRN'!$C$33,""))))))</f>
        <v/>
      </c>
      <c r="AH603" s="10"/>
      <c r="AI603" s="10"/>
      <c r="AJ603" s="22"/>
    </row>
    <row r="604" spans="2:36" s="2" customFormat="1" ht="28.2" customHeight="1" thickBot="1">
      <c r="B604" s="378"/>
      <c r="C604" s="375"/>
      <c r="D604" s="375"/>
      <c r="E604" s="381"/>
      <c r="F604" s="381"/>
      <c r="G604" s="370"/>
      <c r="H604" s="370"/>
      <c r="I604" s="370"/>
      <c r="J604" s="370"/>
      <c r="K604" s="55"/>
      <c r="L604" s="18" t="str">
        <f>IF(ISBLANK(K604),"",VLOOKUP(K604,'(Linked) Hazard Risk Number HRN'!$B$16:$C$26,2,FALSE))</f>
        <v/>
      </c>
      <c r="M604" s="373"/>
      <c r="N604" s="55"/>
      <c r="O604" s="18" t="str">
        <f>IF(ISBLANK(N604),"",VLOOKUP(N604,'(Linked) PLr Probability Factor'!$B$12:$C$14,2,FALSE))</f>
        <v/>
      </c>
      <c r="P604" s="18" t="s">
        <v>1</v>
      </c>
      <c r="Q604" s="18">
        <f t="shared" ref="Q604" si="947">COUNTIF((O603:O607), "B")</f>
        <v>0</v>
      </c>
      <c r="R604" s="18">
        <f t="shared" si="945"/>
        <v>0</v>
      </c>
      <c r="S604" s="18" t="str">
        <f t="shared" ref="S604" si="948">IF(ISBLANK(K604),"",IF(L604&lt;5,"F1","F2"))</f>
        <v/>
      </c>
      <c r="T604" s="147"/>
      <c r="U604" s="375"/>
      <c r="V604" s="55"/>
      <c r="W604" s="18" t="str">
        <f>IF(ISBLANK(V604),"",VLOOKUP(V604,'(Linked) Hazard Risk Number HRN'!$B$16:$C$26,2,FALSE))</f>
        <v/>
      </c>
      <c r="X604" s="373"/>
      <c r="Y604" s="375"/>
      <c r="Z604" s="55"/>
      <c r="AA604" s="18" t="str">
        <f>IF(ISBLANK(Z604),"",VLOOKUP(Z604,'(Linked) Hazard Risk Number HRN'!$B$16:$C$26,2,FALSE))</f>
        <v/>
      </c>
      <c r="AB604" s="373"/>
      <c r="AC604" s="375"/>
      <c r="AD604" s="436"/>
      <c r="AE604" s="55"/>
      <c r="AF604" s="18" t="str">
        <f>IF(ISBLANK(AE604),"",VLOOKUP(AE604,'(Linked) Hazard Risk Number HRN'!$B$16:$C$26,2,FALSE))</f>
        <v/>
      </c>
      <c r="AG604" s="373"/>
      <c r="AH604" s="10"/>
      <c r="AI604" s="10"/>
      <c r="AJ604" s="19"/>
    </row>
    <row r="605" spans="2:36" s="2" customFormat="1" ht="28.2" customHeight="1" thickTop="1">
      <c r="B605" s="378"/>
      <c r="C605" s="375"/>
      <c r="D605" s="375"/>
      <c r="E605" s="381"/>
      <c r="F605" s="381"/>
      <c r="G605" s="370"/>
      <c r="H605" s="370"/>
      <c r="I605" s="370"/>
      <c r="J605" s="370"/>
      <c r="K605" s="56"/>
      <c r="L605" s="18" t="str">
        <f>IF(ISBLANK(K605),"",VLOOKUP(K605,'(Linked) Hazard Risk Number HRN'!$D$6:$E$14,2,FALSE))</f>
        <v/>
      </c>
      <c r="M605" s="366" t="str">
        <f>IF(OR(ISBLANK(K603),ISBLANK(K604),ISBLANK(K605),ISBLANK(K606)),"",L603*L604*L605*L606)</f>
        <v/>
      </c>
      <c r="N605" s="56"/>
      <c r="O605" s="18" t="str">
        <f>IF(ISBLANK(N605),"",VLOOKUP(N605,'(Linked) PLr Probability Factor'!$B$17:$C$20,2,FALSE))</f>
        <v/>
      </c>
      <c r="P605" s="18" t="s">
        <v>3</v>
      </c>
      <c r="Q605" s="18">
        <f t="shared" ref="Q605" si="949">COUNTIF((O603:O607), "A")</f>
        <v>0</v>
      </c>
      <c r="R605" s="18">
        <f t="shared" si="945"/>
        <v>0</v>
      </c>
      <c r="S605" s="18"/>
      <c r="T605" s="146" t="str" cm="1">
        <f t="array" ref="T605">IF(OR(ISBLANK(K603),ISBLANK(K604),ISBLANK(N604),ISBLANK(N605),ISBLANK(N606)),"",INDEX(INDEX('(Linked) PLr Probability Factor'!C$33:$F$44,0,4),MATCH(S603&amp;S604&amp;S607,INDEX('(Linked) PLr Probability Factor'!C$33:$F$44,0,1)&amp;INDEX('(Linked) PLr Probability Factor'!C$33:$F$44,0,2)&amp;INDEX('(Linked) PLr Probability Factor'!C$33:$F$44,0,3),0)))</f>
        <v/>
      </c>
      <c r="U605" s="375"/>
      <c r="V605" s="56"/>
      <c r="W605" s="18" t="str">
        <f>IF(ISBLANK(V605),"",VLOOKUP(V605,'(Linked) Hazard Risk Number HRN'!$D$6:$E$14,2,FALSE))</f>
        <v/>
      </c>
      <c r="X605" s="366" t="str">
        <f>IF(OR(ISBLANK(V603),ISBLANK(V604),ISBLANK(V605),ISBLANK(V606)),"",W603*W604*W605*W606)</f>
        <v/>
      </c>
      <c r="Y605" s="375"/>
      <c r="Z605" s="56"/>
      <c r="AA605" s="18" t="str">
        <f>IF(ISBLANK(Z605),"",VLOOKUP(Z605,'(Linked) Hazard Risk Number HRN'!$D$6:$E$14,2,FALSE))</f>
        <v/>
      </c>
      <c r="AB605" s="366" t="str">
        <f>IF(OR(ISBLANK(Z603),ISBLANK(Z604),ISBLANK(Z605),ISBLANK(Z606)),"",AA603*AA604*AA605*AA606)</f>
        <v/>
      </c>
      <c r="AC605" s="375"/>
      <c r="AD605" s="436"/>
      <c r="AE605" s="56"/>
      <c r="AF605" s="18" t="str">
        <f>IF(ISBLANK(AE605),"",VLOOKUP(AE605,'(Linked) Hazard Risk Number HRN'!$D$6:$E$14,2,FALSE))</f>
        <v/>
      </c>
      <c r="AG605" s="366" t="str">
        <f>IF(OR(ISBLANK(AE603),ISBLANK(AE604),ISBLANK(AE605),ISBLANK(AE606)),"",AF603*AF604*AF605*AF606)</f>
        <v/>
      </c>
      <c r="AH605" s="10"/>
      <c r="AI605" s="10"/>
      <c r="AJ605" s="20"/>
    </row>
    <row r="606" spans="2:36" s="2" customFormat="1" ht="28.2" customHeight="1">
      <c r="B606" s="378"/>
      <c r="C606" s="375"/>
      <c r="D606" s="375"/>
      <c r="E606" s="381"/>
      <c r="F606" s="381"/>
      <c r="G606" s="370"/>
      <c r="H606" s="370"/>
      <c r="I606" s="370"/>
      <c r="J606" s="370"/>
      <c r="K606" s="57"/>
      <c r="L606" s="30" t="str">
        <f>IF(ISBLANK(K606),"",VLOOKUP(K606,'(Linked) Hazard Risk Number HRN'!$D$17:$E$22,2,FALSE))</f>
        <v/>
      </c>
      <c r="M606" s="367"/>
      <c r="N606" s="56"/>
      <c r="O606" s="18" t="str">
        <f>IF(ISBLANK(N606),"",VLOOKUP(N606,'(Linked) PLr Probability Factor'!$B$23:$C$26,2,FALSE))</f>
        <v/>
      </c>
      <c r="P606" s="25" t="s">
        <v>33</v>
      </c>
      <c r="Q606" s="25">
        <f t="shared" ref="Q606" si="950">SUM(R603:R605)</f>
        <v>0</v>
      </c>
      <c r="R606" s="25">
        <f t="shared" si="945"/>
        <v>0</v>
      </c>
      <c r="S606" s="25"/>
      <c r="T606" s="51"/>
      <c r="U606" s="375"/>
      <c r="V606" s="57"/>
      <c r="W606" s="30" t="str">
        <f>IF(ISBLANK(V606),"",VLOOKUP(V606,'(Linked) Hazard Risk Number HRN'!$D$17:$E$22,2,FALSE))</f>
        <v/>
      </c>
      <c r="X606" s="367"/>
      <c r="Y606" s="375"/>
      <c r="Z606" s="57"/>
      <c r="AA606" s="30" t="str">
        <f>IF(ISBLANK(Z606),"",VLOOKUP(Z606,'(Linked) Hazard Risk Number HRN'!$D$17:$E$22,2,FALSE))</f>
        <v/>
      </c>
      <c r="AB606" s="367"/>
      <c r="AC606" s="375"/>
      <c r="AD606" s="436"/>
      <c r="AE606" s="57"/>
      <c r="AF606" s="30" t="str">
        <f>IF(ISBLANK(AE606),"",VLOOKUP(AE606,'(Linked) Hazard Risk Number HRN'!$D$17:$E$22,2,FALSE))</f>
        <v/>
      </c>
      <c r="AG606" s="367"/>
      <c r="AH606" s="10"/>
      <c r="AI606" s="10"/>
      <c r="AJ606" s="21"/>
    </row>
    <row r="607" spans="2:36" s="2" customFormat="1" ht="28.2" customHeight="1" thickBot="1">
      <c r="B607" s="379"/>
      <c r="C607" s="376"/>
      <c r="D607" s="376"/>
      <c r="E607" s="382"/>
      <c r="F607" s="382"/>
      <c r="G607" s="371"/>
      <c r="H607" s="371"/>
      <c r="I607" s="371"/>
      <c r="J607" s="371"/>
      <c r="K607" s="135"/>
      <c r="L607" s="18"/>
      <c r="M607" s="368"/>
      <c r="N607" s="56"/>
      <c r="O607" s="18" t="str">
        <f>IF(ISBLANK(N607),"",VLOOKUP(N607,'(Linked) PLr Probability Factor'!$B$29:$C$32,2,FALSE))</f>
        <v/>
      </c>
      <c r="P607" s="134"/>
      <c r="Q607" s="134"/>
      <c r="R607" s="134"/>
      <c r="S607" s="27" t="str">
        <f t="shared" ref="S607" si="951">IF(OR(ISBLANK(N604),ISBLANK(N605),ISBLANK(N606)),"",IF(R603&gt;0,"P2",IF(AND(R603=0,R604&gt;2),"P2",IF(AND(R603=0,R604=2),"P2",IF(AND(R603=0,AND(R604&lt;2,R605&gt;1)),"P1"," ")))))</f>
        <v/>
      </c>
      <c r="T607" s="52"/>
      <c r="U607" s="376"/>
      <c r="V607" s="135"/>
      <c r="W607" s="18"/>
      <c r="X607" s="368"/>
      <c r="Y607" s="376"/>
      <c r="Z607" s="135"/>
      <c r="AA607" s="18"/>
      <c r="AB607" s="368"/>
      <c r="AC607" s="376"/>
      <c r="AD607" s="437"/>
      <c r="AE607" s="135"/>
      <c r="AF607" s="18"/>
      <c r="AG607" s="368"/>
      <c r="AH607" s="10"/>
      <c r="AI607" s="10"/>
      <c r="AJ607" s="7"/>
    </row>
    <row r="608" spans="2:36" s="2" customFormat="1" ht="28.2" customHeight="1" thickTop="1">
      <c r="B608" s="377">
        <v>121</v>
      </c>
      <c r="C608" s="374"/>
      <c r="D608" s="374"/>
      <c r="E608" s="380"/>
      <c r="F608" s="380"/>
      <c r="G608" s="369"/>
      <c r="H608" s="369"/>
      <c r="I608" s="369"/>
      <c r="J608" s="369"/>
      <c r="K608" s="54"/>
      <c r="L608" s="17" t="str">
        <f>IF(ISBLANK(K608),"",VLOOKUP(K608,'(Linked) Hazard Risk Number HRN'!$B$6:$C$13,2,FALSE))</f>
        <v/>
      </c>
      <c r="M608" s="372" t="str">
        <f>IF(M610="","",IF(M610&gt;500,'(Linked) Hazard Risk Number HRN'!$C$37,IF(M610&gt;50,'(Linked) Hazard Risk Number HRN'!$C$36,IF(M610&gt;25,'(Linked) Hazard Risk Number HRN'!$C$35,IF(M610&gt;5,'(Linked) Hazard Risk Number HRN'!$C$34,IF(M610&gt;0,'(Linked) Hazard Risk Number HRN'!$C$33,""))))))</f>
        <v/>
      </c>
      <c r="N608" s="54"/>
      <c r="O608" s="17" t="str">
        <f>IF(ISBLANK(N608),"",VLOOKUP(N608,'(Linked) PLr Probability Factor'!$B$7:$C$8,2,FALSE))</f>
        <v/>
      </c>
      <c r="P608" s="17" t="s">
        <v>29</v>
      </c>
      <c r="Q608" s="17">
        <f t="shared" ref="Q608" si="952">COUNTIF((O608:O612), "C")</f>
        <v>0</v>
      </c>
      <c r="R608" s="17">
        <f t="shared" ref="R608:R611" si="953">Q608</f>
        <v>0</v>
      </c>
      <c r="S608" s="17" t="str">
        <f t="shared" ref="S608" si="954">IF(ISBLANK(K608),"",IF(L608&lt;2,"S1","S2"))</f>
        <v/>
      </c>
      <c r="T608" s="50"/>
      <c r="U608" s="374"/>
      <c r="V608" s="54"/>
      <c r="W608" s="17" t="str">
        <f>IF(ISBLANK(V608),"",VLOOKUP(V608,'(Linked) Hazard Risk Number HRN'!$B$6:$C$13,2,FALSE))</f>
        <v/>
      </c>
      <c r="X608" s="372" t="str">
        <f>IF(X610="","",IF(X610&gt;500,'(Linked) Hazard Risk Number HRN'!$C$37,IF(X610&gt;50,'(Linked) Hazard Risk Number HRN'!$C$36,IF(X610&gt;25,'(Linked) Hazard Risk Number HRN'!$C$35,IF(X610&gt;5,'(Linked) Hazard Risk Number HRN'!$C$34,IF(X610&gt;0,'(Linked) Hazard Risk Number HRN'!$C$33,""))))))</f>
        <v/>
      </c>
      <c r="Y608" s="374"/>
      <c r="Z608" s="54"/>
      <c r="AA608" s="17" t="str">
        <f>IF(ISBLANK(Z608),"",VLOOKUP(Z608,'(Linked) Hazard Risk Number HRN'!$B$6:$C$13,2,FALSE))</f>
        <v/>
      </c>
      <c r="AB608" s="372" t="str">
        <f>IF(AB610="","",IF(AB610&gt;500,'(Linked) Hazard Risk Number HRN'!$C$37,IF(AB610&gt;50,'(Linked) Hazard Risk Number HRN'!$C$36,IF(AB610&gt;25,'(Linked) Hazard Risk Number HRN'!$C$35,IF(AB610&gt;5,'(Linked) Hazard Risk Number HRN'!$C$34,IF(AB610&gt;0,'(Linked) Hazard Risk Number HRN'!$C$33,""))))))</f>
        <v/>
      </c>
      <c r="AC608" s="374"/>
      <c r="AD608" s="380"/>
      <c r="AE608" s="54"/>
      <c r="AF608" s="17" t="str">
        <f>IF(ISBLANK(AE608),"",VLOOKUP(AE608,'(Linked) Hazard Risk Number HRN'!$B$6:$C$13,2,FALSE))</f>
        <v/>
      </c>
      <c r="AG608" s="372" t="str">
        <f>IF(AG610="","",IF(AG610&gt;500,'(Linked) Hazard Risk Number HRN'!$C$37,IF(AG610&gt;50,'(Linked) Hazard Risk Number HRN'!$C$36,IF(AG610&gt;25,'(Linked) Hazard Risk Number HRN'!$C$35,IF(AG610&gt;5,'(Linked) Hazard Risk Number HRN'!$C$34,IF(AG610&gt;0,'(Linked) Hazard Risk Number HRN'!$C$33,""))))))</f>
        <v/>
      </c>
      <c r="AH608" s="10"/>
      <c r="AI608" s="10"/>
      <c r="AJ608" s="22"/>
    </row>
    <row r="609" spans="2:36" s="2" customFormat="1" ht="28.2" customHeight="1" thickBot="1">
      <c r="B609" s="378"/>
      <c r="C609" s="375"/>
      <c r="D609" s="375"/>
      <c r="E609" s="381"/>
      <c r="F609" s="381"/>
      <c r="G609" s="370"/>
      <c r="H609" s="370"/>
      <c r="I609" s="370"/>
      <c r="J609" s="370"/>
      <c r="K609" s="55"/>
      <c r="L609" s="18" t="str">
        <f>IF(ISBLANK(K609),"",VLOOKUP(K609,'(Linked) Hazard Risk Number HRN'!$B$16:$C$26,2,FALSE))</f>
        <v/>
      </c>
      <c r="M609" s="373"/>
      <c r="N609" s="55"/>
      <c r="O609" s="18" t="str">
        <f>IF(ISBLANK(N609),"",VLOOKUP(N609,'(Linked) PLr Probability Factor'!$B$12:$C$14,2,FALSE))</f>
        <v/>
      </c>
      <c r="P609" s="18" t="s">
        <v>1</v>
      </c>
      <c r="Q609" s="18">
        <f t="shared" ref="Q609" si="955">COUNTIF((O608:O612), "B")</f>
        <v>0</v>
      </c>
      <c r="R609" s="18">
        <f t="shared" si="953"/>
        <v>0</v>
      </c>
      <c r="S609" s="18" t="str">
        <f t="shared" ref="S609" si="956">IF(ISBLANK(K609),"",IF(L609&lt;5,"F1","F2"))</f>
        <v/>
      </c>
      <c r="T609" s="147"/>
      <c r="U609" s="375"/>
      <c r="V609" s="55"/>
      <c r="W609" s="18" t="str">
        <f>IF(ISBLANK(V609),"",VLOOKUP(V609,'(Linked) Hazard Risk Number HRN'!$B$16:$C$26,2,FALSE))</f>
        <v/>
      </c>
      <c r="X609" s="373"/>
      <c r="Y609" s="375"/>
      <c r="Z609" s="55"/>
      <c r="AA609" s="18" t="str">
        <f>IF(ISBLANK(Z609),"",VLOOKUP(Z609,'(Linked) Hazard Risk Number HRN'!$B$16:$C$26,2,FALSE))</f>
        <v/>
      </c>
      <c r="AB609" s="373"/>
      <c r="AC609" s="375"/>
      <c r="AD609" s="436"/>
      <c r="AE609" s="55"/>
      <c r="AF609" s="18" t="str">
        <f>IF(ISBLANK(AE609),"",VLOOKUP(AE609,'(Linked) Hazard Risk Number HRN'!$B$16:$C$26,2,FALSE))</f>
        <v/>
      </c>
      <c r="AG609" s="373"/>
      <c r="AH609" s="10"/>
      <c r="AI609" s="10"/>
      <c r="AJ609" s="19"/>
    </row>
    <row r="610" spans="2:36" s="2" customFormat="1" ht="28.2" customHeight="1" thickTop="1">
      <c r="B610" s="378"/>
      <c r="C610" s="375"/>
      <c r="D610" s="375"/>
      <c r="E610" s="381"/>
      <c r="F610" s="381"/>
      <c r="G610" s="370"/>
      <c r="H610" s="370"/>
      <c r="I610" s="370"/>
      <c r="J610" s="370"/>
      <c r="K610" s="56"/>
      <c r="L610" s="18" t="str">
        <f>IF(ISBLANK(K610),"",VLOOKUP(K610,'(Linked) Hazard Risk Number HRN'!$D$6:$E$14,2,FALSE))</f>
        <v/>
      </c>
      <c r="M610" s="366" t="str">
        <f>IF(OR(ISBLANK(K608),ISBLANK(K609),ISBLANK(K610),ISBLANK(K611)),"",L608*L609*L610*L611)</f>
        <v/>
      </c>
      <c r="N610" s="56"/>
      <c r="O610" s="18" t="str">
        <f>IF(ISBLANK(N610),"",VLOOKUP(N610,'(Linked) PLr Probability Factor'!$B$17:$C$20,2,FALSE))</f>
        <v/>
      </c>
      <c r="P610" s="18" t="s">
        <v>3</v>
      </c>
      <c r="Q610" s="18">
        <f t="shared" ref="Q610" si="957">COUNTIF((O608:O612), "A")</f>
        <v>0</v>
      </c>
      <c r="R610" s="18">
        <f t="shared" si="953"/>
        <v>0</v>
      </c>
      <c r="S610" s="18"/>
      <c r="T610" s="146" t="str" cm="1">
        <f t="array" ref="T610">IF(OR(ISBLANK(K608),ISBLANK(K609),ISBLANK(N609),ISBLANK(N610),ISBLANK(N611)),"",INDEX(INDEX('(Linked) PLr Probability Factor'!C$33:$F$44,0,4),MATCH(S608&amp;S609&amp;S612,INDEX('(Linked) PLr Probability Factor'!C$33:$F$44,0,1)&amp;INDEX('(Linked) PLr Probability Factor'!C$33:$F$44,0,2)&amp;INDEX('(Linked) PLr Probability Factor'!C$33:$F$44,0,3),0)))</f>
        <v/>
      </c>
      <c r="U610" s="375"/>
      <c r="V610" s="56"/>
      <c r="W610" s="18" t="str">
        <f>IF(ISBLANK(V610),"",VLOOKUP(V610,'(Linked) Hazard Risk Number HRN'!$D$6:$E$14,2,FALSE))</f>
        <v/>
      </c>
      <c r="X610" s="366" t="str">
        <f>IF(OR(ISBLANK(V608),ISBLANK(V609),ISBLANK(V610),ISBLANK(V611)),"",W608*W609*W610*W611)</f>
        <v/>
      </c>
      <c r="Y610" s="375"/>
      <c r="Z610" s="56"/>
      <c r="AA610" s="18" t="str">
        <f>IF(ISBLANK(Z610),"",VLOOKUP(Z610,'(Linked) Hazard Risk Number HRN'!$D$6:$E$14,2,FALSE))</f>
        <v/>
      </c>
      <c r="AB610" s="366" t="str">
        <f>IF(OR(ISBLANK(Z608),ISBLANK(Z609),ISBLANK(Z610),ISBLANK(Z611)),"",AA608*AA609*AA610*AA611)</f>
        <v/>
      </c>
      <c r="AC610" s="375"/>
      <c r="AD610" s="436"/>
      <c r="AE610" s="56"/>
      <c r="AF610" s="18" t="str">
        <f>IF(ISBLANK(AE610),"",VLOOKUP(AE610,'(Linked) Hazard Risk Number HRN'!$D$6:$E$14,2,FALSE))</f>
        <v/>
      </c>
      <c r="AG610" s="366" t="str">
        <f>IF(OR(ISBLANK(AE608),ISBLANK(AE609),ISBLANK(AE610),ISBLANK(AE611)),"",AF608*AF609*AF610*AF611)</f>
        <v/>
      </c>
      <c r="AH610" s="10"/>
      <c r="AI610" s="10"/>
      <c r="AJ610" s="20"/>
    </row>
    <row r="611" spans="2:36" s="2" customFormat="1" ht="28.2" customHeight="1">
      <c r="B611" s="378"/>
      <c r="C611" s="375"/>
      <c r="D611" s="375"/>
      <c r="E611" s="381"/>
      <c r="F611" s="381"/>
      <c r="G611" s="370"/>
      <c r="H611" s="370"/>
      <c r="I611" s="370"/>
      <c r="J611" s="370"/>
      <c r="K611" s="57"/>
      <c r="L611" s="30" t="str">
        <f>IF(ISBLANK(K611),"",VLOOKUP(K611,'(Linked) Hazard Risk Number HRN'!$D$17:$E$22,2,FALSE))</f>
        <v/>
      </c>
      <c r="M611" s="367"/>
      <c r="N611" s="56"/>
      <c r="O611" s="18" t="str">
        <f>IF(ISBLANK(N611),"",VLOOKUP(N611,'(Linked) PLr Probability Factor'!$B$23:$C$26,2,FALSE))</f>
        <v/>
      </c>
      <c r="P611" s="25" t="s">
        <v>33</v>
      </c>
      <c r="Q611" s="25">
        <f t="shared" ref="Q611" si="958">SUM(R608:R610)</f>
        <v>0</v>
      </c>
      <c r="R611" s="25">
        <f t="shared" si="953"/>
        <v>0</v>
      </c>
      <c r="S611" s="25"/>
      <c r="T611" s="51"/>
      <c r="U611" s="375"/>
      <c r="V611" s="57"/>
      <c r="W611" s="30" t="str">
        <f>IF(ISBLANK(V611),"",VLOOKUP(V611,'(Linked) Hazard Risk Number HRN'!$D$17:$E$22,2,FALSE))</f>
        <v/>
      </c>
      <c r="X611" s="367"/>
      <c r="Y611" s="375"/>
      <c r="Z611" s="57"/>
      <c r="AA611" s="30" t="str">
        <f>IF(ISBLANK(Z611),"",VLOOKUP(Z611,'(Linked) Hazard Risk Number HRN'!$D$17:$E$22,2,FALSE))</f>
        <v/>
      </c>
      <c r="AB611" s="367"/>
      <c r="AC611" s="375"/>
      <c r="AD611" s="436"/>
      <c r="AE611" s="57"/>
      <c r="AF611" s="30" t="str">
        <f>IF(ISBLANK(AE611),"",VLOOKUP(AE611,'(Linked) Hazard Risk Number HRN'!$D$17:$E$22,2,FALSE))</f>
        <v/>
      </c>
      <c r="AG611" s="367"/>
      <c r="AH611" s="10"/>
      <c r="AI611" s="10"/>
      <c r="AJ611" s="21"/>
    </row>
    <row r="612" spans="2:36" s="2" customFormat="1" ht="28.2" customHeight="1" thickBot="1">
      <c r="B612" s="379"/>
      <c r="C612" s="376"/>
      <c r="D612" s="376"/>
      <c r="E612" s="382"/>
      <c r="F612" s="382"/>
      <c r="G612" s="371"/>
      <c r="H612" s="371"/>
      <c r="I612" s="371"/>
      <c r="J612" s="371"/>
      <c r="K612" s="135"/>
      <c r="L612" s="18"/>
      <c r="M612" s="368"/>
      <c r="N612" s="56"/>
      <c r="O612" s="18" t="str">
        <f>IF(ISBLANK(N612),"",VLOOKUP(N612,'(Linked) PLr Probability Factor'!$B$29:$C$32,2,FALSE))</f>
        <v/>
      </c>
      <c r="P612" s="134"/>
      <c r="Q612" s="134"/>
      <c r="R612" s="134"/>
      <c r="S612" s="27" t="str">
        <f t="shared" ref="S612" si="959">IF(OR(ISBLANK(N609),ISBLANK(N610),ISBLANK(N611)),"",IF(R608&gt;0,"P2",IF(AND(R608=0,R609&gt;2),"P2",IF(AND(R608=0,R609=2),"P2",IF(AND(R608=0,AND(R609&lt;2,R610&gt;1)),"P1"," ")))))</f>
        <v/>
      </c>
      <c r="T612" s="52"/>
      <c r="U612" s="376"/>
      <c r="V612" s="135"/>
      <c r="W612" s="18"/>
      <c r="X612" s="368"/>
      <c r="Y612" s="376"/>
      <c r="Z612" s="135"/>
      <c r="AA612" s="18"/>
      <c r="AB612" s="368"/>
      <c r="AC612" s="376"/>
      <c r="AD612" s="437"/>
      <c r="AE612" s="135"/>
      <c r="AF612" s="18"/>
      <c r="AG612" s="368"/>
      <c r="AH612" s="10"/>
      <c r="AI612" s="10"/>
      <c r="AJ612" s="7"/>
    </row>
    <row r="613" spans="2:36" s="2" customFormat="1" ht="28.2" customHeight="1" thickTop="1">
      <c r="B613" s="377">
        <v>122</v>
      </c>
      <c r="C613" s="374"/>
      <c r="D613" s="374"/>
      <c r="E613" s="380"/>
      <c r="F613" s="380"/>
      <c r="G613" s="369"/>
      <c r="H613" s="369"/>
      <c r="I613" s="369"/>
      <c r="J613" s="369"/>
      <c r="K613" s="54"/>
      <c r="L613" s="17" t="str">
        <f>IF(ISBLANK(K613),"",VLOOKUP(K613,'(Linked) Hazard Risk Number HRN'!$B$6:$C$13,2,FALSE))</f>
        <v/>
      </c>
      <c r="M613" s="372" t="str">
        <f>IF(M615="","",IF(M615&gt;500,'(Linked) Hazard Risk Number HRN'!$C$37,IF(M615&gt;50,'(Linked) Hazard Risk Number HRN'!$C$36,IF(M615&gt;25,'(Linked) Hazard Risk Number HRN'!$C$35,IF(M615&gt;5,'(Linked) Hazard Risk Number HRN'!$C$34,IF(M615&gt;0,'(Linked) Hazard Risk Number HRN'!$C$33,""))))))</f>
        <v/>
      </c>
      <c r="N613" s="54"/>
      <c r="O613" s="17" t="str">
        <f>IF(ISBLANK(N613),"",VLOOKUP(N613,'(Linked) PLr Probability Factor'!$B$7:$C$8,2,FALSE))</f>
        <v/>
      </c>
      <c r="P613" s="17" t="s">
        <v>29</v>
      </c>
      <c r="Q613" s="17">
        <f t="shared" ref="Q613" si="960">COUNTIF((O613:O617), "C")</f>
        <v>0</v>
      </c>
      <c r="R613" s="17">
        <f t="shared" ref="R613:R616" si="961">Q613</f>
        <v>0</v>
      </c>
      <c r="S613" s="17" t="str">
        <f t="shared" ref="S613" si="962">IF(ISBLANK(K613),"",IF(L613&lt;2,"S1","S2"))</f>
        <v/>
      </c>
      <c r="T613" s="50"/>
      <c r="U613" s="374"/>
      <c r="V613" s="54"/>
      <c r="W613" s="17" t="str">
        <f>IF(ISBLANK(V613),"",VLOOKUP(V613,'(Linked) Hazard Risk Number HRN'!$B$6:$C$13,2,FALSE))</f>
        <v/>
      </c>
      <c r="X613" s="372" t="str">
        <f>IF(X615="","",IF(X615&gt;500,'(Linked) Hazard Risk Number HRN'!$C$37,IF(X615&gt;50,'(Linked) Hazard Risk Number HRN'!$C$36,IF(X615&gt;25,'(Linked) Hazard Risk Number HRN'!$C$35,IF(X615&gt;5,'(Linked) Hazard Risk Number HRN'!$C$34,IF(X615&gt;0,'(Linked) Hazard Risk Number HRN'!$C$33,""))))))</f>
        <v/>
      </c>
      <c r="Y613" s="374"/>
      <c r="Z613" s="54"/>
      <c r="AA613" s="17" t="str">
        <f>IF(ISBLANK(Z613),"",VLOOKUP(Z613,'(Linked) Hazard Risk Number HRN'!$B$6:$C$13,2,FALSE))</f>
        <v/>
      </c>
      <c r="AB613" s="372" t="str">
        <f>IF(AB615="","",IF(AB615&gt;500,'(Linked) Hazard Risk Number HRN'!$C$37,IF(AB615&gt;50,'(Linked) Hazard Risk Number HRN'!$C$36,IF(AB615&gt;25,'(Linked) Hazard Risk Number HRN'!$C$35,IF(AB615&gt;5,'(Linked) Hazard Risk Number HRN'!$C$34,IF(AB615&gt;0,'(Linked) Hazard Risk Number HRN'!$C$33,""))))))</f>
        <v/>
      </c>
      <c r="AC613" s="374"/>
      <c r="AD613" s="380"/>
      <c r="AE613" s="54"/>
      <c r="AF613" s="17" t="str">
        <f>IF(ISBLANK(AE613),"",VLOOKUP(AE613,'(Linked) Hazard Risk Number HRN'!$B$6:$C$13,2,FALSE))</f>
        <v/>
      </c>
      <c r="AG613" s="372" t="str">
        <f>IF(AG615="","",IF(AG615&gt;500,'(Linked) Hazard Risk Number HRN'!$C$37,IF(AG615&gt;50,'(Linked) Hazard Risk Number HRN'!$C$36,IF(AG615&gt;25,'(Linked) Hazard Risk Number HRN'!$C$35,IF(AG615&gt;5,'(Linked) Hazard Risk Number HRN'!$C$34,IF(AG615&gt;0,'(Linked) Hazard Risk Number HRN'!$C$33,""))))))</f>
        <v/>
      </c>
      <c r="AH613" s="10"/>
      <c r="AI613" s="10"/>
      <c r="AJ613" s="22"/>
    </row>
    <row r="614" spans="2:36" s="2" customFormat="1" ht="28.2" customHeight="1" thickBot="1">
      <c r="B614" s="378"/>
      <c r="C614" s="375"/>
      <c r="D614" s="375"/>
      <c r="E614" s="381"/>
      <c r="F614" s="381"/>
      <c r="G614" s="370"/>
      <c r="H614" s="370"/>
      <c r="I614" s="370"/>
      <c r="J614" s="370"/>
      <c r="K614" s="55"/>
      <c r="L614" s="18" t="str">
        <f>IF(ISBLANK(K614),"",VLOOKUP(K614,'(Linked) Hazard Risk Number HRN'!$B$16:$C$26,2,FALSE))</f>
        <v/>
      </c>
      <c r="M614" s="373"/>
      <c r="N614" s="55"/>
      <c r="O614" s="18" t="str">
        <f>IF(ISBLANK(N614),"",VLOOKUP(N614,'(Linked) PLr Probability Factor'!$B$12:$C$14,2,FALSE))</f>
        <v/>
      </c>
      <c r="P614" s="18" t="s">
        <v>1</v>
      </c>
      <c r="Q614" s="18">
        <f t="shared" ref="Q614" si="963">COUNTIF((O613:O617), "B")</f>
        <v>0</v>
      </c>
      <c r="R614" s="18">
        <f t="shared" si="961"/>
        <v>0</v>
      </c>
      <c r="S614" s="18" t="str">
        <f t="shared" ref="S614" si="964">IF(ISBLANK(K614),"",IF(L614&lt;5,"F1","F2"))</f>
        <v/>
      </c>
      <c r="T614" s="147"/>
      <c r="U614" s="375"/>
      <c r="V614" s="55"/>
      <c r="W614" s="18" t="str">
        <f>IF(ISBLANK(V614),"",VLOOKUP(V614,'(Linked) Hazard Risk Number HRN'!$B$16:$C$26,2,FALSE))</f>
        <v/>
      </c>
      <c r="X614" s="373"/>
      <c r="Y614" s="375"/>
      <c r="Z614" s="55"/>
      <c r="AA614" s="18" t="str">
        <f>IF(ISBLANK(Z614),"",VLOOKUP(Z614,'(Linked) Hazard Risk Number HRN'!$B$16:$C$26,2,FALSE))</f>
        <v/>
      </c>
      <c r="AB614" s="373"/>
      <c r="AC614" s="375"/>
      <c r="AD614" s="436"/>
      <c r="AE614" s="55"/>
      <c r="AF614" s="18" t="str">
        <f>IF(ISBLANK(AE614),"",VLOOKUP(AE614,'(Linked) Hazard Risk Number HRN'!$B$16:$C$26,2,FALSE))</f>
        <v/>
      </c>
      <c r="AG614" s="373"/>
      <c r="AH614" s="10"/>
      <c r="AI614" s="10"/>
      <c r="AJ614" s="19"/>
    </row>
    <row r="615" spans="2:36" s="2" customFormat="1" ht="28.2" customHeight="1" thickTop="1">
      <c r="B615" s="378"/>
      <c r="C615" s="375"/>
      <c r="D615" s="375"/>
      <c r="E615" s="381"/>
      <c r="F615" s="381"/>
      <c r="G615" s="370"/>
      <c r="H615" s="370"/>
      <c r="I615" s="370"/>
      <c r="J615" s="370"/>
      <c r="K615" s="56"/>
      <c r="L615" s="18" t="str">
        <f>IF(ISBLANK(K615),"",VLOOKUP(K615,'(Linked) Hazard Risk Number HRN'!$D$6:$E$14,2,FALSE))</f>
        <v/>
      </c>
      <c r="M615" s="366" t="str">
        <f>IF(OR(ISBLANK(K613),ISBLANK(K614),ISBLANK(K615),ISBLANK(K616)),"",L613*L614*L615*L616)</f>
        <v/>
      </c>
      <c r="N615" s="56"/>
      <c r="O615" s="18" t="str">
        <f>IF(ISBLANK(N615),"",VLOOKUP(N615,'(Linked) PLr Probability Factor'!$B$17:$C$20,2,FALSE))</f>
        <v/>
      </c>
      <c r="P615" s="18" t="s">
        <v>3</v>
      </c>
      <c r="Q615" s="18">
        <f t="shared" ref="Q615" si="965">COUNTIF((O613:O617), "A")</f>
        <v>0</v>
      </c>
      <c r="R615" s="18">
        <f t="shared" si="961"/>
        <v>0</v>
      </c>
      <c r="S615" s="18"/>
      <c r="T615" s="146" t="str" cm="1">
        <f t="array" ref="T615">IF(OR(ISBLANK(K613),ISBLANK(K614),ISBLANK(N614),ISBLANK(N615),ISBLANK(N616)),"",INDEX(INDEX('(Linked) PLr Probability Factor'!C$33:$F$44,0,4),MATCH(S613&amp;S614&amp;S617,INDEX('(Linked) PLr Probability Factor'!C$33:$F$44,0,1)&amp;INDEX('(Linked) PLr Probability Factor'!C$33:$F$44,0,2)&amp;INDEX('(Linked) PLr Probability Factor'!C$33:$F$44,0,3),0)))</f>
        <v/>
      </c>
      <c r="U615" s="375"/>
      <c r="V615" s="56"/>
      <c r="W615" s="18" t="str">
        <f>IF(ISBLANK(V615),"",VLOOKUP(V615,'(Linked) Hazard Risk Number HRN'!$D$6:$E$14,2,FALSE))</f>
        <v/>
      </c>
      <c r="X615" s="366" t="str">
        <f>IF(OR(ISBLANK(V613),ISBLANK(V614),ISBLANK(V615),ISBLANK(V616)),"",W613*W614*W615*W616)</f>
        <v/>
      </c>
      <c r="Y615" s="375"/>
      <c r="Z615" s="56"/>
      <c r="AA615" s="18" t="str">
        <f>IF(ISBLANK(Z615),"",VLOOKUP(Z615,'(Linked) Hazard Risk Number HRN'!$D$6:$E$14,2,FALSE))</f>
        <v/>
      </c>
      <c r="AB615" s="366" t="str">
        <f>IF(OR(ISBLANK(Z613),ISBLANK(Z614),ISBLANK(Z615),ISBLANK(Z616)),"",AA613*AA614*AA615*AA616)</f>
        <v/>
      </c>
      <c r="AC615" s="375"/>
      <c r="AD615" s="436"/>
      <c r="AE615" s="56"/>
      <c r="AF615" s="18" t="str">
        <f>IF(ISBLANK(AE615),"",VLOOKUP(AE615,'(Linked) Hazard Risk Number HRN'!$D$6:$E$14,2,FALSE))</f>
        <v/>
      </c>
      <c r="AG615" s="366" t="str">
        <f>IF(OR(ISBLANK(AE613),ISBLANK(AE614),ISBLANK(AE615),ISBLANK(AE616)),"",AF613*AF614*AF615*AF616)</f>
        <v/>
      </c>
      <c r="AH615" s="10"/>
      <c r="AI615" s="10"/>
      <c r="AJ615" s="20"/>
    </row>
    <row r="616" spans="2:36" s="2" customFormat="1" ht="28.2" customHeight="1">
      <c r="B616" s="378"/>
      <c r="C616" s="375"/>
      <c r="D616" s="375"/>
      <c r="E616" s="381"/>
      <c r="F616" s="381"/>
      <c r="G616" s="370"/>
      <c r="H616" s="370"/>
      <c r="I616" s="370"/>
      <c r="J616" s="370"/>
      <c r="K616" s="57"/>
      <c r="L616" s="30" t="str">
        <f>IF(ISBLANK(K616),"",VLOOKUP(K616,'(Linked) Hazard Risk Number HRN'!$D$17:$E$22,2,FALSE))</f>
        <v/>
      </c>
      <c r="M616" s="367"/>
      <c r="N616" s="56"/>
      <c r="O616" s="18" t="str">
        <f>IF(ISBLANK(N616),"",VLOOKUP(N616,'(Linked) PLr Probability Factor'!$B$23:$C$26,2,FALSE))</f>
        <v/>
      </c>
      <c r="P616" s="25" t="s">
        <v>33</v>
      </c>
      <c r="Q616" s="25">
        <f t="shared" ref="Q616" si="966">SUM(R613:R615)</f>
        <v>0</v>
      </c>
      <c r="R616" s="25">
        <f t="shared" si="961"/>
        <v>0</v>
      </c>
      <c r="S616" s="25"/>
      <c r="T616" s="51"/>
      <c r="U616" s="375"/>
      <c r="V616" s="57"/>
      <c r="W616" s="30" t="str">
        <f>IF(ISBLANK(V616),"",VLOOKUP(V616,'(Linked) Hazard Risk Number HRN'!$D$17:$E$22,2,FALSE))</f>
        <v/>
      </c>
      <c r="X616" s="367"/>
      <c r="Y616" s="375"/>
      <c r="Z616" s="57"/>
      <c r="AA616" s="30" t="str">
        <f>IF(ISBLANK(Z616),"",VLOOKUP(Z616,'(Linked) Hazard Risk Number HRN'!$D$17:$E$22,2,FALSE))</f>
        <v/>
      </c>
      <c r="AB616" s="367"/>
      <c r="AC616" s="375"/>
      <c r="AD616" s="436"/>
      <c r="AE616" s="57"/>
      <c r="AF616" s="30" t="str">
        <f>IF(ISBLANK(AE616),"",VLOOKUP(AE616,'(Linked) Hazard Risk Number HRN'!$D$17:$E$22,2,FALSE))</f>
        <v/>
      </c>
      <c r="AG616" s="367"/>
      <c r="AH616" s="10"/>
      <c r="AI616" s="10"/>
      <c r="AJ616" s="21"/>
    </row>
    <row r="617" spans="2:36" s="2" customFormat="1" ht="28.2" customHeight="1" thickBot="1">
      <c r="B617" s="379"/>
      <c r="C617" s="376"/>
      <c r="D617" s="376"/>
      <c r="E617" s="382"/>
      <c r="F617" s="382"/>
      <c r="G617" s="371"/>
      <c r="H617" s="371"/>
      <c r="I617" s="371"/>
      <c r="J617" s="371"/>
      <c r="K617" s="135"/>
      <c r="L617" s="18"/>
      <c r="M617" s="368"/>
      <c r="N617" s="56"/>
      <c r="O617" s="18" t="str">
        <f>IF(ISBLANK(N617),"",VLOOKUP(N617,'(Linked) PLr Probability Factor'!$B$29:$C$32,2,FALSE))</f>
        <v/>
      </c>
      <c r="P617" s="134"/>
      <c r="Q617" s="134"/>
      <c r="R617" s="134"/>
      <c r="S617" s="27" t="str">
        <f t="shared" ref="S617" si="967">IF(OR(ISBLANK(N614),ISBLANK(N615),ISBLANK(N616)),"",IF(R613&gt;0,"P2",IF(AND(R613=0,R614&gt;2),"P2",IF(AND(R613=0,R614=2),"P2",IF(AND(R613=0,AND(R614&lt;2,R615&gt;1)),"P1"," ")))))</f>
        <v/>
      </c>
      <c r="T617" s="52"/>
      <c r="U617" s="376"/>
      <c r="V617" s="135"/>
      <c r="W617" s="18"/>
      <c r="X617" s="368"/>
      <c r="Y617" s="376"/>
      <c r="Z617" s="135"/>
      <c r="AA617" s="18"/>
      <c r="AB617" s="368"/>
      <c r="AC617" s="376"/>
      <c r="AD617" s="437"/>
      <c r="AE617" s="135"/>
      <c r="AF617" s="18"/>
      <c r="AG617" s="368"/>
      <c r="AH617" s="10"/>
      <c r="AI617" s="10"/>
      <c r="AJ617" s="7"/>
    </row>
    <row r="618" spans="2:36" s="2" customFormat="1" ht="28.2" customHeight="1" thickTop="1">
      <c r="B618" s="377">
        <v>123</v>
      </c>
      <c r="C618" s="374"/>
      <c r="D618" s="374"/>
      <c r="E618" s="380"/>
      <c r="F618" s="380"/>
      <c r="G618" s="369"/>
      <c r="H618" s="369"/>
      <c r="I618" s="369"/>
      <c r="J618" s="369"/>
      <c r="K618" s="54"/>
      <c r="L618" s="17" t="str">
        <f>IF(ISBLANK(K618),"",VLOOKUP(K618,'(Linked) Hazard Risk Number HRN'!$B$6:$C$13,2,FALSE))</f>
        <v/>
      </c>
      <c r="M618" s="372" t="str">
        <f>IF(M620="","",IF(M620&gt;500,'(Linked) Hazard Risk Number HRN'!$C$37,IF(M620&gt;50,'(Linked) Hazard Risk Number HRN'!$C$36,IF(M620&gt;25,'(Linked) Hazard Risk Number HRN'!$C$35,IF(M620&gt;5,'(Linked) Hazard Risk Number HRN'!$C$34,IF(M620&gt;0,'(Linked) Hazard Risk Number HRN'!$C$33,""))))))</f>
        <v/>
      </c>
      <c r="N618" s="54"/>
      <c r="O618" s="17" t="str">
        <f>IF(ISBLANK(N618),"",VLOOKUP(N618,'(Linked) PLr Probability Factor'!$B$7:$C$8,2,FALSE))</f>
        <v/>
      </c>
      <c r="P618" s="17" t="s">
        <v>29</v>
      </c>
      <c r="Q618" s="17">
        <f t="shared" ref="Q618" si="968">COUNTIF((O618:O622), "C")</f>
        <v>0</v>
      </c>
      <c r="R618" s="17">
        <f t="shared" ref="R618:R621" si="969">Q618</f>
        <v>0</v>
      </c>
      <c r="S618" s="17" t="str">
        <f t="shared" ref="S618" si="970">IF(ISBLANK(K618),"",IF(L618&lt;2,"S1","S2"))</f>
        <v/>
      </c>
      <c r="T618" s="50"/>
      <c r="U618" s="374"/>
      <c r="V618" s="54"/>
      <c r="W618" s="17" t="str">
        <f>IF(ISBLANK(V618),"",VLOOKUP(V618,'(Linked) Hazard Risk Number HRN'!$B$6:$C$13,2,FALSE))</f>
        <v/>
      </c>
      <c r="X618" s="372" t="str">
        <f>IF(X620="","",IF(X620&gt;500,'(Linked) Hazard Risk Number HRN'!$C$37,IF(X620&gt;50,'(Linked) Hazard Risk Number HRN'!$C$36,IF(X620&gt;25,'(Linked) Hazard Risk Number HRN'!$C$35,IF(X620&gt;5,'(Linked) Hazard Risk Number HRN'!$C$34,IF(X620&gt;0,'(Linked) Hazard Risk Number HRN'!$C$33,""))))))</f>
        <v/>
      </c>
      <c r="Y618" s="374"/>
      <c r="Z618" s="54"/>
      <c r="AA618" s="17" t="str">
        <f>IF(ISBLANK(Z618),"",VLOOKUP(Z618,'(Linked) Hazard Risk Number HRN'!$B$6:$C$13,2,FALSE))</f>
        <v/>
      </c>
      <c r="AB618" s="372" t="str">
        <f>IF(AB620="","",IF(AB620&gt;500,'(Linked) Hazard Risk Number HRN'!$C$37,IF(AB620&gt;50,'(Linked) Hazard Risk Number HRN'!$C$36,IF(AB620&gt;25,'(Linked) Hazard Risk Number HRN'!$C$35,IF(AB620&gt;5,'(Linked) Hazard Risk Number HRN'!$C$34,IF(AB620&gt;0,'(Linked) Hazard Risk Number HRN'!$C$33,""))))))</f>
        <v/>
      </c>
      <c r="AC618" s="374"/>
      <c r="AD618" s="380"/>
      <c r="AE618" s="54"/>
      <c r="AF618" s="17" t="str">
        <f>IF(ISBLANK(AE618),"",VLOOKUP(AE618,'(Linked) Hazard Risk Number HRN'!$B$6:$C$13,2,FALSE))</f>
        <v/>
      </c>
      <c r="AG618" s="372" t="str">
        <f>IF(AG620="","",IF(AG620&gt;500,'(Linked) Hazard Risk Number HRN'!$C$37,IF(AG620&gt;50,'(Linked) Hazard Risk Number HRN'!$C$36,IF(AG620&gt;25,'(Linked) Hazard Risk Number HRN'!$C$35,IF(AG620&gt;5,'(Linked) Hazard Risk Number HRN'!$C$34,IF(AG620&gt;0,'(Linked) Hazard Risk Number HRN'!$C$33,""))))))</f>
        <v/>
      </c>
      <c r="AH618" s="10"/>
      <c r="AI618" s="10"/>
      <c r="AJ618" s="22"/>
    </row>
    <row r="619" spans="2:36" s="2" customFormat="1" ht="28.2" customHeight="1" thickBot="1">
      <c r="B619" s="378"/>
      <c r="C619" s="375"/>
      <c r="D619" s="375"/>
      <c r="E619" s="381"/>
      <c r="F619" s="381"/>
      <c r="G619" s="370"/>
      <c r="H619" s="370"/>
      <c r="I619" s="370"/>
      <c r="J619" s="370"/>
      <c r="K619" s="55"/>
      <c r="L619" s="18" t="str">
        <f>IF(ISBLANK(K619),"",VLOOKUP(K619,'(Linked) Hazard Risk Number HRN'!$B$16:$C$26,2,FALSE))</f>
        <v/>
      </c>
      <c r="M619" s="373"/>
      <c r="N619" s="55"/>
      <c r="O619" s="18" t="str">
        <f>IF(ISBLANK(N619),"",VLOOKUP(N619,'(Linked) PLr Probability Factor'!$B$12:$C$14,2,FALSE))</f>
        <v/>
      </c>
      <c r="P619" s="18" t="s">
        <v>1</v>
      </c>
      <c r="Q619" s="18">
        <f t="shared" ref="Q619" si="971">COUNTIF((O618:O622), "B")</f>
        <v>0</v>
      </c>
      <c r="R619" s="18">
        <f t="shared" si="969"/>
        <v>0</v>
      </c>
      <c r="S619" s="18" t="str">
        <f t="shared" ref="S619" si="972">IF(ISBLANK(K619),"",IF(L619&lt;5,"F1","F2"))</f>
        <v/>
      </c>
      <c r="T619" s="147"/>
      <c r="U619" s="375"/>
      <c r="V619" s="55"/>
      <c r="W619" s="18" t="str">
        <f>IF(ISBLANK(V619),"",VLOOKUP(V619,'(Linked) Hazard Risk Number HRN'!$B$16:$C$26,2,FALSE))</f>
        <v/>
      </c>
      <c r="X619" s="373"/>
      <c r="Y619" s="375"/>
      <c r="Z619" s="55"/>
      <c r="AA619" s="18" t="str">
        <f>IF(ISBLANK(Z619),"",VLOOKUP(Z619,'(Linked) Hazard Risk Number HRN'!$B$16:$C$26,2,FALSE))</f>
        <v/>
      </c>
      <c r="AB619" s="373"/>
      <c r="AC619" s="375"/>
      <c r="AD619" s="436"/>
      <c r="AE619" s="55"/>
      <c r="AF619" s="18" t="str">
        <f>IF(ISBLANK(AE619),"",VLOOKUP(AE619,'(Linked) Hazard Risk Number HRN'!$B$16:$C$26,2,FALSE))</f>
        <v/>
      </c>
      <c r="AG619" s="373"/>
      <c r="AH619" s="10"/>
      <c r="AI619" s="10"/>
      <c r="AJ619" s="19"/>
    </row>
    <row r="620" spans="2:36" s="2" customFormat="1" ht="28.2" customHeight="1" thickTop="1">
      <c r="B620" s="378"/>
      <c r="C620" s="375"/>
      <c r="D620" s="375"/>
      <c r="E620" s="381"/>
      <c r="F620" s="381"/>
      <c r="G620" s="370"/>
      <c r="H620" s="370"/>
      <c r="I620" s="370"/>
      <c r="J620" s="370"/>
      <c r="K620" s="56"/>
      <c r="L620" s="18" t="str">
        <f>IF(ISBLANK(K620),"",VLOOKUP(K620,'(Linked) Hazard Risk Number HRN'!$D$6:$E$14,2,FALSE))</f>
        <v/>
      </c>
      <c r="M620" s="366" t="str">
        <f>IF(OR(ISBLANK(K618),ISBLANK(K619),ISBLANK(K620),ISBLANK(K621)),"",L618*L619*L620*L621)</f>
        <v/>
      </c>
      <c r="N620" s="56"/>
      <c r="O620" s="18" t="str">
        <f>IF(ISBLANK(N620),"",VLOOKUP(N620,'(Linked) PLr Probability Factor'!$B$17:$C$20,2,FALSE))</f>
        <v/>
      </c>
      <c r="P620" s="18" t="s">
        <v>3</v>
      </c>
      <c r="Q620" s="18">
        <f t="shared" ref="Q620" si="973">COUNTIF((O618:O622), "A")</f>
        <v>0</v>
      </c>
      <c r="R620" s="18">
        <f t="shared" si="969"/>
        <v>0</v>
      </c>
      <c r="S620" s="18"/>
      <c r="T620" s="146" t="str" cm="1">
        <f t="array" ref="T620">IF(OR(ISBLANK(K618),ISBLANK(K619),ISBLANK(N619),ISBLANK(N620),ISBLANK(N621)),"",INDEX(INDEX('(Linked) PLr Probability Factor'!C$33:$F$44,0,4),MATCH(S618&amp;S619&amp;S622,INDEX('(Linked) PLr Probability Factor'!C$33:$F$44,0,1)&amp;INDEX('(Linked) PLr Probability Factor'!C$33:$F$44,0,2)&amp;INDEX('(Linked) PLr Probability Factor'!C$33:$F$44,0,3),0)))</f>
        <v/>
      </c>
      <c r="U620" s="375"/>
      <c r="V620" s="56"/>
      <c r="W620" s="18" t="str">
        <f>IF(ISBLANK(V620),"",VLOOKUP(V620,'(Linked) Hazard Risk Number HRN'!$D$6:$E$14,2,FALSE))</f>
        <v/>
      </c>
      <c r="X620" s="366" t="str">
        <f>IF(OR(ISBLANK(V618),ISBLANK(V619),ISBLANK(V620),ISBLANK(V621)),"",W618*W619*W620*W621)</f>
        <v/>
      </c>
      <c r="Y620" s="375"/>
      <c r="Z620" s="56"/>
      <c r="AA620" s="18" t="str">
        <f>IF(ISBLANK(Z620),"",VLOOKUP(Z620,'(Linked) Hazard Risk Number HRN'!$D$6:$E$14,2,FALSE))</f>
        <v/>
      </c>
      <c r="AB620" s="366" t="str">
        <f>IF(OR(ISBLANK(Z618),ISBLANK(Z619),ISBLANK(Z620),ISBLANK(Z621)),"",AA618*AA619*AA620*AA621)</f>
        <v/>
      </c>
      <c r="AC620" s="375"/>
      <c r="AD620" s="436"/>
      <c r="AE620" s="56"/>
      <c r="AF620" s="18" t="str">
        <f>IF(ISBLANK(AE620),"",VLOOKUP(AE620,'(Linked) Hazard Risk Number HRN'!$D$6:$E$14,2,FALSE))</f>
        <v/>
      </c>
      <c r="AG620" s="366" t="str">
        <f>IF(OR(ISBLANK(AE618),ISBLANK(AE619),ISBLANK(AE620),ISBLANK(AE621)),"",AF618*AF619*AF620*AF621)</f>
        <v/>
      </c>
      <c r="AH620" s="10"/>
      <c r="AI620" s="10"/>
      <c r="AJ620" s="20"/>
    </row>
    <row r="621" spans="2:36" s="2" customFormat="1" ht="28.2" customHeight="1">
      <c r="B621" s="378"/>
      <c r="C621" s="375"/>
      <c r="D621" s="375"/>
      <c r="E621" s="381"/>
      <c r="F621" s="381"/>
      <c r="G621" s="370"/>
      <c r="H621" s="370"/>
      <c r="I621" s="370"/>
      <c r="J621" s="370"/>
      <c r="K621" s="57"/>
      <c r="L621" s="30" t="str">
        <f>IF(ISBLANK(K621),"",VLOOKUP(K621,'(Linked) Hazard Risk Number HRN'!$D$17:$E$22,2,FALSE))</f>
        <v/>
      </c>
      <c r="M621" s="367"/>
      <c r="N621" s="56"/>
      <c r="O621" s="18" t="str">
        <f>IF(ISBLANK(N621),"",VLOOKUP(N621,'(Linked) PLr Probability Factor'!$B$23:$C$26,2,FALSE))</f>
        <v/>
      </c>
      <c r="P621" s="25" t="s">
        <v>33</v>
      </c>
      <c r="Q621" s="25">
        <f t="shared" ref="Q621" si="974">SUM(R618:R620)</f>
        <v>0</v>
      </c>
      <c r="R621" s="25">
        <f t="shared" si="969"/>
        <v>0</v>
      </c>
      <c r="S621" s="25"/>
      <c r="T621" s="51"/>
      <c r="U621" s="375"/>
      <c r="V621" s="57"/>
      <c r="W621" s="30" t="str">
        <f>IF(ISBLANK(V621),"",VLOOKUP(V621,'(Linked) Hazard Risk Number HRN'!$D$17:$E$22,2,FALSE))</f>
        <v/>
      </c>
      <c r="X621" s="367"/>
      <c r="Y621" s="375"/>
      <c r="Z621" s="57"/>
      <c r="AA621" s="30" t="str">
        <f>IF(ISBLANK(Z621),"",VLOOKUP(Z621,'(Linked) Hazard Risk Number HRN'!$D$17:$E$22,2,FALSE))</f>
        <v/>
      </c>
      <c r="AB621" s="367"/>
      <c r="AC621" s="375"/>
      <c r="AD621" s="436"/>
      <c r="AE621" s="57"/>
      <c r="AF621" s="30" t="str">
        <f>IF(ISBLANK(AE621),"",VLOOKUP(AE621,'(Linked) Hazard Risk Number HRN'!$D$17:$E$22,2,FALSE))</f>
        <v/>
      </c>
      <c r="AG621" s="367"/>
      <c r="AH621" s="10"/>
      <c r="AI621" s="10"/>
      <c r="AJ621" s="21"/>
    </row>
    <row r="622" spans="2:36" s="2" customFormat="1" ht="28.2" customHeight="1" thickBot="1">
      <c r="B622" s="379"/>
      <c r="C622" s="376"/>
      <c r="D622" s="376"/>
      <c r="E622" s="382"/>
      <c r="F622" s="382"/>
      <c r="G622" s="371"/>
      <c r="H622" s="371"/>
      <c r="I622" s="371"/>
      <c r="J622" s="371"/>
      <c r="K622" s="135"/>
      <c r="L622" s="18"/>
      <c r="M622" s="368"/>
      <c r="N622" s="56"/>
      <c r="O622" s="18" t="str">
        <f>IF(ISBLANK(N622),"",VLOOKUP(N622,'(Linked) PLr Probability Factor'!$B$29:$C$32,2,FALSE))</f>
        <v/>
      </c>
      <c r="P622" s="134"/>
      <c r="Q622" s="134"/>
      <c r="R622" s="134"/>
      <c r="S622" s="27" t="str">
        <f t="shared" ref="S622" si="975">IF(OR(ISBLANK(N619),ISBLANK(N620),ISBLANK(N621)),"",IF(R618&gt;0,"P2",IF(AND(R618=0,R619&gt;2),"P2",IF(AND(R618=0,R619=2),"P2",IF(AND(R618=0,AND(R619&lt;2,R620&gt;1)),"P1"," ")))))</f>
        <v/>
      </c>
      <c r="T622" s="52"/>
      <c r="U622" s="376"/>
      <c r="V622" s="135"/>
      <c r="W622" s="18"/>
      <c r="X622" s="368"/>
      <c r="Y622" s="376"/>
      <c r="Z622" s="135"/>
      <c r="AA622" s="18"/>
      <c r="AB622" s="368"/>
      <c r="AC622" s="376"/>
      <c r="AD622" s="437"/>
      <c r="AE622" s="135"/>
      <c r="AF622" s="18"/>
      <c r="AG622" s="368"/>
      <c r="AH622" s="10"/>
      <c r="AI622" s="10"/>
      <c r="AJ622" s="7"/>
    </row>
    <row r="623" spans="2:36" s="2" customFormat="1" ht="28.2" customHeight="1" thickTop="1">
      <c r="B623" s="377">
        <v>124</v>
      </c>
      <c r="C623" s="374"/>
      <c r="D623" s="374"/>
      <c r="E623" s="380"/>
      <c r="F623" s="380"/>
      <c r="G623" s="369"/>
      <c r="H623" s="369"/>
      <c r="I623" s="369"/>
      <c r="J623" s="369"/>
      <c r="K623" s="54"/>
      <c r="L623" s="17" t="str">
        <f>IF(ISBLANK(K623),"",VLOOKUP(K623,'(Linked) Hazard Risk Number HRN'!$B$6:$C$13,2,FALSE))</f>
        <v/>
      </c>
      <c r="M623" s="372" t="str">
        <f>IF(M625="","",IF(M625&gt;500,'(Linked) Hazard Risk Number HRN'!$C$37,IF(M625&gt;50,'(Linked) Hazard Risk Number HRN'!$C$36,IF(M625&gt;25,'(Linked) Hazard Risk Number HRN'!$C$35,IF(M625&gt;5,'(Linked) Hazard Risk Number HRN'!$C$34,IF(M625&gt;0,'(Linked) Hazard Risk Number HRN'!$C$33,""))))))</f>
        <v/>
      </c>
      <c r="N623" s="54"/>
      <c r="O623" s="17" t="str">
        <f>IF(ISBLANK(N623),"",VLOOKUP(N623,'(Linked) PLr Probability Factor'!$B$7:$C$8,2,FALSE))</f>
        <v/>
      </c>
      <c r="P623" s="17" t="s">
        <v>29</v>
      </c>
      <c r="Q623" s="17">
        <f t="shared" ref="Q623" si="976">COUNTIF((O623:O627), "C")</f>
        <v>0</v>
      </c>
      <c r="R623" s="17">
        <f t="shared" ref="R623:R626" si="977">Q623</f>
        <v>0</v>
      </c>
      <c r="S623" s="17" t="str">
        <f t="shared" ref="S623" si="978">IF(ISBLANK(K623),"",IF(L623&lt;2,"S1","S2"))</f>
        <v/>
      </c>
      <c r="T623" s="50"/>
      <c r="U623" s="374"/>
      <c r="V623" s="54"/>
      <c r="W623" s="17" t="str">
        <f>IF(ISBLANK(V623),"",VLOOKUP(V623,'(Linked) Hazard Risk Number HRN'!$B$6:$C$13,2,FALSE))</f>
        <v/>
      </c>
      <c r="X623" s="372" t="str">
        <f>IF(X625="","",IF(X625&gt;500,'(Linked) Hazard Risk Number HRN'!$C$37,IF(X625&gt;50,'(Linked) Hazard Risk Number HRN'!$C$36,IF(X625&gt;25,'(Linked) Hazard Risk Number HRN'!$C$35,IF(X625&gt;5,'(Linked) Hazard Risk Number HRN'!$C$34,IF(X625&gt;0,'(Linked) Hazard Risk Number HRN'!$C$33,""))))))</f>
        <v/>
      </c>
      <c r="Y623" s="374"/>
      <c r="Z623" s="54"/>
      <c r="AA623" s="17" t="str">
        <f>IF(ISBLANK(Z623),"",VLOOKUP(Z623,'(Linked) Hazard Risk Number HRN'!$B$6:$C$13,2,FALSE))</f>
        <v/>
      </c>
      <c r="AB623" s="372" t="str">
        <f>IF(AB625="","",IF(AB625&gt;500,'(Linked) Hazard Risk Number HRN'!$C$37,IF(AB625&gt;50,'(Linked) Hazard Risk Number HRN'!$C$36,IF(AB625&gt;25,'(Linked) Hazard Risk Number HRN'!$C$35,IF(AB625&gt;5,'(Linked) Hazard Risk Number HRN'!$C$34,IF(AB625&gt;0,'(Linked) Hazard Risk Number HRN'!$C$33,""))))))</f>
        <v/>
      </c>
      <c r="AC623" s="374"/>
      <c r="AD623" s="380"/>
      <c r="AE623" s="54"/>
      <c r="AF623" s="17" t="str">
        <f>IF(ISBLANK(AE623),"",VLOOKUP(AE623,'(Linked) Hazard Risk Number HRN'!$B$6:$C$13,2,FALSE))</f>
        <v/>
      </c>
      <c r="AG623" s="372" t="str">
        <f>IF(AG625="","",IF(AG625&gt;500,'(Linked) Hazard Risk Number HRN'!$C$37,IF(AG625&gt;50,'(Linked) Hazard Risk Number HRN'!$C$36,IF(AG625&gt;25,'(Linked) Hazard Risk Number HRN'!$C$35,IF(AG625&gt;5,'(Linked) Hazard Risk Number HRN'!$C$34,IF(AG625&gt;0,'(Linked) Hazard Risk Number HRN'!$C$33,""))))))</f>
        <v/>
      </c>
      <c r="AH623" s="10"/>
      <c r="AI623" s="10"/>
      <c r="AJ623" s="22"/>
    </row>
    <row r="624" spans="2:36" s="2" customFormat="1" ht="28.2" customHeight="1" thickBot="1">
      <c r="B624" s="378"/>
      <c r="C624" s="375"/>
      <c r="D624" s="375"/>
      <c r="E624" s="381"/>
      <c r="F624" s="381"/>
      <c r="G624" s="370"/>
      <c r="H624" s="370"/>
      <c r="I624" s="370"/>
      <c r="J624" s="370"/>
      <c r="K624" s="55"/>
      <c r="L624" s="18" t="str">
        <f>IF(ISBLANK(K624),"",VLOOKUP(K624,'(Linked) Hazard Risk Number HRN'!$B$16:$C$26,2,FALSE))</f>
        <v/>
      </c>
      <c r="M624" s="373"/>
      <c r="N624" s="55"/>
      <c r="O624" s="18" t="str">
        <f>IF(ISBLANK(N624),"",VLOOKUP(N624,'(Linked) PLr Probability Factor'!$B$12:$C$14,2,FALSE))</f>
        <v/>
      </c>
      <c r="P624" s="18" t="s">
        <v>1</v>
      </c>
      <c r="Q624" s="18">
        <f t="shared" ref="Q624" si="979">COUNTIF((O623:O627), "B")</f>
        <v>0</v>
      </c>
      <c r="R624" s="18">
        <f t="shared" si="977"/>
        <v>0</v>
      </c>
      <c r="S624" s="18" t="str">
        <f t="shared" ref="S624" si="980">IF(ISBLANK(K624),"",IF(L624&lt;5,"F1","F2"))</f>
        <v/>
      </c>
      <c r="T624" s="147"/>
      <c r="U624" s="375"/>
      <c r="V624" s="55"/>
      <c r="W624" s="18" t="str">
        <f>IF(ISBLANK(V624),"",VLOOKUP(V624,'(Linked) Hazard Risk Number HRN'!$B$16:$C$26,2,FALSE))</f>
        <v/>
      </c>
      <c r="X624" s="373"/>
      <c r="Y624" s="375"/>
      <c r="Z624" s="55"/>
      <c r="AA624" s="18" t="str">
        <f>IF(ISBLANK(Z624),"",VLOOKUP(Z624,'(Linked) Hazard Risk Number HRN'!$B$16:$C$26,2,FALSE))</f>
        <v/>
      </c>
      <c r="AB624" s="373"/>
      <c r="AC624" s="375"/>
      <c r="AD624" s="436"/>
      <c r="AE624" s="55"/>
      <c r="AF624" s="18" t="str">
        <f>IF(ISBLANK(AE624),"",VLOOKUP(AE624,'(Linked) Hazard Risk Number HRN'!$B$16:$C$26,2,FALSE))</f>
        <v/>
      </c>
      <c r="AG624" s="373"/>
      <c r="AH624" s="10"/>
      <c r="AI624" s="10"/>
      <c r="AJ624" s="19"/>
    </row>
    <row r="625" spans="2:36" s="2" customFormat="1" ht="28.2" customHeight="1" thickTop="1">
      <c r="B625" s="378"/>
      <c r="C625" s="375"/>
      <c r="D625" s="375"/>
      <c r="E625" s="381"/>
      <c r="F625" s="381"/>
      <c r="G625" s="370"/>
      <c r="H625" s="370"/>
      <c r="I625" s="370"/>
      <c r="J625" s="370"/>
      <c r="K625" s="56"/>
      <c r="L625" s="18" t="str">
        <f>IF(ISBLANK(K625),"",VLOOKUP(K625,'(Linked) Hazard Risk Number HRN'!$D$6:$E$14,2,FALSE))</f>
        <v/>
      </c>
      <c r="M625" s="366" t="str">
        <f>IF(OR(ISBLANK(K623),ISBLANK(K624),ISBLANK(K625),ISBLANK(K626)),"",L623*L624*L625*L626)</f>
        <v/>
      </c>
      <c r="N625" s="56"/>
      <c r="O625" s="18" t="str">
        <f>IF(ISBLANK(N625),"",VLOOKUP(N625,'(Linked) PLr Probability Factor'!$B$17:$C$20,2,FALSE))</f>
        <v/>
      </c>
      <c r="P625" s="18" t="s">
        <v>3</v>
      </c>
      <c r="Q625" s="18">
        <f t="shared" ref="Q625" si="981">COUNTIF((O623:O627), "A")</f>
        <v>0</v>
      </c>
      <c r="R625" s="18">
        <f t="shared" si="977"/>
        <v>0</v>
      </c>
      <c r="S625" s="18"/>
      <c r="T625" s="146" t="str" cm="1">
        <f t="array" ref="T625">IF(OR(ISBLANK(K623),ISBLANK(K624),ISBLANK(N624),ISBLANK(N625),ISBLANK(N626)),"",INDEX(INDEX('(Linked) PLr Probability Factor'!C$33:$F$44,0,4),MATCH(S623&amp;S624&amp;S627,INDEX('(Linked) PLr Probability Factor'!C$33:$F$44,0,1)&amp;INDEX('(Linked) PLr Probability Factor'!C$33:$F$44,0,2)&amp;INDEX('(Linked) PLr Probability Factor'!C$33:$F$44,0,3),0)))</f>
        <v/>
      </c>
      <c r="U625" s="375"/>
      <c r="V625" s="56"/>
      <c r="W625" s="18" t="str">
        <f>IF(ISBLANK(V625),"",VLOOKUP(V625,'(Linked) Hazard Risk Number HRN'!$D$6:$E$14,2,FALSE))</f>
        <v/>
      </c>
      <c r="X625" s="366" t="str">
        <f>IF(OR(ISBLANK(V623),ISBLANK(V624),ISBLANK(V625),ISBLANK(V626)),"",W623*W624*W625*W626)</f>
        <v/>
      </c>
      <c r="Y625" s="375"/>
      <c r="Z625" s="56"/>
      <c r="AA625" s="18" t="str">
        <f>IF(ISBLANK(Z625),"",VLOOKUP(Z625,'(Linked) Hazard Risk Number HRN'!$D$6:$E$14,2,FALSE))</f>
        <v/>
      </c>
      <c r="AB625" s="366" t="str">
        <f>IF(OR(ISBLANK(Z623),ISBLANK(Z624),ISBLANK(Z625),ISBLANK(Z626)),"",AA623*AA624*AA625*AA626)</f>
        <v/>
      </c>
      <c r="AC625" s="375"/>
      <c r="AD625" s="436"/>
      <c r="AE625" s="56"/>
      <c r="AF625" s="18" t="str">
        <f>IF(ISBLANK(AE625),"",VLOOKUP(AE625,'(Linked) Hazard Risk Number HRN'!$D$6:$E$14,2,FALSE))</f>
        <v/>
      </c>
      <c r="AG625" s="366" t="str">
        <f>IF(OR(ISBLANK(AE623),ISBLANK(AE624),ISBLANK(AE625),ISBLANK(AE626)),"",AF623*AF624*AF625*AF626)</f>
        <v/>
      </c>
      <c r="AH625" s="10"/>
      <c r="AI625" s="10"/>
      <c r="AJ625" s="20"/>
    </row>
    <row r="626" spans="2:36" s="2" customFormat="1" ht="28.2" customHeight="1">
      <c r="B626" s="378"/>
      <c r="C626" s="375"/>
      <c r="D626" s="375"/>
      <c r="E626" s="381"/>
      <c r="F626" s="381"/>
      <c r="G626" s="370"/>
      <c r="H626" s="370"/>
      <c r="I626" s="370"/>
      <c r="J626" s="370"/>
      <c r="K626" s="57"/>
      <c r="L626" s="30" t="str">
        <f>IF(ISBLANK(K626),"",VLOOKUP(K626,'(Linked) Hazard Risk Number HRN'!$D$17:$E$22,2,FALSE))</f>
        <v/>
      </c>
      <c r="M626" s="367"/>
      <c r="N626" s="56"/>
      <c r="O626" s="18" t="str">
        <f>IF(ISBLANK(N626),"",VLOOKUP(N626,'(Linked) PLr Probability Factor'!$B$23:$C$26,2,FALSE))</f>
        <v/>
      </c>
      <c r="P626" s="25" t="s">
        <v>33</v>
      </c>
      <c r="Q626" s="25">
        <f t="shared" ref="Q626" si="982">SUM(R623:R625)</f>
        <v>0</v>
      </c>
      <c r="R626" s="25">
        <f t="shared" si="977"/>
        <v>0</v>
      </c>
      <c r="S626" s="25"/>
      <c r="T626" s="51"/>
      <c r="U626" s="375"/>
      <c r="V626" s="57"/>
      <c r="W626" s="30" t="str">
        <f>IF(ISBLANK(V626),"",VLOOKUP(V626,'(Linked) Hazard Risk Number HRN'!$D$17:$E$22,2,FALSE))</f>
        <v/>
      </c>
      <c r="X626" s="367"/>
      <c r="Y626" s="375"/>
      <c r="Z626" s="57"/>
      <c r="AA626" s="30" t="str">
        <f>IF(ISBLANK(Z626),"",VLOOKUP(Z626,'(Linked) Hazard Risk Number HRN'!$D$17:$E$22,2,FALSE))</f>
        <v/>
      </c>
      <c r="AB626" s="367"/>
      <c r="AC626" s="375"/>
      <c r="AD626" s="436"/>
      <c r="AE626" s="57"/>
      <c r="AF626" s="30" t="str">
        <f>IF(ISBLANK(AE626),"",VLOOKUP(AE626,'(Linked) Hazard Risk Number HRN'!$D$17:$E$22,2,FALSE))</f>
        <v/>
      </c>
      <c r="AG626" s="367"/>
      <c r="AH626" s="10"/>
      <c r="AI626" s="10"/>
      <c r="AJ626" s="21"/>
    </row>
    <row r="627" spans="2:36" s="2" customFormat="1" ht="28.2" customHeight="1" thickBot="1">
      <c r="B627" s="379"/>
      <c r="C627" s="376"/>
      <c r="D627" s="376"/>
      <c r="E627" s="382"/>
      <c r="F627" s="382"/>
      <c r="G627" s="371"/>
      <c r="H627" s="371"/>
      <c r="I627" s="371"/>
      <c r="J627" s="371"/>
      <c r="K627" s="135"/>
      <c r="L627" s="18"/>
      <c r="M627" s="368"/>
      <c r="N627" s="56"/>
      <c r="O627" s="18" t="str">
        <f>IF(ISBLANK(N627),"",VLOOKUP(N627,'(Linked) PLr Probability Factor'!$B$29:$C$32,2,FALSE))</f>
        <v/>
      </c>
      <c r="P627" s="134"/>
      <c r="Q627" s="134"/>
      <c r="R627" s="134"/>
      <c r="S627" s="27" t="str">
        <f t="shared" ref="S627" si="983">IF(OR(ISBLANK(N624),ISBLANK(N625),ISBLANK(N626)),"",IF(R623&gt;0,"P2",IF(AND(R623=0,R624&gt;2),"P2",IF(AND(R623=0,R624=2),"P2",IF(AND(R623=0,AND(R624&lt;2,R625&gt;1)),"P1"," ")))))</f>
        <v/>
      </c>
      <c r="T627" s="52"/>
      <c r="U627" s="376"/>
      <c r="V627" s="135"/>
      <c r="W627" s="18"/>
      <c r="X627" s="368"/>
      <c r="Y627" s="376"/>
      <c r="Z627" s="135"/>
      <c r="AA627" s="18"/>
      <c r="AB627" s="368"/>
      <c r="AC627" s="376"/>
      <c r="AD627" s="437"/>
      <c r="AE627" s="135"/>
      <c r="AF627" s="18"/>
      <c r="AG627" s="368"/>
      <c r="AH627" s="10"/>
      <c r="AI627" s="10"/>
      <c r="AJ627" s="7"/>
    </row>
    <row r="628" spans="2:36" s="2" customFormat="1" ht="28.2" customHeight="1" thickTop="1">
      <c r="B628" s="377">
        <v>125</v>
      </c>
      <c r="C628" s="374"/>
      <c r="D628" s="374"/>
      <c r="E628" s="380"/>
      <c r="F628" s="380"/>
      <c r="G628" s="369"/>
      <c r="H628" s="369"/>
      <c r="I628" s="369"/>
      <c r="J628" s="369"/>
      <c r="K628" s="54"/>
      <c r="L628" s="17" t="str">
        <f>IF(ISBLANK(K628),"",VLOOKUP(K628,'(Linked) Hazard Risk Number HRN'!$B$6:$C$13,2,FALSE))</f>
        <v/>
      </c>
      <c r="M628" s="372" t="str">
        <f>IF(M630="","",IF(M630&gt;500,'(Linked) Hazard Risk Number HRN'!$C$37,IF(M630&gt;50,'(Linked) Hazard Risk Number HRN'!$C$36,IF(M630&gt;25,'(Linked) Hazard Risk Number HRN'!$C$35,IF(M630&gt;5,'(Linked) Hazard Risk Number HRN'!$C$34,IF(M630&gt;0,'(Linked) Hazard Risk Number HRN'!$C$33,""))))))</f>
        <v/>
      </c>
      <c r="N628" s="54"/>
      <c r="O628" s="17" t="str">
        <f>IF(ISBLANK(N628),"",VLOOKUP(N628,'(Linked) PLr Probability Factor'!$B$7:$C$8,2,FALSE))</f>
        <v/>
      </c>
      <c r="P628" s="17" t="s">
        <v>29</v>
      </c>
      <c r="Q628" s="17">
        <f t="shared" ref="Q628" si="984">COUNTIF((O628:O632), "C")</f>
        <v>0</v>
      </c>
      <c r="R628" s="17">
        <f t="shared" ref="R628:R631" si="985">Q628</f>
        <v>0</v>
      </c>
      <c r="S628" s="17" t="str">
        <f t="shared" ref="S628" si="986">IF(ISBLANK(K628),"",IF(L628&lt;2,"S1","S2"))</f>
        <v/>
      </c>
      <c r="T628" s="50"/>
      <c r="U628" s="374"/>
      <c r="V628" s="54"/>
      <c r="W628" s="17" t="str">
        <f>IF(ISBLANK(V628),"",VLOOKUP(V628,'(Linked) Hazard Risk Number HRN'!$B$6:$C$13,2,FALSE))</f>
        <v/>
      </c>
      <c r="X628" s="372" t="str">
        <f>IF(X630="","",IF(X630&gt;500,'(Linked) Hazard Risk Number HRN'!$C$37,IF(X630&gt;50,'(Linked) Hazard Risk Number HRN'!$C$36,IF(X630&gt;25,'(Linked) Hazard Risk Number HRN'!$C$35,IF(X630&gt;5,'(Linked) Hazard Risk Number HRN'!$C$34,IF(X630&gt;0,'(Linked) Hazard Risk Number HRN'!$C$33,""))))))</f>
        <v/>
      </c>
      <c r="Y628" s="374"/>
      <c r="Z628" s="54"/>
      <c r="AA628" s="17" t="str">
        <f>IF(ISBLANK(Z628),"",VLOOKUP(Z628,'(Linked) Hazard Risk Number HRN'!$B$6:$C$13,2,FALSE))</f>
        <v/>
      </c>
      <c r="AB628" s="372" t="str">
        <f>IF(AB630="","",IF(AB630&gt;500,'(Linked) Hazard Risk Number HRN'!$C$37,IF(AB630&gt;50,'(Linked) Hazard Risk Number HRN'!$C$36,IF(AB630&gt;25,'(Linked) Hazard Risk Number HRN'!$C$35,IF(AB630&gt;5,'(Linked) Hazard Risk Number HRN'!$C$34,IF(AB630&gt;0,'(Linked) Hazard Risk Number HRN'!$C$33,""))))))</f>
        <v/>
      </c>
      <c r="AC628" s="374"/>
      <c r="AD628" s="380"/>
      <c r="AE628" s="54"/>
      <c r="AF628" s="17" t="str">
        <f>IF(ISBLANK(AE628),"",VLOOKUP(AE628,'(Linked) Hazard Risk Number HRN'!$B$6:$C$13,2,FALSE))</f>
        <v/>
      </c>
      <c r="AG628" s="372" t="str">
        <f>IF(AG630="","",IF(AG630&gt;500,'(Linked) Hazard Risk Number HRN'!$C$37,IF(AG630&gt;50,'(Linked) Hazard Risk Number HRN'!$C$36,IF(AG630&gt;25,'(Linked) Hazard Risk Number HRN'!$C$35,IF(AG630&gt;5,'(Linked) Hazard Risk Number HRN'!$C$34,IF(AG630&gt;0,'(Linked) Hazard Risk Number HRN'!$C$33,""))))))</f>
        <v/>
      </c>
      <c r="AH628" s="10"/>
      <c r="AI628" s="10"/>
      <c r="AJ628" s="22"/>
    </row>
    <row r="629" spans="2:36" s="2" customFormat="1" ht="28.2" customHeight="1" thickBot="1">
      <c r="B629" s="378"/>
      <c r="C629" s="375"/>
      <c r="D629" s="375"/>
      <c r="E629" s="381"/>
      <c r="F629" s="381"/>
      <c r="G629" s="370"/>
      <c r="H629" s="370"/>
      <c r="I629" s="370"/>
      <c r="J629" s="370"/>
      <c r="K629" s="55"/>
      <c r="L629" s="18" t="str">
        <f>IF(ISBLANK(K629),"",VLOOKUP(K629,'(Linked) Hazard Risk Number HRN'!$B$16:$C$26,2,FALSE))</f>
        <v/>
      </c>
      <c r="M629" s="373"/>
      <c r="N629" s="55"/>
      <c r="O629" s="18" t="str">
        <f>IF(ISBLANK(N629),"",VLOOKUP(N629,'(Linked) PLr Probability Factor'!$B$12:$C$14,2,FALSE))</f>
        <v/>
      </c>
      <c r="P629" s="18" t="s">
        <v>1</v>
      </c>
      <c r="Q629" s="18">
        <f t="shared" ref="Q629" si="987">COUNTIF((O628:O632), "B")</f>
        <v>0</v>
      </c>
      <c r="R629" s="18">
        <f t="shared" si="985"/>
        <v>0</v>
      </c>
      <c r="S629" s="18" t="str">
        <f t="shared" ref="S629" si="988">IF(ISBLANK(K629),"",IF(L629&lt;5,"F1","F2"))</f>
        <v/>
      </c>
      <c r="T629" s="147"/>
      <c r="U629" s="375"/>
      <c r="V629" s="55"/>
      <c r="W629" s="18" t="str">
        <f>IF(ISBLANK(V629),"",VLOOKUP(V629,'(Linked) Hazard Risk Number HRN'!$B$16:$C$26,2,FALSE))</f>
        <v/>
      </c>
      <c r="X629" s="373"/>
      <c r="Y629" s="375"/>
      <c r="Z629" s="55"/>
      <c r="AA629" s="18" t="str">
        <f>IF(ISBLANK(Z629),"",VLOOKUP(Z629,'(Linked) Hazard Risk Number HRN'!$B$16:$C$26,2,FALSE))</f>
        <v/>
      </c>
      <c r="AB629" s="373"/>
      <c r="AC629" s="375"/>
      <c r="AD629" s="436"/>
      <c r="AE629" s="55"/>
      <c r="AF629" s="18" t="str">
        <f>IF(ISBLANK(AE629),"",VLOOKUP(AE629,'(Linked) Hazard Risk Number HRN'!$B$16:$C$26,2,FALSE))</f>
        <v/>
      </c>
      <c r="AG629" s="373"/>
      <c r="AH629" s="10"/>
      <c r="AI629" s="10"/>
      <c r="AJ629" s="19"/>
    </row>
    <row r="630" spans="2:36" s="2" customFormat="1" ht="28.2" customHeight="1" thickTop="1">
      <c r="B630" s="378"/>
      <c r="C630" s="375"/>
      <c r="D630" s="375"/>
      <c r="E630" s="381"/>
      <c r="F630" s="381"/>
      <c r="G630" s="370"/>
      <c r="H630" s="370"/>
      <c r="I630" s="370"/>
      <c r="J630" s="370"/>
      <c r="K630" s="56"/>
      <c r="L630" s="18" t="str">
        <f>IF(ISBLANK(K630),"",VLOOKUP(K630,'(Linked) Hazard Risk Number HRN'!$D$6:$E$14,2,FALSE))</f>
        <v/>
      </c>
      <c r="M630" s="366" t="str">
        <f>IF(OR(ISBLANK(K628),ISBLANK(K629),ISBLANK(K630),ISBLANK(K631)),"",L628*L629*L630*L631)</f>
        <v/>
      </c>
      <c r="N630" s="56"/>
      <c r="O630" s="18" t="str">
        <f>IF(ISBLANK(N630),"",VLOOKUP(N630,'(Linked) PLr Probability Factor'!$B$17:$C$20,2,FALSE))</f>
        <v/>
      </c>
      <c r="P630" s="18" t="s">
        <v>3</v>
      </c>
      <c r="Q630" s="18">
        <f t="shared" ref="Q630" si="989">COUNTIF((O628:O632), "A")</f>
        <v>0</v>
      </c>
      <c r="R630" s="18">
        <f t="shared" si="985"/>
        <v>0</v>
      </c>
      <c r="S630" s="18"/>
      <c r="T630" s="146" t="str" cm="1">
        <f t="array" ref="T630">IF(OR(ISBLANK(K628),ISBLANK(K629),ISBLANK(N629),ISBLANK(N630),ISBLANK(N631)),"",INDEX(INDEX('(Linked) PLr Probability Factor'!C$33:$F$44,0,4),MATCH(S628&amp;S629&amp;S632,INDEX('(Linked) PLr Probability Factor'!C$33:$F$44,0,1)&amp;INDEX('(Linked) PLr Probability Factor'!C$33:$F$44,0,2)&amp;INDEX('(Linked) PLr Probability Factor'!C$33:$F$44,0,3),0)))</f>
        <v/>
      </c>
      <c r="U630" s="375"/>
      <c r="V630" s="56"/>
      <c r="W630" s="18" t="str">
        <f>IF(ISBLANK(V630),"",VLOOKUP(V630,'(Linked) Hazard Risk Number HRN'!$D$6:$E$14,2,FALSE))</f>
        <v/>
      </c>
      <c r="X630" s="366" t="str">
        <f>IF(OR(ISBLANK(V628),ISBLANK(V629),ISBLANK(V630),ISBLANK(V631)),"",W628*W629*W630*W631)</f>
        <v/>
      </c>
      <c r="Y630" s="375"/>
      <c r="Z630" s="56"/>
      <c r="AA630" s="18" t="str">
        <f>IF(ISBLANK(Z630),"",VLOOKUP(Z630,'(Linked) Hazard Risk Number HRN'!$D$6:$E$14,2,FALSE))</f>
        <v/>
      </c>
      <c r="AB630" s="366" t="str">
        <f>IF(OR(ISBLANK(Z628),ISBLANK(Z629),ISBLANK(Z630),ISBLANK(Z631)),"",AA628*AA629*AA630*AA631)</f>
        <v/>
      </c>
      <c r="AC630" s="375"/>
      <c r="AD630" s="436"/>
      <c r="AE630" s="56"/>
      <c r="AF630" s="18" t="str">
        <f>IF(ISBLANK(AE630),"",VLOOKUP(AE630,'(Linked) Hazard Risk Number HRN'!$D$6:$E$14,2,FALSE))</f>
        <v/>
      </c>
      <c r="AG630" s="366" t="str">
        <f>IF(OR(ISBLANK(AE628),ISBLANK(AE629),ISBLANK(AE630),ISBLANK(AE631)),"",AF628*AF629*AF630*AF631)</f>
        <v/>
      </c>
      <c r="AH630" s="10"/>
      <c r="AI630" s="10"/>
      <c r="AJ630" s="20"/>
    </row>
    <row r="631" spans="2:36" s="2" customFormat="1" ht="28.2" customHeight="1">
      <c r="B631" s="378"/>
      <c r="C631" s="375"/>
      <c r="D631" s="375"/>
      <c r="E631" s="381"/>
      <c r="F631" s="381"/>
      <c r="G631" s="370"/>
      <c r="H631" s="370"/>
      <c r="I631" s="370"/>
      <c r="J631" s="370"/>
      <c r="K631" s="57"/>
      <c r="L631" s="30" t="str">
        <f>IF(ISBLANK(K631),"",VLOOKUP(K631,'(Linked) Hazard Risk Number HRN'!$D$17:$E$22,2,FALSE))</f>
        <v/>
      </c>
      <c r="M631" s="367"/>
      <c r="N631" s="56"/>
      <c r="O631" s="18" t="str">
        <f>IF(ISBLANK(N631),"",VLOOKUP(N631,'(Linked) PLr Probability Factor'!$B$23:$C$26,2,FALSE))</f>
        <v/>
      </c>
      <c r="P631" s="25" t="s">
        <v>33</v>
      </c>
      <c r="Q631" s="25">
        <f t="shared" ref="Q631" si="990">SUM(R628:R630)</f>
        <v>0</v>
      </c>
      <c r="R631" s="25">
        <f t="shared" si="985"/>
        <v>0</v>
      </c>
      <c r="S631" s="25"/>
      <c r="T631" s="51"/>
      <c r="U631" s="375"/>
      <c r="V631" s="57"/>
      <c r="W631" s="30" t="str">
        <f>IF(ISBLANK(V631),"",VLOOKUP(V631,'(Linked) Hazard Risk Number HRN'!$D$17:$E$22,2,FALSE))</f>
        <v/>
      </c>
      <c r="X631" s="367"/>
      <c r="Y631" s="375"/>
      <c r="Z631" s="57"/>
      <c r="AA631" s="30" t="str">
        <f>IF(ISBLANK(Z631),"",VLOOKUP(Z631,'(Linked) Hazard Risk Number HRN'!$D$17:$E$22,2,FALSE))</f>
        <v/>
      </c>
      <c r="AB631" s="367"/>
      <c r="AC631" s="375"/>
      <c r="AD631" s="436"/>
      <c r="AE631" s="57"/>
      <c r="AF631" s="30" t="str">
        <f>IF(ISBLANK(AE631),"",VLOOKUP(AE631,'(Linked) Hazard Risk Number HRN'!$D$17:$E$22,2,FALSE))</f>
        <v/>
      </c>
      <c r="AG631" s="367"/>
      <c r="AH631" s="10"/>
      <c r="AI631" s="10"/>
      <c r="AJ631" s="21"/>
    </row>
    <row r="632" spans="2:36" s="2" customFormat="1" ht="28.2" customHeight="1" thickBot="1">
      <c r="B632" s="379"/>
      <c r="C632" s="376"/>
      <c r="D632" s="376"/>
      <c r="E632" s="382"/>
      <c r="F632" s="382"/>
      <c r="G632" s="371"/>
      <c r="H632" s="371"/>
      <c r="I632" s="371"/>
      <c r="J632" s="371"/>
      <c r="K632" s="135"/>
      <c r="L632" s="18"/>
      <c r="M632" s="368"/>
      <c r="N632" s="56"/>
      <c r="O632" s="18" t="str">
        <f>IF(ISBLANK(N632),"",VLOOKUP(N632,'(Linked) PLr Probability Factor'!$B$29:$C$32,2,FALSE))</f>
        <v/>
      </c>
      <c r="P632" s="134"/>
      <c r="Q632" s="134"/>
      <c r="R632" s="134"/>
      <c r="S632" s="27" t="str">
        <f t="shared" ref="S632" si="991">IF(OR(ISBLANK(N629),ISBLANK(N630),ISBLANK(N631)),"",IF(R628&gt;0,"P2",IF(AND(R628=0,R629&gt;2),"P2",IF(AND(R628=0,R629=2),"P2",IF(AND(R628=0,AND(R629&lt;2,R630&gt;1)),"P1"," ")))))</f>
        <v/>
      </c>
      <c r="T632" s="52"/>
      <c r="U632" s="376"/>
      <c r="V632" s="135"/>
      <c r="W632" s="18"/>
      <c r="X632" s="368"/>
      <c r="Y632" s="376"/>
      <c r="Z632" s="135"/>
      <c r="AA632" s="18"/>
      <c r="AB632" s="368"/>
      <c r="AC632" s="376"/>
      <c r="AD632" s="437"/>
      <c r="AE632" s="135"/>
      <c r="AF632" s="18"/>
      <c r="AG632" s="368"/>
      <c r="AH632" s="10"/>
      <c r="AI632" s="10"/>
      <c r="AJ632" s="7"/>
    </row>
    <row r="633" spans="2:36" s="2" customFormat="1" ht="28.2" customHeight="1" thickTop="1">
      <c r="B633" s="377">
        <v>126</v>
      </c>
      <c r="C633" s="374"/>
      <c r="D633" s="374"/>
      <c r="E633" s="380"/>
      <c r="F633" s="380"/>
      <c r="G633" s="369"/>
      <c r="H633" s="369"/>
      <c r="I633" s="369"/>
      <c r="J633" s="369"/>
      <c r="K633" s="54"/>
      <c r="L633" s="17" t="str">
        <f>IF(ISBLANK(K633),"",VLOOKUP(K633,'(Linked) Hazard Risk Number HRN'!$B$6:$C$13,2,FALSE))</f>
        <v/>
      </c>
      <c r="M633" s="372" t="str">
        <f>IF(M635="","",IF(M635&gt;500,'(Linked) Hazard Risk Number HRN'!$C$37,IF(M635&gt;50,'(Linked) Hazard Risk Number HRN'!$C$36,IF(M635&gt;25,'(Linked) Hazard Risk Number HRN'!$C$35,IF(M635&gt;5,'(Linked) Hazard Risk Number HRN'!$C$34,IF(M635&gt;0,'(Linked) Hazard Risk Number HRN'!$C$33,""))))))</f>
        <v/>
      </c>
      <c r="N633" s="54"/>
      <c r="O633" s="17" t="str">
        <f>IF(ISBLANK(N633),"",VLOOKUP(N633,'(Linked) PLr Probability Factor'!$B$7:$C$8,2,FALSE))</f>
        <v/>
      </c>
      <c r="P633" s="17" t="s">
        <v>29</v>
      </c>
      <c r="Q633" s="17">
        <f t="shared" ref="Q633" si="992">COUNTIF((O633:O637), "C")</f>
        <v>0</v>
      </c>
      <c r="R633" s="17">
        <f t="shared" ref="R633:R636" si="993">Q633</f>
        <v>0</v>
      </c>
      <c r="S633" s="17" t="str">
        <f t="shared" ref="S633" si="994">IF(ISBLANK(K633),"",IF(L633&lt;2,"S1","S2"))</f>
        <v/>
      </c>
      <c r="T633" s="50"/>
      <c r="U633" s="374"/>
      <c r="V633" s="54"/>
      <c r="W633" s="17" t="str">
        <f>IF(ISBLANK(V633),"",VLOOKUP(V633,'(Linked) Hazard Risk Number HRN'!$B$6:$C$13,2,FALSE))</f>
        <v/>
      </c>
      <c r="X633" s="372" t="str">
        <f>IF(X635="","",IF(X635&gt;500,'(Linked) Hazard Risk Number HRN'!$C$37,IF(X635&gt;50,'(Linked) Hazard Risk Number HRN'!$C$36,IF(X635&gt;25,'(Linked) Hazard Risk Number HRN'!$C$35,IF(X635&gt;5,'(Linked) Hazard Risk Number HRN'!$C$34,IF(X635&gt;0,'(Linked) Hazard Risk Number HRN'!$C$33,""))))))</f>
        <v/>
      </c>
      <c r="Y633" s="374"/>
      <c r="Z633" s="54"/>
      <c r="AA633" s="17" t="str">
        <f>IF(ISBLANK(Z633),"",VLOOKUP(Z633,'(Linked) Hazard Risk Number HRN'!$B$6:$C$13,2,FALSE))</f>
        <v/>
      </c>
      <c r="AB633" s="372" t="str">
        <f>IF(AB635="","",IF(AB635&gt;500,'(Linked) Hazard Risk Number HRN'!$C$37,IF(AB635&gt;50,'(Linked) Hazard Risk Number HRN'!$C$36,IF(AB635&gt;25,'(Linked) Hazard Risk Number HRN'!$C$35,IF(AB635&gt;5,'(Linked) Hazard Risk Number HRN'!$C$34,IF(AB635&gt;0,'(Linked) Hazard Risk Number HRN'!$C$33,""))))))</f>
        <v/>
      </c>
      <c r="AC633" s="374"/>
      <c r="AD633" s="380"/>
      <c r="AE633" s="54"/>
      <c r="AF633" s="17" t="str">
        <f>IF(ISBLANK(AE633),"",VLOOKUP(AE633,'(Linked) Hazard Risk Number HRN'!$B$6:$C$13,2,FALSE))</f>
        <v/>
      </c>
      <c r="AG633" s="372" t="str">
        <f>IF(AG635="","",IF(AG635&gt;500,'(Linked) Hazard Risk Number HRN'!$C$37,IF(AG635&gt;50,'(Linked) Hazard Risk Number HRN'!$C$36,IF(AG635&gt;25,'(Linked) Hazard Risk Number HRN'!$C$35,IF(AG635&gt;5,'(Linked) Hazard Risk Number HRN'!$C$34,IF(AG635&gt;0,'(Linked) Hazard Risk Number HRN'!$C$33,""))))))</f>
        <v/>
      </c>
      <c r="AH633" s="10"/>
      <c r="AI633" s="10"/>
      <c r="AJ633" s="22"/>
    </row>
    <row r="634" spans="2:36" s="2" customFormat="1" ht="28.2" customHeight="1" thickBot="1">
      <c r="B634" s="378"/>
      <c r="C634" s="375"/>
      <c r="D634" s="375"/>
      <c r="E634" s="381"/>
      <c r="F634" s="381"/>
      <c r="G634" s="370"/>
      <c r="H634" s="370"/>
      <c r="I634" s="370"/>
      <c r="J634" s="370"/>
      <c r="K634" s="55"/>
      <c r="L634" s="18" t="str">
        <f>IF(ISBLANK(K634),"",VLOOKUP(K634,'(Linked) Hazard Risk Number HRN'!$B$16:$C$26,2,FALSE))</f>
        <v/>
      </c>
      <c r="M634" s="373"/>
      <c r="N634" s="55"/>
      <c r="O634" s="18" t="str">
        <f>IF(ISBLANK(N634),"",VLOOKUP(N634,'(Linked) PLr Probability Factor'!$B$12:$C$14,2,FALSE))</f>
        <v/>
      </c>
      <c r="P634" s="18" t="s">
        <v>1</v>
      </c>
      <c r="Q634" s="18">
        <f t="shared" ref="Q634" si="995">COUNTIF((O633:O637), "B")</f>
        <v>0</v>
      </c>
      <c r="R634" s="18">
        <f t="shared" si="993"/>
        <v>0</v>
      </c>
      <c r="S634" s="18" t="str">
        <f t="shared" ref="S634" si="996">IF(ISBLANK(K634),"",IF(L634&lt;5,"F1","F2"))</f>
        <v/>
      </c>
      <c r="T634" s="147"/>
      <c r="U634" s="375"/>
      <c r="V634" s="55"/>
      <c r="W634" s="18" t="str">
        <f>IF(ISBLANK(V634),"",VLOOKUP(V634,'(Linked) Hazard Risk Number HRN'!$B$16:$C$26,2,FALSE))</f>
        <v/>
      </c>
      <c r="X634" s="373"/>
      <c r="Y634" s="375"/>
      <c r="Z634" s="55"/>
      <c r="AA634" s="18" t="str">
        <f>IF(ISBLANK(Z634),"",VLOOKUP(Z634,'(Linked) Hazard Risk Number HRN'!$B$16:$C$26,2,FALSE))</f>
        <v/>
      </c>
      <c r="AB634" s="373"/>
      <c r="AC634" s="375"/>
      <c r="AD634" s="436"/>
      <c r="AE634" s="55"/>
      <c r="AF634" s="18" t="str">
        <f>IF(ISBLANK(AE634),"",VLOOKUP(AE634,'(Linked) Hazard Risk Number HRN'!$B$16:$C$26,2,FALSE))</f>
        <v/>
      </c>
      <c r="AG634" s="373"/>
      <c r="AH634" s="10"/>
      <c r="AI634" s="10"/>
      <c r="AJ634" s="19"/>
    </row>
    <row r="635" spans="2:36" s="2" customFormat="1" ht="28.2" customHeight="1" thickTop="1">
      <c r="B635" s="378"/>
      <c r="C635" s="375"/>
      <c r="D635" s="375"/>
      <c r="E635" s="381"/>
      <c r="F635" s="381"/>
      <c r="G635" s="370"/>
      <c r="H635" s="370"/>
      <c r="I635" s="370"/>
      <c r="J635" s="370"/>
      <c r="K635" s="56"/>
      <c r="L635" s="18" t="str">
        <f>IF(ISBLANK(K635),"",VLOOKUP(K635,'(Linked) Hazard Risk Number HRN'!$D$6:$E$14,2,FALSE))</f>
        <v/>
      </c>
      <c r="M635" s="366" t="str">
        <f>IF(OR(ISBLANK(K633),ISBLANK(K634),ISBLANK(K635),ISBLANK(K636)),"",L633*L634*L635*L636)</f>
        <v/>
      </c>
      <c r="N635" s="56"/>
      <c r="O635" s="18" t="str">
        <f>IF(ISBLANK(N635),"",VLOOKUP(N635,'(Linked) PLr Probability Factor'!$B$17:$C$20,2,FALSE))</f>
        <v/>
      </c>
      <c r="P635" s="18" t="s">
        <v>3</v>
      </c>
      <c r="Q635" s="18">
        <f t="shared" ref="Q635" si="997">COUNTIF((O633:O637), "A")</f>
        <v>0</v>
      </c>
      <c r="R635" s="18">
        <f t="shared" si="993"/>
        <v>0</v>
      </c>
      <c r="S635" s="18"/>
      <c r="T635" s="146" t="str" cm="1">
        <f t="array" ref="T635">IF(OR(ISBLANK(K633),ISBLANK(K634),ISBLANK(N634),ISBLANK(N635),ISBLANK(N636)),"",INDEX(INDEX('(Linked) PLr Probability Factor'!C$33:$F$44,0,4),MATCH(S633&amp;S634&amp;S637,INDEX('(Linked) PLr Probability Factor'!C$33:$F$44,0,1)&amp;INDEX('(Linked) PLr Probability Factor'!C$33:$F$44,0,2)&amp;INDEX('(Linked) PLr Probability Factor'!C$33:$F$44,0,3),0)))</f>
        <v/>
      </c>
      <c r="U635" s="375"/>
      <c r="V635" s="56"/>
      <c r="W635" s="18" t="str">
        <f>IF(ISBLANK(V635),"",VLOOKUP(V635,'(Linked) Hazard Risk Number HRN'!$D$6:$E$14,2,FALSE))</f>
        <v/>
      </c>
      <c r="X635" s="366" t="str">
        <f>IF(OR(ISBLANK(V633),ISBLANK(V634),ISBLANK(V635),ISBLANK(V636)),"",W633*W634*W635*W636)</f>
        <v/>
      </c>
      <c r="Y635" s="375"/>
      <c r="Z635" s="56"/>
      <c r="AA635" s="18" t="str">
        <f>IF(ISBLANK(Z635),"",VLOOKUP(Z635,'(Linked) Hazard Risk Number HRN'!$D$6:$E$14,2,FALSE))</f>
        <v/>
      </c>
      <c r="AB635" s="366" t="str">
        <f>IF(OR(ISBLANK(Z633),ISBLANK(Z634),ISBLANK(Z635),ISBLANK(Z636)),"",AA633*AA634*AA635*AA636)</f>
        <v/>
      </c>
      <c r="AC635" s="375"/>
      <c r="AD635" s="436"/>
      <c r="AE635" s="56"/>
      <c r="AF635" s="18" t="str">
        <f>IF(ISBLANK(AE635),"",VLOOKUP(AE635,'(Linked) Hazard Risk Number HRN'!$D$6:$E$14,2,FALSE))</f>
        <v/>
      </c>
      <c r="AG635" s="366" t="str">
        <f>IF(OR(ISBLANK(AE633),ISBLANK(AE634),ISBLANK(AE635),ISBLANK(AE636)),"",AF633*AF634*AF635*AF636)</f>
        <v/>
      </c>
      <c r="AH635" s="10"/>
      <c r="AI635" s="10"/>
      <c r="AJ635" s="20"/>
    </row>
    <row r="636" spans="2:36" s="2" customFormat="1" ht="28.2" customHeight="1">
      <c r="B636" s="378"/>
      <c r="C636" s="375"/>
      <c r="D636" s="375"/>
      <c r="E636" s="381"/>
      <c r="F636" s="381"/>
      <c r="G636" s="370"/>
      <c r="H636" s="370"/>
      <c r="I636" s="370"/>
      <c r="J636" s="370"/>
      <c r="K636" s="57"/>
      <c r="L636" s="30" t="str">
        <f>IF(ISBLANK(K636),"",VLOOKUP(K636,'(Linked) Hazard Risk Number HRN'!$D$17:$E$22,2,FALSE))</f>
        <v/>
      </c>
      <c r="M636" s="367"/>
      <c r="N636" s="56"/>
      <c r="O636" s="18" t="str">
        <f>IF(ISBLANK(N636),"",VLOOKUP(N636,'(Linked) PLr Probability Factor'!$B$23:$C$26,2,FALSE))</f>
        <v/>
      </c>
      <c r="P636" s="25" t="s">
        <v>33</v>
      </c>
      <c r="Q636" s="25">
        <f t="shared" ref="Q636" si="998">SUM(R633:R635)</f>
        <v>0</v>
      </c>
      <c r="R636" s="25">
        <f t="shared" si="993"/>
        <v>0</v>
      </c>
      <c r="S636" s="25"/>
      <c r="T636" s="51"/>
      <c r="U636" s="375"/>
      <c r="V636" s="57"/>
      <c r="W636" s="30" t="str">
        <f>IF(ISBLANK(V636),"",VLOOKUP(V636,'(Linked) Hazard Risk Number HRN'!$D$17:$E$22,2,FALSE))</f>
        <v/>
      </c>
      <c r="X636" s="367"/>
      <c r="Y636" s="375"/>
      <c r="Z636" s="57"/>
      <c r="AA636" s="30" t="str">
        <f>IF(ISBLANK(Z636),"",VLOOKUP(Z636,'(Linked) Hazard Risk Number HRN'!$D$17:$E$22,2,FALSE))</f>
        <v/>
      </c>
      <c r="AB636" s="367"/>
      <c r="AC636" s="375"/>
      <c r="AD636" s="436"/>
      <c r="AE636" s="57"/>
      <c r="AF636" s="30" t="str">
        <f>IF(ISBLANK(AE636),"",VLOOKUP(AE636,'(Linked) Hazard Risk Number HRN'!$D$17:$E$22,2,FALSE))</f>
        <v/>
      </c>
      <c r="AG636" s="367"/>
      <c r="AH636" s="10"/>
      <c r="AI636" s="10"/>
      <c r="AJ636" s="21"/>
    </row>
    <row r="637" spans="2:36" s="2" customFormat="1" ht="28.2" customHeight="1" thickBot="1">
      <c r="B637" s="379"/>
      <c r="C637" s="376"/>
      <c r="D637" s="376"/>
      <c r="E637" s="382"/>
      <c r="F637" s="382"/>
      <c r="G637" s="371"/>
      <c r="H637" s="371"/>
      <c r="I637" s="371"/>
      <c r="J637" s="371"/>
      <c r="K637" s="135"/>
      <c r="L637" s="18"/>
      <c r="M637" s="368"/>
      <c r="N637" s="56"/>
      <c r="O637" s="18" t="str">
        <f>IF(ISBLANK(N637),"",VLOOKUP(N637,'(Linked) PLr Probability Factor'!$B$29:$C$32,2,FALSE))</f>
        <v/>
      </c>
      <c r="P637" s="134"/>
      <c r="Q637" s="134"/>
      <c r="R637" s="134"/>
      <c r="S637" s="27" t="str">
        <f t="shared" ref="S637" si="999">IF(OR(ISBLANK(N634),ISBLANK(N635),ISBLANK(N636)),"",IF(R633&gt;0,"P2",IF(AND(R633=0,R634&gt;2),"P2",IF(AND(R633=0,R634=2),"P2",IF(AND(R633=0,AND(R634&lt;2,R635&gt;1)),"P1"," ")))))</f>
        <v/>
      </c>
      <c r="T637" s="52"/>
      <c r="U637" s="376"/>
      <c r="V637" s="135"/>
      <c r="W637" s="18"/>
      <c r="X637" s="368"/>
      <c r="Y637" s="376"/>
      <c r="Z637" s="135"/>
      <c r="AA637" s="18"/>
      <c r="AB637" s="368"/>
      <c r="AC637" s="376"/>
      <c r="AD637" s="437"/>
      <c r="AE637" s="135"/>
      <c r="AF637" s="18"/>
      <c r="AG637" s="368"/>
      <c r="AH637" s="10"/>
      <c r="AI637" s="10"/>
      <c r="AJ637" s="7"/>
    </row>
    <row r="638" spans="2:36" s="2" customFormat="1" ht="28.2" customHeight="1" thickTop="1">
      <c r="B638" s="377">
        <v>127</v>
      </c>
      <c r="C638" s="374"/>
      <c r="D638" s="374"/>
      <c r="E638" s="380"/>
      <c r="F638" s="380"/>
      <c r="G638" s="369"/>
      <c r="H638" s="369"/>
      <c r="I638" s="369"/>
      <c r="J638" s="369"/>
      <c r="K638" s="54"/>
      <c r="L638" s="17" t="str">
        <f>IF(ISBLANK(K638),"",VLOOKUP(K638,'(Linked) Hazard Risk Number HRN'!$B$6:$C$13,2,FALSE))</f>
        <v/>
      </c>
      <c r="M638" s="372" t="str">
        <f>IF(M640="","",IF(M640&gt;500,'(Linked) Hazard Risk Number HRN'!$C$37,IF(M640&gt;50,'(Linked) Hazard Risk Number HRN'!$C$36,IF(M640&gt;25,'(Linked) Hazard Risk Number HRN'!$C$35,IF(M640&gt;5,'(Linked) Hazard Risk Number HRN'!$C$34,IF(M640&gt;0,'(Linked) Hazard Risk Number HRN'!$C$33,""))))))</f>
        <v/>
      </c>
      <c r="N638" s="54"/>
      <c r="O638" s="17" t="str">
        <f>IF(ISBLANK(N638),"",VLOOKUP(N638,'(Linked) PLr Probability Factor'!$B$7:$C$8,2,FALSE))</f>
        <v/>
      </c>
      <c r="P638" s="17" t="s">
        <v>29</v>
      </c>
      <c r="Q638" s="17">
        <f t="shared" ref="Q638" si="1000">COUNTIF((O638:O642), "C")</f>
        <v>0</v>
      </c>
      <c r="R638" s="17">
        <f t="shared" ref="R638:R641" si="1001">Q638</f>
        <v>0</v>
      </c>
      <c r="S638" s="17" t="str">
        <f t="shared" ref="S638" si="1002">IF(ISBLANK(K638),"",IF(L638&lt;2,"S1","S2"))</f>
        <v/>
      </c>
      <c r="T638" s="50"/>
      <c r="U638" s="374"/>
      <c r="V638" s="54"/>
      <c r="W638" s="17" t="str">
        <f>IF(ISBLANK(V638),"",VLOOKUP(V638,'(Linked) Hazard Risk Number HRN'!$B$6:$C$13,2,FALSE))</f>
        <v/>
      </c>
      <c r="X638" s="372" t="str">
        <f>IF(X640="","",IF(X640&gt;500,'(Linked) Hazard Risk Number HRN'!$C$37,IF(X640&gt;50,'(Linked) Hazard Risk Number HRN'!$C$36,IF(X640&gt;25,'(Linked) Hazard Risk Number HRN'!$C$35,IF(X640&gt;5,'(Linked) Hazard Risk Number HRN'!$C$34,IF(X640&gt;0,'(Linked) Hazard Risk Number HRN'!$C$33,""))))))</f>
        <v/>
      </c>
      <c r="Y638" s="374"/>
      <c r="Z638" s="54"/>
      <c r="AA638" s="17" t="str">
        <f>IF(ISBLANK(Z638),"",VLOOKUP(Z638,'(Linked) Hazard Risk Number HRN'!$B$6:$C$13,2,FALSE))</f>
        <v/>
      </c>
      <c r="AB638" s="372" t="str">
        <f>IF(AB640="","",IF(AB640&gt;500,'(Linked) Hazard Risk Number HRN'!$C$37,IF(AB640&gt;50,'(Linked) Hazard Risk Number HRN'!$C$36,IF(AB640&gt;25,'(Linked) Hazard Risk Number HRN'!$C$35,IF(AB640&gt;5,'(Linked) Hazard Risk Number HRN'!$C$34,IF(AB640&gt;0,'(Linked) Hazard Risk Number HRN'!$C$33,""))))))</f>
        <v/>
      </c>
      <c r="AC638" s="374"/>
      <c r="AD638" s="380"/>
      <c r="AE638" s="54"/>
      <c r="AF638" s="17" t="str">
        <f>IF(ISBLANK(AE638),"",VLOOKUP(AE638,'(Linked) Hazard Risk Number HRN'!$B$6:$C$13,2,FALSE))</f>
        <v/>
      </c>
      <c r="AG638" s="372" t="str">
        <f>IF(AG640="","",IF(AG640&gt;500,'(Linked) Hazard Risk Number HRN'!$C$37,IF(AG640&gt;50,'(Linked) Hazard Risk Number HRN'!$C$36,IF(AG640&gt;25,'(Linked) Hazard Risk Number HRN'!$C$35,IF(AG640&gt;5,'(Linked) Hazard Risk Number HRN'!$C$34,IF(AG640&gt;0,'(Linked) Hazard Risk Number HRN'!$C$33,""))))))</f>
        <v/>
      </c>
      <c r="AH638" s="10"/>
      <c r="AI638" s="10"/>
      <c r="AJ638" s="22"/>
    </row>
    <row r="639" spans="2:36" s="2" customFormat="1" ht="28.2" customHeight="1" thickBot="1">
      <c r="B639" s="378"/>
      <c r="C639" s="375"/>
      <c r="D639" s="375"/>
      <c r="E639" s="381"/>
      <c r="F639" s="381"/>
      <c r="G639" s="370"/>
      <c r="H639" s="370"/>
      <c r="I639" s="370"/>
      <c r="J639" s="370"/>
      <c r="K639" s="55"/>
      <c r="L639" s="18" t="str">
        <f>IF(ISBLANK(K639),"",VLOOKUP(K639,'(Linked) Hazard Risk Number HRN'!$B$16:$C$26,2,FALSE))</f>
        <v/>
      </c>
      <c r="M639" s="373"/>
      <c r="N639" s="55"/>
      <c r="O639" s="18" t="str">
        <f>IF(ISBLANK(N639),"",VLOOKUP(N639,'(Linked) PLr Probability Factor'!$B$12:$C$14,2,FALSE))</f>
        <v/>
      </c>
      <c r="P639" s="18" t="s">
        <v>1</v>
      </c>
      <c r="Q639" s="18">
        <f t="shared" ref="Q639" si="1003">COUNTIF((O638:O642), "B")</f>
        <v>0</v>
      </c>
      <c r="R639" s="18">
        <f t="shared" si="1001"/>
        <v>0</v>
      </c>
      <c r="S639" s="18" t="str">
        <f t="shared" ref="S639" si="1004">IF(ISBLANK(K639),"",IF(L639&lt;5,"F1","F2"))</f>
        <v/>
      </c>
      <c r="T639" s="147"/>
      <c r="U639" s="375"/>
      <c r="V639" s="55"/>
      <c r="W639" s="18" t="str">
        <f>IF(ISBLANK(V639),"",VLOOKUP(V639,'(Linked) Hazard Risk Number HRN'!$B$16:$C$26,2,FALSE))</f>
        <v/>
      </c>
      <c r="X639" s="373"/>
      <c r="Y639" s="375"/>
      <c r="Z639" s="55"/>
      <c r="AA639" s="18" t="str">
        <f>IF(ISBLANK(Z639),"",VLOOKUP(Z639,'(Linked) Hazard Risk Number HRN'!$B$16:$C$26,2,FALSE))</f>
        <v/>
      </c>
      <c r="AB639" s="373"/>
      <c r="AC639" s="375"/>
      <c r="AD639" s="436"/>
      <c r="AE639" s="55"/>
      <c r="AF639" s="18" t="str">
        <f>IF(ISBLANK(AE639),"",VLOOKUP(AE639,'(Linked) Hazard Risk Number HRN'!$B$16:$C$26,2,FALSE))</f>
        <v/>
      </c>
      <c r="AG639" s="373"/>
      <c r="AH639" s="10"/>
      <c r="AI639" s="10"/>
      <c r="AJ639" s="19"/>
    </row>
    <row r="640" spans="2:36" s="2" customFormat="1" ht="28.2" customHeight="1" thickTop="1">
      <c r="B640" s="378"/>
      <c r="C640" s="375"/>
      <c r="D640" s="375"/>
      <c r="E640" s="381"/>
      <c r="F640" s="381"/>
      <c r="G640" s="370"/>
      <c r="H640" s="370"/>
      <c r="I640" s="370"/>
      <c r="J640" s="370"/>
      <c r="K640" s="56"/>
      <c r="L640" s="18" t="str">
        <f>IF(ISBLANK(K640),"",VLOOKUP(K640,'(Linked) Hazard Risk Number HRN'!$D$6:$E$14,2,FALSE))</f>
        <v/>
      </c>
      <c r="M640" s="366" t="str">
        <f>IF(OR(ISBLANK(K638),ISBLANK(K639),ISBLANK(K640),ISBLANK(K641)),"",L638*L639*L640*L641)</f>
        <v/>
      </c>
      <c r="N640" s="56"/>
      <c r="O640" s="18" t="str">
        <f>IF(ISBLANK(N640),"",VLOOKUP(N640,'(Linked) PLr Probability Factor'!$B$17:$C$20,2,FALSE))</f>
        <v/>
      </c>
      <c r="P640" s="18" t="s">
        <v>3</v>
      </c>
      <c r="Q640" s="18">
        <f t="shared" ref="Q640" si="1005">COUNTIF((O638:O642), "A")</f>
        <v>0</v>
      </c>
      <c r="R640" s="18">
        <f t="shared" si="1001"/>
        <v>0</v>
      </c>
      <c r="S640" s="18"/>
      <c r="T640" s="146" t="str" cm="1">
        <f t="array" ref="T640">IF(OR(ISBLANK(K638),ISBLANK(K639),ISBLANK(N639),ISBLANK(N640),ISBLANK(N641)),"",INDEX(INDEX('(Linked) PLr Probability Factor'!C$33:$F$44,0,4),MATCH(S638&amp;S639&amp;S642,INDEX('(Linked) PLr Probability Factor'!C$33:$F$44,0,1)&amp;INDEX('(Linked) PLr Probability Factor'!C$33:$F$44,0,2)&amp;INDEX('(Linked) PLr Probability Factor'!C$33:$F$44,0,3),0)))</f>
        <v/>
      </c>
      <c r="U640" s="375"/>
      <c r="V640" s="56"/>
      <c r="W640" s="18" t="str">
        <f>IF(ISBLANK(V640),"",VLOOKUP(V640,'(Linked) Hazard Risk Number HRN'!$D$6:$E$14,2,FALSE))</f>
        <v/>
      </c>
      <c r="X640" s="366" t="str">
        <f>IF(OR(ISBLANK(V638),ISBLANK(V639),ISBLANK(V640),ISBLANK(V641)),"",W638*W639*W640*W641)</f>
        <v/>
      </c>
      <c r="Y640" s="375"/>
      <c r="Z640" s="56"/>
      <c r="AA640" s="18" t="str">
        <f>IF(ISBLANK(Z640),"",VLOOKUP(Z640,'(Linked) Hazard Risk Number HRN'!$D$6:$E$14,2,FALSE))</f>
        <v/>
      </c>
      <c r="AB640" s="366" t="str">
        <f>IF(OR(ISBLANK(Z638),ISBLANK(Z639),ISBLANK(Z640),ISBLANK(Z641)),"",AA638*AA639*AA640*AA641)</f>
        <v/>
      </c>
      <c r="AC640" s="375"/>
      <c r="AD640" s="436"/>
      <c r="AE640" s="56"/>
      <c r="AF640" s="18" t="str">
        <f>IF(ISBLANK(AE640),"",VLOOKUP(AE640,'(Linked) Hazard Risk Number HRN'!$D$6:$E$14,2,FALSE))</f>
        <v/>
      </c>
      <c r="AG640" s="366" t="str">
        <f>IF(OR(ISBLANK(AE638),ISBLANK(AE639),ISBLANK(AE640),ISBLANK(AE641)),"",AF638*AF639*AF640*AF641)</f>
        <v/>
      </c>
      <c r="AH640" s="10"/>
      <c r="AI640" s="10"/>
      <c r="AJ640" s="20"/>
    </row>
    <row r="641" spans="2:36" s="2" customFormat="1" ht="28.2" customHeight="1">
      <c r="B641" s="378"/>
      <c r="C641" s="375"/>
      <c r="D641" s="375"/>
      <c r="E641" s="381"/>
      <c r="F641" s="381"/>
      <c r="G641" s="370"/>
      <c r="H641" s="370"/>
      <c r="I641" s="370"/>
      <c r="J641" s="370"/>
      <c r="K641" s="57"/>
      <c r="L641" s="30" t="str">
        <f>IF(ISBLANK(K641),"",VLOOKUP(K641,'(Linked) Hazard Risk Number HRN'!$D$17:$E$22,2,FALSE))</f>
        <v/>
      </c>
      <c r="M641" s="367"/>
      <c r="N641" s="56"/>
      <c r="O641" s="18" t="str">
        <f>IF(ISBLANK(N641),"",VLOOKUP(N641,'(Linked) PLr Probability Factor'!$B$23:$C$26,2,FALSE))</f>
        <v/>
      </c>
      <c r="P641" s="25" t="s">
        <v>33</v>
      </c>
      <c r="Q641" s="25">
        <f t="shared" ref="Q641" si="1006">SUM(R638:R640)</f>
        <v>0</v>
      </c>
      <c r="R641" s="25">
        <f t="shared" si="1001"/>
        <v>0</v>
      </c>
      <c r="S641" s="25"/>
      <c r="T641" s="51"/>
      <c r="U641" s="375"/>
      <c r="V641" s="57"/>
      <c r="W641" s="30" t="str">
        <f>IF(ISBLANK(V641),"",VLOOKUP(V641,'(Linked) Hazard Risk Number HRN'!$D$17:$E$22,2,FALSE))</f>
        <v/>
      </c>
      <c r="X641" s="367"/>
      <c r="Y641" s="375"/>
      <c r="Z641" s="57"/>
      <c r="AA641" s="30" t="str">
        <f>IF(ISBLANK(Z641),"",VLOOKUP(Z641,'(Linked) Hazard Risk Number HRN'!$D$17:$E$22,2,FALSE))</f>
        <v/>
      </c>
      <c r="AB641" s="367"/>
      <c r="AC641" s="375"/>
      <c r="AD641" s="436"/>
      <c r="AE641" s="57"/>
      <c r="AF641" s="30" t="str">
        <f>IF(ISBLANK(AE641),"",VLOOKUP(AE641,'(Linked) Hazard Risk Number HRN'!$D$17:$E$22,2,FALSE))</f>
        <v/>
      </c>
      <c r="AG641" s="367"/>
      <c r="AH641" s="10"/>
      <c r="AI641" s="10"/>
      <c r="AJ641" s="21"/>
    </row>
    <row r="642" spans="2:36" s="2" customFormat="1" ht="28.2" customHeight="1" thickBot="1">
      <c r="B642" s="379"/>
      <c r="C642" s="376"/>
      <c r="D642" s="376"/>
      <c r="E642" s="382"/>
      <c r="F642" s="382"/>
      <c r="G642" s="371"/>
      <c r="H642" s="371"/>
      <c r="I642" s="371"/>
      <c r="J642" s="371"/>
      <c r="K642" s="135"/>
      <c r="L642" s="18"/>
      <c r="M642" s="368"/>
      <c r="N642" s="56"/>
      <c r="O642" s="18" t="str">
        <f>IF(ISBLANK(N642),"",VLOOKUP(N642,'(Linked) PLr Probability Factor'!$B$29:$C$32,2,FALSE))</f>
        <v/>
      </c>
      <c r="P642" s="134"/>
      <c r="Q642" s="134"/>
      <c r="R642" s="134"/>
      <c r="S642" s="27" t="str">
        <f t="shared" ref="S642" si="1007">IF(OR(ISBLANK(N639),ISBLANK(N640),ISBLANK(N641)),"",IF(R638&gt;0,"P2",IF(AND(R638=0,R639&gt;2),"P2",IF(AND(R638=0,R639=2),"P2",IF(AND(R638=0,AND(R639&lt;2,R640&gt;1)),"P1"," ")))))</f>
        <v/>
      </c>
      <c r="T642" s="52"/>
      <c r="U642" s="376"/>
      <c r="V642" s="135"/>
      <c r="W642" s="18"/>
      <c r="X642" s="368"/>
      <c r="Y642" s="376"/>
      <c r="Z642" s="135"/>
      <c r="AA642" s="18"/>
      <c r="AB642" s="368"/>
      <c r="AC642" s="376"/>
      <c r="AD642" s="437"/>
      <c r="AE642" s="135"/>
      <c r="AF642" s="18"/>
      <c r="AG642" s="368"/>
      <c r="AH642" s="10"/>
      <c r="AI642" s="10"/>
      <c r="AJ642" s="7"/>
    </row>
    <row r="643" spans="2:36" s="2" customFormat="1" ht="28.2" customHeight="1" thickTop="1">
      <c r="B643" s="377">
        <v>128</v>
      </c>
      <c r="C643" s="374"/>
      <c r="D643" s="374"/>
      <c r="E643" s="380"/>
      <c r="F643" s="380"/>
      <c r="G643" s="369"/>
      <c r="H643" s="369"/>
      <c r="I643" s="369"/>
      <c r="J643" s="369"/>
      <c r="K643" s="54"/>
      <c r="L643" s="17" t="str">
        <f>IF(ISBLANK(K643),"",VLOOKUP(K643,'(Linked) Hazard Risk Number HRN'!$B$6:$C$13,2,FALSE))</f>
        <v/>
      </c>
      <c r="M643" s="372" t="str">
        <f>IF(M645="","",IF(M645&gt;500,'(Linked) Hazard Risk Number HRN'!$C$37,IF(M645&gt;50,'(Linked) Hazard Risk Number HRN'!$C$36,IF(M645&gt;25,'(Linked) Hazard Risk Number HRN'!$C$35,IF(M645&gt;5,'(Linked) Hazard Risk Number HRN'!$C$34,IF(M645&gt;0,'(Linked) Hazard Risk Number HRN'!$C$33,""))))))</f>
        <v/>
      </c>
      <c r="N643" s="54"/>
      <c r="O643" s="17" t="str">
        <f>IF(ISBLANK(N643),"",VLOOKUP(N643,'(Linked) PLr Probability Factor'!$B$7:$C$8,2,FALSE))</f>
        <v/>
      </c>
      <c r="P643" s="17" t="s">
        <v>29</v>
      </c>
      <c r="Q643" s="17">
        <f t="shared" ref="Q643" si="1008">COUNTIF((O643:O647), "C")</f>
        <v>0</v>
      </c>
      <c r="R643" s="17">
        <f t="shared" ref="R643:R646" si="1009">Q643</f>
        <v>0</v>
      </c>
      <c r="S643" s="17" t="str">
        <f t="shared" ref="S643" si="1010">IF(ISBLANK(K643),"",IF(L643&lt;2,"S1","S2"))</f>
        <v/>
      </c>
      <c r="T643" s="50"/>
      <c r="U643" s="374"/>
      <c r="V643" s="54"/>
      <c r="W643" s="17" t="str">
        <f>IF(ISBLANK(V643),"",VLOOKUP(V643,'(Linked) Hazard Risk Number HRN'!$B$6:$C$13,2,FALSE))</f>
        <v/>
      </c>
      <c r="X643" s="372" t="str">
        <f>IF(X645="","",IF(X645&gt;500,'(Linked) Hazard Risk Number HRN'!$C$37,IF(X645&gt;50,'(Linked) Hazard Risk Number HRN'!$C$36,IF(X645&gt;25,'(Linked) Hazard Risk Number HRN'!$C$35,IF(X645&gt;5,'(Linked) Hazard Risk Number HRN'!$C$34,IF(X645&gt;0,'(Linked) Hazard Risk Number HRN'!$C$33,""))))))</f>
        <v/>
      </c>
      <c r="Y643" s="374"/>
      <c r="Z643" s="54"/>
      <c r="AA643" s="17" t="str">
        <f>IF(ISBLANK(Z643),"",VLOOKUP(Z643,'(Linked) Hazard Risk Number HRN'!$B$6:$C$13,2,FALSE))</f>
        <v/>
      </c>
      <c r="AB643" s="372" t="str">
        <f>IF(AB645="","",IF(AB645&gt;500,'(Linked) Hazard Risk Number HRN'!$C$37,IF(AB645&gt;50,'(Linked) Hazard Risk Number HRN'!$C$36,IF(AB645&gt;25,'(Linked) Hazard Risk Number HRN'!$C$35,IF(AB645&gt;5,'(Linked) Hazard Risk Number HRN'!$C$34,IF(AB645&gt;0,'(Linked) Hazard Risk Number HRN'!$C$33,""))))))</f>
        <v/>
      </c>
      <c r="AC643" s="374"/>
      <c r="AD643" s="380"/>
      <c r="AE643" s="54"/>
      <c r="AF643" s="17" t="str">
        <f>IF(ISBLANK(AE643),"",VLOOKUP(AE643,'(Linked) Hazard Risk Number HRN'!$B$6:$C$13,2,FALSE))</f>
        <v/>
      </c>
      <c r="AG643" s="372" t="str">
        <f>IF(AG645="","",IF(AG645&gt;500,'(Linked) Hazard Risk Number HRN'!$C$37,IF(AG645&gt;50,'(Linked) Hazard Risk Number HRN'!$C$36,IF(AG645&gt;25,'(Linked) Hazard Risk Number HRN'!$C$35,IF(AG645&gt;5,'(Linked) Hazard Risk Number HRN'!$C$34,IF(AG645&gt;0,'(Linked) Hazard Risk Number HRN'!$C$33,""))))))</f>
        <v/>
      </c>
      <c r="AH643" s="10"/>
      <c r="AI643" s="10"/>
      <c r="AJ643" s="22"/>
    </row>
    <row r="644" spans="2:36" s="2" customFormat="1" ht="28.2" customHeight="1" thickBot="1">
      <c r="B644" s="378"/>
      <c r="C644" s="375"/>
      <c r="D644" s="375"/>
      <c r="E644" s="381"/>
      <c r="F644" s="381"/>
      <c r="G644" s="370"/>
      <c r="H644" s="370"/>
      <c r="I644" s="370"/>
      <c r="J644" s="370"/>
      <c r="K644" s="55"/>
      <c r="L644" s="18" t="str">
        <f>IF(ISBLANK(K644),"",VLOOKUP(K644,'(Linked) Hazard Risk Number HRN'!$B$16:$C$26,2,FALSE))</f>
        <v/>
      </c>
      <c r="M644" s="373"/>
      <c r="N644" s="55"/>
      <c r="O644" s="18" t="str">
        <f>IF(ISBLANK(N644),"",VLOOKUP(N644,'(Linked) PLr Probability Factor'!$B$12:$C$14,2,FALSE))</f>
        <v/>
      </c>
      <c r="P644" s="18" t="s">
        <v>1</v>
      </c>
      <c r="Q644" s="18">
        <f t="shared" ref="Q644" si="1011">COUNTIF((O643:O647), "B")</f>
        <v>0</v>
      </c>
      <c r="R644" s="18">
        <f t="shared" si="1009"/>
        <v>0</v>
      </c>
      <c r="S644" s="18" t="str">
        <f t="shared" ref="S644" si="1012">IF(ISBLANK(K644),"",IF(L644&lt;5,"F1","F2"))</f>
        <v/>
      </c>
      <c r="T644" s="147"/>
      <c r="U644" s="375"/>
      <c r="V644" s="55"/>
      <c r="W644" s="18" t="str">
        <f>IF(ISBLANK(V644),"",VLOOKUP(V644,'(Linked) Hazard Risk Number HRN'!$B$16:$C$26,2,FALSE))</f>
        <v/>
      </c>
      <c r="X644" s="373"/>
      <c r="Y644" s="375"/>
      <c r="Z644" s="55"/>
      <c r="AA644" s="18" t="str">
        <f>IF(ISBLANK(Z644),"",VLOOKUP(Z644,'(Linked) Hazard Risk Number HRN'!$B$16:$C$26,2,FALSE))</f>
        <v/>
      </c>
      <c r="AB644" s="373"/>
      <c r="AC644" s="375"/>
      <c r="AD644" s="436"/>
      <c r="AE644" s="55"/>
      <c r="AF644" s="18" t="str">
        <f>IF(ISBLANK(AE644),"",VLOOKUP(AE644,'(Linked) Hazard Risk Number HRN'!$B$16:$C$26,2,FALSE))</f>
        <v/>
      </c>
      <c r="AG644" s="373"/>
      <c r="AH644" s="10"/>
      <c r="AI644" s="10"/>
      <c r="AJ644" s="19"/>
    </row>
    <row r="645" spans="2:36" s="2" customFormat="1" ht="28.2" customHeight="1" thickTop="1">
      <c r="B645" s="378"/>
      <c r="C645" s="375"/>
      <c r="D645" s="375"/>
      <c r="E645" s="381"/>
      <c r="F645" s="381"/>
      <c r="G645" s="370"/>
      <c r="H645" s="370"/>
      <c r="I645" s="370"/>
      <c r="J645" s="370"/>
      <c r="K645" s="56"/>
      <c r="L645" s="18" t="str">
        <f>IF(ISBLANK(K645),"",VLOOKUP(K645,'(Linked) Hazard Risk Number HRN'!$D$6:$E$14,2,FALSE))</f>
        <v/>
      </c>
      <c r="M645" s="366" t="str">
        <f>IF(OR(ISBLANK(K643),ISBLANK(K644),ISBLANK(K645),ISBLANK(K646)),"",L643*L644*L645*L646)</f>
        <v/>
      </c>
      <c r="N645" s="56"/>
      <c r="O645" s="18" t="str">
        <f>IF(ISBLANK(N645),"",VLOOKUP(N645,'(Linked) PLr Probability Factor'!$B$17:$C$20,2,FALSE))</f>
        <v/>
      </c>
      <c r="P645" s="18" t="s">
        <v>3</v>
      </c>
      <c r="Q645" s="18">
        <f t="shared" ref="Q645" si="1013">COUNTIF((O643:O647), "A")</f>
        <v>0</v>
      </c>
      <c r="R645" s="18">
        <f t="shared" si="1009"/>
        <v>0</v>
      </c>
      <c r="S645" s="18"/>
      <c r="T645" s="146" t="str" cm="1">
        <f t="array" ref="T645">IF(OR(ISBLANK(K643),ISBLANK(K644),ISBLANK(N644),ISBLANK(N645),ISBLANK(N646)),"",INDEX(INDEX('(Linked) PLr Probability Factor'!C$33:$F$44,0,4),MATCH(S643&amp;S644&amp;S647,INDEX('(Linked) PLr Probability Factor'!C$33:$F$44,0,1)&amp;INDEX('(Linked) PLr Probability Factor'!C$33:$F$44,0,2)&amp;INDEX('(Linked) PLr Probability Factor'!C$33:$F$44,0,3),0)))</f>
        <v/>
      </c>
      <c r="U645" s="375"/>
      <c r="V645" s="56"/>
      <c r="W645" s="18" t="str">
        <f>IF(ISBLANK(V645),"",VLOOKUP(V645,'(Linked) Hazard Risk Number HRN'!$D$6:$E$14,2,FALSE))</f>
        <v/>
      </c>
      <c r="X645" s="366" t="str">
        <f>IF(OR(ISBLANK(V643),ISBLANK(V644),ISBLANK(V645),ISBLANK(V646)),"",W643*W644*W645*W646)</f>
        <v/>
      </c>
      <c r="Y645" s="375"/>
      <c r="Z645" s="56"/>
      <c r="AA645" s="18" t="str">
        <f>IF(ISBLANK(Z645),"",VLOOKUP(Z645,'(Linked) Hazard Risk Number HRN'!$D$6:$E$14,2,FALSE))</f>
        <v/>
      </c>
      <c r="AB645" s="366" t="str">
        <f>IF(OR(ISBLANK(Z643),ISBLANK(Z644),ISBLANK(Z645),ISBLANK(Z646)),"",AA643*AA644*AA645*AA646)</f>
        <v/>
      </c>
      <c r="AC645" s="375"/>
      <c r="AD645" s="436"/>
      <c r="AE645" s="56"/>
      <c r="AF645" s="18" t="str">
        <f>IF(ISBLANK(AE645),"",VLOOKUP(AE645,'(Linked) Hazard Risk Number HRN'!$D$6:$E$14,2,FALSE))</f>
        <v/>
      </c>
      <c r="AG645" s="366" t="str">
        <f>IF(OR(ISBLANK(AE643),ISBLANK(AE644),ISBLANK(AE645),ISBLANK(AE646)),"",AF643*AF644*AF645*AF646)</f>
        <v/>
      </c>
      <c r="AH645" s="10"/>
      <c r="AI645" s="10"/>
      <c r="AJ645" s="20"/>
    </row>
    <row r="646" spans="2:36" s="2" customFormat="1" ht="28.2" customHeight="1">
      <c r="B646" s="378"/>
      <c r="C646" s="375"/>
      <c r="D646" s="375"/>
      <c r="E646" s="381"/>
      <c r="F646" s="381"/>
      <c r="G646" s="370"/>
      <c r="H646" s="370"/>
      <c r="I646" s="370"/>
      <c r="J646" s="370"/>
      <c r="K646" s="57"/>
      <c r="L646" s="30" t="str">
        <f>IF(ISBLANK(K646),"",VLOOKUP(K646,'(Linked) Hazard Risk Number HRN'!$D$17:$E$22,2,FALSE))</f>
        <v/>
      </c>
      <c r="M646" s="367"/>
      <c r="N646" s="56"/>
      <c r="O646" s="18" t="str">
        <f>IF(ISBLANK(N646),"",VLOOKUP(N646,'(Linked) PLr Probability Factor'!$B$23:$C$26,2,FALSE))</f>
        <v/>
      </c>
      <c r="P646" s="25" t="s">
        <v>33</v>
      </c>
      <c r="Q646" s="25">
        <f t="shared" ref="Q646" si="1014">SUM(R643:R645)</f>
        <v>0</v>
      </c>
      <c r="R646" s="25">
        <f t="shared" si="1009"/>
        <v>0</v>
      </c>
      <c r="S646" s="25"/>
      <c r="T646" s="51"/>
      <c r="U646" s="375"/>
      <c r="V646" s="57"/>
      <c r="W646" s="30" t="str">
        <f>IF(ISBLANK(V646),"",VLOOKUP(V646,'(Linked) Hazard Risk Number HRN'!$D$17:$E$22,2,FALSE))</f>
        <v/>
      </c>
      <c r="X646" s="367"/>
      <c r="Y646" s="375"/>
      <c r="Z646" s="57"/>
      <c r="AA646" s="30" t="str">
        <f>IF(ISBLANK(Z646),"",VLOOKUP(Z646,'(Linked) Hazard Risk Number HRN'!$D$17:$E$22,2,FALSE))</f>
        <v/>
      </c>
      <c r="AB646" s="367"/>
      <c r="AC646" s="375"/>
      <c r="AD646" s="436"/>
      <c r="AE646" s="57"/>
      <c r="AF646" s="30" t="str">
        <f>IF(ISBLANK(AE646),"",VLOOKUP(AE646,'(Linked) Hazard Risk Number HRN'!$D$17:$E$22,2,FALSE))</f>
        <v/>
      </c>
      <c r="AG646" s="367"/>
      <c r="AH646" s="10"/>
      <c r="AI646" s="10"/>
      <c r="AJ646" s="21"/>
    </row>
    <row r="647" spans="2:36" s="2" customFormat="1" ht="28.2" customHeight="1" thickBot="1">
      <c r="B647" s="379"/>
      <c r="C647" s="376"/>
      <c r="D647" s="376"/>
      <c r="E647" s="382"/>
      <c r="F647" s="382"/>
      <c r="G647" s="371"/>
      <c r="H647" s="371"/>
      <c r="I647" s="371"/>
      <c r="J647" s="371"/>
      <c r="K647" s="135"/>
      <c r="L647" s="18"/>
      <c r="M647" s="368"/>
      <c r="N647" s="56"/>
      <c r="O647" s="18" t="str">
        <f>IF(ISBLANK(N647),"",VLOOKUP(N647,'(Linked) PLr Probability Factor'!$B$29:$C$32,2,FALSE))</f>
        <v/>
      </c>
      <c r="P647" s="134"/>
      <c r="Q647" s="134"/>
      <c r="R647" s="134"/>
      <c r="S647" s="27" t="str">
        <f t="shared" ref="S647" si="1015">IF(OR(ISBLANK(N644),ISBLANK(N645),ISBLANK(N646)),"",IF(R643&gt;0,"P2",IF(AND(R643=0,R644&gt;2),"P2",IF(AND(R643=0,R644=2),"P2",IF(AND(R643=0,AND(R644&lt;2,R645&gt;1)),"P1"," ")))))</f>
        <v/>
      </c>
      <c r="T647" s="52"/>
      <c r="U647" s="376"/>
      <c r="V647" s="135"/>
      <c r="W647" s="18"/>
      <c r="X647" s="368"/>
      <c r="Y647" s="376"/>
      <c r="Z647" s="135"/>
      <c r="AA647" s="18"/>
      <c r="AB647" s="368"/>
      <c r="AC647" s="376"/>
      <c r="AD647" s="437"/>
      <c r="AE647" s="135"/>
      <c r="AF647" s="18"/>
      <c r="AG647" s="368"/>
      <c r="AH647" s="10"/>
      <c r="AI647" s="10"/>
      <c r="AJ647" s="7"/>
    </row>
    <row r="648" spans="2:36" s="2" customFormat="1" ht="28.2" customHeight="1" thickTop="1">
      <c r="B648" s="377">
        <v>129</v>
      </c>
      <c r="C648" s="374"/>
      <c r="D648" s="374"/>
      <c r="E648" s="380"/>
      <c r="F648" s="380"/>
      <c r="G648" s="369"/>
      <c r="H648" s="369"/>
      <c r="I648" s="369"/>
      <c r="J648" s="369"/>
      <c r="K648" s="54"/>
      <c r="L648" s="17" t="str">
        <f>IF(ISBLANK(K648),"",VLOOKUP(K648,'(Linked) Hazard Risk Number HRN'!$B$6:$C$13,2,FALSE))</f>
        <v/>
      </c>
      <c r="M648" s="372" t="str">
        <f>IF(M650="","",IF(M650&gt;500,'(Linked) Hazard Risk Number HRN'!$C$37,IF(M650&gt;50,'(Linked) Hazard Risk Number HRN'!$C$36,IF(M650&gt;25,'(Linked) Hazard Risk Number HRN'!$C$35,IF(M650&gt;5,'(Linked) Hazard Risk Number HRN'!$C$34,IF(M650&gt;0,'(Linked) Hazard Risk Number HRN'!$C$33,""))))))</f>
        <v/>
      </c>
      <c r="N648" s="54"/>
      <c r="O648" s="17" t="str">
        <f>IF(ISBLANK(N648),"",VLOOKUP(N648,'(Linked) PLr Probability Factor'!$B$7:$C$8,2,FALSE))</f>
        <v/>
      </c>
      <c r="P648" s="17" t="s">
        <v>29</v>
      </c>
      <c r="Q648" s="17">
        <f t="shared" ref="Q648" si="1016">COUNTIF((O648:O652), "C")</f>
        <v>0</v>
      </c>
      <c r="R648" s="17">
        <f t="shared" ref="R648:R651" si="1017">Q648</f>
        <v>0</v>
      </c>
      <c r="S648" s="17" t="str">
        <f t="shared" ref="S648" si="1018">IF(ISBLANK(K648),"",IF(L648&lt;2,"S1","S2"))</f>
        <v/>
      </c>
      <c r="T648" s="50"/>
      <c r="U648" s="374"/>
      <c r="V648" s="54"/>
      <c r="W648" s="17" t="str">
        <f>IF(ISBLANK(V648),"",VLOOKUP(V648,'(Linked) Hazard Risk Number HRN'!$B$6:$C$13,2,FALSE))</f>
        <v/>
      </c>
      <c r="X648" s="372" t="str">
        <f>IF(X650="","",IF(X650&gt;500,'(Linked) Hazard Risk Number HRN'!$C$37,IF(X650&gt;50,'(Linked) Hazard Risk Number HRN'!$C$36,IF(X650&gt;25,'(Linked) Hazard Risk Number HRN'!$C$35,IF(X650&gt;5,'(Linked) Hazard Risk Number HRN'!$C$34,IF(X650&gt;0,'(Linked) Hazard Risk Number HRN'!$C$33,""))))))</f>
        <v/>
      </c>
      <c r="Y648" s="374"/>
      <c r="Z648" s="54"/>
      <c r="AA648" s="17" t="str">
        <f>IF(ISBLANK(Z648),"",VLOOKUP(Z648,'(Linked) Hazard Risk Number HRN'!$B$6:$C$13,2,FALSE))</f>
        <v/>
      </c>
      <c r="AB648" s="372" t="str">
        <f>IF(AB650="","",IF(AB650&gt;500,'(Linked) Hazard Risk Number HRN'!$C$37,IF(AB650&gt;50,'(Linked) Hazard Risk Number HRN'!$C$36,IF(AB650&gt;25,'(Linked) Hazard Risk Number HRN'!$C$35,IF(AB650&gt;5,'(Linked) Hazard Risk Number HRN'!$C$34,IF(AB650&gt;0,'(Linked) Hazard Risk Number HRN'!$C$33,""))))))</f>
        <v/>
      </c>
      <c r="AC648" s="374"/>
      <c r="AD648" s="380"/>
      <c r="AE648" s="54"/>
      <c r="AF648" s="17" t="str">
        <f>IF(ISBLANK(AE648),"",VLOOKUP(AE648,'(Linked) Hazard Risk Number HRN'!$B$6:$C$13,2,FALSE))</f>
        <v/>
      </c>
      <c r="AG648" s="372" t="str">
        <f>IF(AG650="","",IF(AG650&gt;500,'(Linked) Hazard Risk Number HRN'!$C$37,IF(AG650&gt;50,'(Linked) Hazard Risk Number HRN'!$C$36,IF(AG650&gt;25,'(Linked) Hazard Risk Number HRN'!$C$35,IF(AG650&gt;5,'(Linked) Hazard Risk Number HRN'!$C$34,IF(AG650&gt;0,'(Linked) Hazard Risk Number HRN'!$C$33,""))))))</f>
        <v/>
      </c>
      <c r="AH648" s="10"/>
      <c r="AI648" s="10"/>
      <c r="AJ648" s="22"/>
    </row>
    <row r="649" spans="2:36" s="2" customFormat="1" ht="28.2" customHeight="1" thickBot="1">
      <c r="B649" s="378"/>
      <c r="C649" s="375"/>
      <c r="D649" s="375"/>
      <c r="E649" s="381"/>
      <c r="F649" s="381"/>
      <c r="G649" s="370"/>
      <c r="H649" s="370"/>
      <c r="I649" s="370"/>
      <c r="J649" s="370"/>
      <c r="K649" s="55"/>
      <c r="L649" s="18" t="str">
        <f>IF(ISBLANK(K649),"",VLOOKUP(K649,'(Linked) Hazard Risk Number HRN'!$B$16:$C$26,2,FALSE))</f>
        <v/>
      </c>
      <c r="M649" s="373"/>
      <c r="N649" s="55"/>
      <c r="O649" s="18" t="str">
        <f>IF(ISBLANK(N649),"",VLOOKUP(N649,'(Linked) PLr Probability Factor'!$B$12:$C$14,2,FALSE))</f>
        <v/>
      </c>
      <c r="P649" s="18" t="s">
        <v>1</v>
      </c>
      <c r="Q649" s="18">
        <f t="shared" ref="Q649" si="1019">COUNTIF((O648:O652), "B")</f>
        <v>0</v>
      </c>
      <c r="R649" s="18">
        <f t="shared" si="1017"/>
        <v>0</v>
      </c>
      <c r="S649" s="18" t="str">
        <f t="shared" ref="S649" si="1020">IF(ISBLANK(K649),"",IF(L649&lt;5,"F1","F2"))</f>
        <v/>
      </c>
      <c r="T649" s="147"/>
      <c r="U649" s="375"/>
      <c r="V649" s="55"/>
      <c r="W649" s="18" t="str">
        <f>IF(ISBLANK(V649),"",VLOOKUP(V649,'(Linked) Hazard Risk Number HRN'!$B$16:$C$26,2,FALSE))</f>
        <v/>
      </c>
      <c r="X649" s="373"/>
      <c r="Y649" s="375"/>
      <c r="Z649" s="55"/>
      <c r="AA649" s="18" t="str">
        <f>IF(ISBLANK(Z649),"",VLOOKUP(Z649,'(Linked) Hazard Risk Number HRN'!$B$16:$C$26,2,FALSE))</f>
        <v/>
      </c>
      <c r="AB649" s="373"/>
      <c r="AC649" s="375"/>
      <c r="AD649" s="436"/>
      <c r="AE649" s="55"/>
      <c r="AF649" s="18" t="str">
        <f>IF(ISBLANK(AE649),"",VLOOKUP(AE649,'(Linked) Hazard Risk Number HRN'!$B$16:$C$26,2,FALSE))</f>
        <v/>
      </c>
      <c r="AG649" s="373"/>
      <c r="AH649" s="10"/>
      <c r="AI649" s="10"/>
      <c r="AJ649" s="19"/>
    </row>
    <row r="650" spans="2:36" s="2" customFormat="1" ht="28.2" customHeight="1" thickTop="1">
      <c r="B650" s="378"/>
      <c r="C650" s="375"/>
      <c r="D650" s="375"/>
      <c r="E650" s="381"/>
      <c r="F650" s="381"/>
      <c r="G650" s="370"/>
      <c r="H650" s="370"/>
      <c r="I650" s="370"/>
      <c r="J650" s="370"/>
      <c r="K650" s="56"/>
      <c r="L650" s="18" t="str">
        <f>IF(ISBLANK(K650),"",VLOOKUP(K650,'(Linked) Hazard Risk Number HRN'!$D$6:$E$14,2,FALSE))</f>
        <v/>
      </c>
      <c r="M650" s="366" t="str">
        <f>IF(OR(ISBLANK(K648),ISBLANK(K649),ISBLANK(K650),ISBLANK(K651)),"",L648*L649*L650*L651)</f>
        <v/>
      </c>
      <c r="N650" s="56"/>
      <c r="O650" s="18" t="str">
        <f>IF(ISBLANK(N650),"",VLOOKUP(N650,'(Linked) PLr Probability Factor'!$B$17:$C$20,2,FALSE))</f>
        <v/>
      </c>
      <c r="P650" s="18" t="s">
        <v>3</v>
      </c>
      <c r="Q650" s="18">
        <f t="shared" ref="Q650" si="1021">COUNTIF((O648:O652), "A")</f>
        <v>0</v>
      </c>
      <c r="R650" s="18">
        <f t="shared" si="1017"/>
        <v>0</v>
      </c>
      <c r="S650" s="18"/>
      <c r="T650" s="146" t="str" cm="1">
        <f t="array" ref="T650">IF(OR(ISBLANK(K648),ISBLANK(K649),ISBLANK(N649),ISBLANK(N650),ISBLANK(N651)),"",INDEX(INDEX('(Linked) PLr Probability Factor'!C$33:$F$44,0,4),MATCH(S648&amp;S649&amp;S652,INDEX('(Linked) PLr Probability Factor'!C$33:$F$44,0,1)&amp;INDEX('(Linked) PLr Probability Factor'!C$33:$F$44,0,2)&amp;INDEX('(Linked) PLr Probability Factor'!C$33:$F$44,0,3),0)))</f>
        <v/>
      </c>
      <c r="U650" s="375"/>
      <c r="V650" s="56"/>
      <c r="W650" s="18" t="str">
        <f>IF(ISBLANK(V650),"",VLOOKUP(V650,'(Linked) Hazard Risk Number HRN'!$D$6:$E$14,2,FALSE))</f>
        <v/>
      </c>
      <c r="X650" s="366" t="str">
        <f>IF(OR(ISBLANK(V648),ISBLANK(V649),ISBLANK(V650),ISBLANK(V651)),"",W648*W649*W650*W651)</f>
        <v/>
      </c>
      <c r="Y650" s="375"/>
      <c r="Z650" s="56"/>
      <c r="AA650" s="18" t="str">
        <f>IF(ISBLANK(Z650),"",VLOOKUP(Z650,'(Linked) Hazard Risk Number HRN'!$D$6:$E$14,2,FALSE))</f>
        <v/>
      </c>
      <c r="AB650" s="366" t="str">
        <f>IF(OR(ISBLANK(Z648),ISBLANK(Z649),ISBLANK(Z650),ISBLANK(Z651)),"",AA648*AA649*AA650*AA651)</f>
        <v/>
      </c>
      <c r="AC650" s="375"/>
      <c r="AD650" s="436"/>
      <c r="AE650" s="56"/>
      <c r="AF650" s="18" t="str">
        <f>IF(ISBLANK(AE650),"",VLOOKUP(AE650,'(Linked) Hazard Risk Number HRN'!$D$6:$E$14,2,FALSE))</f>
        <v/>
      </c>
      <c r="AG650" s="366" t="str">
        <f>IF(OR(ISBLANK(AE648),ISBLANK(AE649),ISBLANK(AE650),ISBLANK(AE651)),"",AF648*AF649*AF650*AF651)</f>
        <v/>
      </c>
      <c r="AH650" s="10"/>
      <c r="AI650" s="10"/>
      <c r="AJ650" s="20"/>
    </row>
    <row r="651" spans="2:36" s="2" customFormat="1" ht="28.2" customHeight="1">
      <c r="B651" s="378"/>
      <c r="C651" s="375"/>
      <c r="D651" s="375"/>
      <c r="E651" s="381"/>
      <c r="F651" s="381"/>
      <c r="G651" s="370"/>
      <c r="H651" s="370"/>
      <c r="I651" s="370"/>
      <c r="J651" s="370"/>
      <c r="K651" s="57"/>
      <c r="L651" s="30" t="str">
        <f>IF(ISBLANK(K651),"",VLOOKUP(K651,'(Linked) Hazard Risk Number HRN'!$D$17:$E$22,2,FALSE))</f>
        <v/>
      </c>
      <c r="M651" s="367"/>
      <c r="N651" s="56"/>
      <c r="O651" s="18" t="str">
        <f>IF(ISBLANK(N651),"",VLOOKUP(N651,'(Linked) PLr Probability Factor'!$B$23:$C$26,2,FALSE))</f>
        <v/>
      </c>
      <c r="P651" s="25" t="s">
        <v>33</v>
      </c>
      <c r="Q651" s="25">
        <f t="shared" ref="Q651" si="1022">SUM(R648:R650)</f>
        <v>0</v>
      </c>
      <c r="R651" s="25">
        <f t="shared" si="1017"/>
        <v>0</v>
      </c>
      <c r="S651" s="25"/>
      <c r="T651" s="51"/>
      <c r="U651" s="375"/>
      <c r="V651" s="57"/>
      <c r="W651" s="30" t="str">
        <f>IF(ISBLANK(V651),"",VLOOKUP(V651,'(Linked) Hazard Risk Number HRN'!$D$17:$E$22,2,FALSE))</f>
        <v/>
      </c>
      <c r="X651" s="367"/>
      <c r="Y651" s="375"/>
      <c r="Z651" s="57"/>
      <c r="AA651" s="30" t="str">
        <f>IF(ISBLANK(Z651),"",VLOOKUP(Z651,'(Linked) Hazard Risk Number HRN'!$D$17:$E$22,2,FALSE))</f>
        <v/>
      </c>
      <c r="AB651" s="367"/>
      <c r="AC651" s="375"/>
      <c r="AD651" s="436"/>
      <c r="AE651" s="57"/>
      <c r="AF651" s="30" t="str">
        <f>IF(ISBLANK(AE651),"",VLOOKUP(AE651,'(Linked) Hazard Risk Number HRN'!$D$17:$E$22,2,FALSE))</f>
        <v/>
      </c>
      <c r="AG651" s="367"/>
      <c r="AH651" s="10"/>
      <c r="AI651" s="10"/>
      <c r="AJ651" s="21"/>
    </row>
    <row r="652" spans="2:36" s="2" customFormat="1" ht="28.2" customHeight="1" thickBot="1">
      <c r="B652" s="379"/>
      <c r="C652" s="376"/>
      <c r="D652" s="376"/>
      <c r="E652" s="382"/>
      <c r="F652" s="382"/>
      <c r="G652" s="371"/>
      <c r="H652" s="371"/>
      <c r="I652" s="371"/>
      <c r="J652" s="371"/>
      <c r="K652" s="135"/>
      <c r="L652" s="18"/>
      <c r="M652" s="368"/>
      <c r="N652" s="56"/>
      <c r="O652" s="18" t="str">
        <f>IF(ISBLANK(N652),"",VLOOKUP(N652,'(Linked) PLr Probability Factor'!$B$29:$C$32,2,FALSE))</f>
        <v/>
      </c>
      <c r="P652" s="134"/>
      <c r="Q652" s="134"/>
      <c r="R652" s="134"/>
      <c r="S652" s="27" t="str">
        <f t="shared" ref="S652" si="1023">IF(OR(ISBLANK(N649),ISBLANK(N650),ISBLANK(N651)),"",IF(R648&gt;0,"P2",IF(AND(R648=0,R649&gt;2),"P2",IF(AND(R648=0,R649=2),"P2",IF(AND(R648=0,AND(R649&lt;2,R650&gt;1)),"P1"," ")))))</f>
        <v/>
      </c>
      <c r="T652" s="52"/>
      <c r="U652" s="376"/>
      <c r="V652" s="135"/>
      <c r="W652" s="18"/>
      <c r="X652" s="368"/>
      <c r="Y652" s="376"/>
      <c r="Z652" s="135"/>
      <c r="AA652" s="18"/>
      <c r="AB652" s="368"/>
      <c r="AC652" s="376"/>
      <c r="AD652" s="437"/>
      <c r="AE652" s="135"/>
      <c r="AF652" s="18"/>
      <c r="AG652" s="368"/>
      <c r="AH652" s="10"/>
      <c r="AI652" s="10"/>
      <c r="AJ652" s="7"/>
    </row>
    <row r="653" spans="2:36" s="2" customFormat="1" ht="28.2" customHeight="1" thickTop="1">
      <c r="B653" s="377">
        <v>130</v>
      </c>
      <c r="C653" s="374"/>
      <c r="D653" s="374"/>
      <c r="E653" s="380"/>
      <c r="F653" s="380"/>
      <c r="G653" s="369"/>
      <c r="H653" s="369"/>
      <c r="I653" s="369"/>
      <c r="J653" s="369"/>
      <c r="K653" s="54"/>
      <c r="L653" s="17" t="str">
        <f>IF(ISBLANK(K653),"",VLOOKUP(K653,'(Linked) Hazard Risk Number HRN'!$B$6:$C$13,2,FALSE))</f>
        <v/>
      </c>
      <c r="M653" s="372" t="str">
        <f>IF(M655="","",IF(M655&gt;500,'(Linked) Hazard Risk Number HRN'!$C$37,IF(M655&gt;50,'(Linked) Hazard Risk Number HRN'!$C$36,IF(M655&gt;25,'(Linked) Hazard Risk Number HRN'!$C$35,IF(M655&gt;5,'(Linked) Hazard Risk Number HRN'!$C$34,IF(M655&gt;0,'(Linked) Hazard Risk Number HRN'!$C$33,""))))))</f>
        <v/>
      </c>
      <c r="N653" s="54"/>
      <c r="O653" s="17" t="str">
        <f>IF(ISBLANK(N653),"",VLOOKUP(N653,'(Linked) PLr Probability Factor'!$B$7:$C$8,2,FALSE))</f>
        <v/>
      </c>
      <c r="P653" s="17" t="s">
        <v>29</v>
      </c>
      <c r="Q653" s="17">
        <f t="shared" ref="Q653" si="1024">COUNTIF((O653:O657), "C")</f>
        <v>0</v>
      </c>
      <c r="R653" s="17">
        <f t="shared" ref="R653:R656" si="1025">Q653</f>
        <v>0</v>
      </c>
      <c r="S653" s="17" t="str">
        <f t="shared" ref="S653" si="1026">IF(ISBLANK(K653),"",IF(L653&lt;2,"S1","S2"))</f>
        <v/>
      </c>
      <c r="T653" s="50"/>
      <c r="U653" s="374"/>
      <c r="V653" s="54"/>
      <c r="W653" s="17" t="str">
        <f>IF(ISBLANK(V653),"",VLOOKUP(V653,'(Linked) Hazard Risk Number HRN'!$B$6:$C$13,2,FALSE))</f>
        <v/>
      </c>
      <c r="X653" s="372" t="str">
        <f>IF(X655="","",IF(X655&gt;500,'(Linked) Hazard Risk Number HRN'!$C$37,IF(X655&gt;50,'(Linked) Hazard Risk Number HRN'!$C$36,IF(X655&gt;25,'(Linked) Hazard Risk Number HRN'!$C$35,IF(X655&gt;5,'(Linked) Hazard Risk Number HRN'!$C$34,IF(X655&gt;0,'(Linked) Hazard Risk Number HRN'!$C$33,""))))))</f>
        <v/>
      </c>
      <c r="Y653" s="374"/>
      <c r="Z653" s="54"/>
      <c r="AA653" s="17" t="str">
        <f>IF(ISBLANK(Z653),"",VLOOKUP(Z653,'(Linked) Hazard Risk Number HRN'!$B$6:$C$13,2,FALSE))</f>
        <v/>
      </c>
      <c r="AB653" s="372" t="str">
        <f>IF(AB655="","",IF(AB655&gt;500,'(Linked) Hazard Risk Number HRN'!$C$37,IF(AB655&gt;50,'(Linked) Hazard Risk Number HRN'!$C$36,IF(AB655&gt;25,'(Linked) Hazard Risk Number HRN'!$C$35,IF(AB655&gt;5,'(Linked) Hazard Risk Number HRN'!$C$34,IF(AB655&gt;0,'(Linked) Hazard Risk Number HRN'!$C$33,""))))))</f>
        <v/>
      </c>
      <c r="AC653" s="374"/>
      <c r="AD653" s="380"/>
      <c r="AE653" s="54"/>
      <c r="AF653" s="17" t="str">
        <f>IF(ISBLANK(AE653),"",VLOOKUP(AE653,'(Linked) Hazard Risk Number HRN'!$B$6:$C$13,2,FALSE))</f>
        <v/>
      </c>
      <c r="AG653" s="372" t="str">
        <f>IF(AG655="","",IF(AG655&gt;500,'(Linked) Hazard Risk Number HRN'!$C$37,IF(AG655&gt;50,'(Linked) Hazard Risk Number HRN'!$C$36,IF(AG655&gt;25,'(Linked) Hazard Risk Number HRN'!$C$35,IF(AG655&gt;5,'(Linked) Hazard Risk Number HRN'!$C$34,IF(AG655&gt;0,'(Linked) Hazard Risk Number HRN'!$C$33,""))))))</f>
        <v/>
      </c>
      <c r="AH653" s="10"/>
      <c r="AI653" s="10"/>
      <c r="AJ653" s="22"/>
    </row>
    <row r="654" spans="2:36" s="2" customFormat="1" ht="28.2" customHeight="1" thickBot="1">
      <c r="B654" s="378"/>
      <c r="C654" s="375"/>
      <c r="D654" s="375"/>
      <c r="E654" s="381"/>
      <c r="F654" s="381"/>
      <c r="G654" s="370"/>
      <c r="H654" s="370"/>
      <c r="I654" s="370"/>
      <c r="J654" s="370"/>
      <c r="K654" s="55"/>
      <c r="L654" s="18" t="str">
        <f>IF(ISBLANK(K654),"",VLOOKUP(K654,'(Linked) Hazard Risk Number HRN'!$B$16:$C$26,2,FALSE))</f>
        <v/>
      </c>
      <c r="M654" s="373"/>
      <c r="N654" s="55"/>
      <c r="O654" s="18" t="str">
        <f>IF(ISBLANK(N654),"",VLOOKUP(N654,'(Linked) PLr Probability Factor'!$B$12:$C$14,2,FALSE))</f>
        <v/>
      </c>
      <c r="P654" s="18" t="s">
        <v>1</v>
      </c>
      <c r="Q654" s="18">
        <f t="shared" ref="Q654" si="1027">COUNTIF((O653:O657), "B")</f>
        <v>0</v>
      </c>
      <c r="R654" s="18">
        <f t="shared" si="1025"/>
        <v>0</v>
      </c>
      <c r="S654" s="18" t="str">
        <f t="shared" ref="S654" si="1028">IF(ISBLANK(K654),"",IF(L654&lt;5,"F1","F2"))</f>
        <v/>
      </c>
      <c r="T654" s="147"/>
      <c r="U654" s="375"/>
      <c r="V654" s="55"/>
      <c r="W654" s="18" t="str">
        <f>IF(ISBLANK(V654),"",VLOOKUP(V654,'(Linked) Hazard Risk Number HRN'!$B$16:$C$26,2,FALSE))</f>
        <v/>
      </c>
      <c r="X654" s="373"/>
      <c r="Y654" s="375"/>
      <c r="Z654" s="55"/>
      <c r="AA654" s="18" t="str">
        <f>IF(ISBLANK(Z654),"",VLOOKUP(Z654,'(Linked) Hazard Risk Number HRN'!$B$16:$C$26,2,FALSE))</f>
        <v/>
      </c>
      <c r="AB654" s="373"/>
      <c r="AC654" s="375"/>
      <c r="AD654" s="436"/>
      <c r="AE654" s="55"/>
      <c r="AF654" s="18" t="str">
        <f>IF(ISBLANK(AE654),"",VLOOKUP(AE654,'(Linked) Hazard Risk Number HRN'!$B$16:$C$26,2,FALSE))</f>
        <v/>
      </c>
      <c r="AG654" s="373"/>
      <c r="AH654" s="10"/>
      <c r="AI654" s="10"/>
      <c r="AJ654" s="19"/>
    </row>
    <row r="655" spans="2:36" s="2" customFormat="1" ht="28.2" customHeight="1" thickTop="1">
      <c r="B655" s="378"/>
      <c r="C655" s="375"/>
      <c r="D655" s="375"/>
      <c r="E655" s="381"/>
      <c r="F655" s="381"/>
      <c r="G655" s="370"/>
      <c r="H655" s="370"/>
      <c r="I655" s="370"/>
      <c r="J655" s="370"/>
      <c r="K655" s="56"/>
      <c r="L655" s="18" t="str">
        <f>IF(ISBLANK(K655),"",VLOOKUP(K655,'(Linked) Hazard Risk Number HRN'!$D$6:$E$14,2,FALSE))</f>
        <v/>
      </c>
      <c r="M655" s="366" t="str">
        <f>IF(OR(ISBLANK(K653),ISBLANK(K654),ISBLANK(K655),ISBLANK(K656)),"",L653*L654*L655*L656)</f>
        <v/>
      </c>
      <c r="N655" s="56"/>
      <c r="O655" s="18" t="str">
        <f>IF(ISBLANK(N655),"",VLOOKUP(N655,'(Linked) PLr Probability Factor'!$B$17:$C$20,2,FALSE))</f>
        <v/>
      </c>
      <c r="P655" s="18" t="s">
        <v>3</v>
      </c>
      <c r="Q655" s="18">
        <f t="shared" ref="Q655" si="1029">COUNTIF((O653:O657), "A")</f>
        <v>0</v>
      </c>
      <c r="R655" s="18">
        <f t="shared" si="1025"/>
        <v>0</v>
      </c>
      <c r="S655" s="18"/>
      <c r="T655" s="146" t="str" cm="1">
        <f t="array" ref="T655">IF(OR(ISBLANK(K653),ISBLANK(K654),ISBLANK(N654),ISBLANK(N655),ISBLANK(N656)),"",INDEX(INDEX('(Linked) PLr Probability Factor'!C$33:$F$44,0,4),MATCH(S653&amp;S654&amp;S657,INDEX('(Linked) PLr Probability Factor'!C$33:$F$44,0,1)&amp;INDEX('(Linked) PLr Probability Factor'!C$33:$F$44,0,2)&amp;INDEX('(Linked) PLr Probability Factor'!C$33:$F$44,0,3),0)))</f>
        <v/>
      </c>
      <c r="U655" s="375"/>
      <c r="V655" s="56"/>
      <c r="W655" s="18" t="str">
        <f>IF(ISBLANK(V655),"",VLOOKUP(V655,'(Linked) Hazard Risk Number HRN'!$D$6:$E$14,2,FALSE))</f>
        <v/>
      </c>
      <c r="X655" s="366" t="str">
        <f>IF(OR(ISBLANK(V653),ISBLANK(V654),ISBLANK(V655),ISBLANK(V656)),"",W653*W654*W655*W656)</f>
        <v/>
      </c>
      <c r="Y655" s="375"/>
      <c r="Z655" s="56"/>
      <c r="AA655" s="18" t="str">
        <f>IF(ISBLANK(Z655),"",VLOOKUP(Z655,'(Linked) Hazard Risk Number HRN'!$D$6:$E$14,2,FALSE))</f>
        <v/>
      </c>
      <c r="AB655" s="366" t="str">
        <f>IF(OR(ISBLANK(Z653),ISBLANK(Z654),ISBLANK(Z655),ISBLANK(Z656)),"",AA653*AA654*AA655*AA656)</f>
        <v/>
      </c>
      <c r="AC655" s="375"/>
      <c r="AD655" s="436"/>
      <c r="AE655" s="56"/>
      <c r="AF655" s="18" t="str">
        <f>IF(ISBLANK(AE655),"",VLOOKUP(AE655,'(Linked) Hazard Risk Number HRN'!$D$6:$E$14,2,FALSE))</f>
        <v/>
      </c>
      <c r="AG655" s="366" t="str">
        <f>IF(OR(ISBLANK(AE653),ISBLANK(AE654),ISBLANK(AE655),ISBLANK(AE656)),"",AF653*AF654*AF655*AF656)</f>
        <v/>
      </c>
      <c r="AH655" s="10"/>
      <c r="AI655" s="10"/>
      <c r="AJ655" s="20"/>
    </row>
    <row r="656" spans="2:36" s="2" customFormat="1" ht="28.2" customHeight="1">
      <c r="B656" s="378"/>
      <c r="C656" s="375"/>
      <c r="D656" s="375"/>
      <c r="E656" s="381"/>
      <c r="F656" s="381"/>
      <c r="G656" s="370"/>
      <c r="H656" s="370"/>
      <c r="I656" s="370"/>
      <c r="J656" s="370"/>
      <c r="K656" s="57"/>
      <c r="L656" s="30" t="str">
        <f>IF(ISBLANK(K656),"",VLOOKUP(K656,'(Linked) Hazard Risk Number HRN'!$D$17:$E$22,2,FALSE))</f>
        <v/>
      </c>
      <c r="M656" s="367"/>
      <c r="N656" s="56"/>
      <c r="O656" s="18" t="str">
        <f>IF(ISBLANK(N656),"",VLOOKUP(N656,'(Linked) PLr Probability Factor'!$B$23:$C$26,2,FALSE))</f>
        <v/>
      </c>
      <c r="P656" s="25" t="s">
        <v>33</v>
      </c>
      <c r="Q656" s="25">
        <f t="shared" ref="Q656" si="1030">SUM(R653:R655)</f>
        <v>0</v>
      </c>
      <c r="R656" s="25">
        <f t="shared" si="1025"/>
        <v>0</v>
      </c>
      <c r="S656" s="25"/>
      <c r="T656" s="51"/>
      <c r="U656" s="375"/>
      <c r="V656" s="57"/>
      <c r="W656" s="30" t="str">
        <f>IF(ISBLANK(V656),"",VLOOKUP(V656,'(Linked) Hazard Risk Number HRN'!$D$17:$E$22,2,FALSE))</f>
        <v/>
      </c>
      <c r="X656" s="367"/>
      <c r="Y656" s="375"/>
      <c r="Z656" s="57"/>
      <c r="AA656" s="30" t="str">
        <f>IF(ISBLANK(Z656),"",VLOOKUP(Z656,'(Linked) Hazard Risk Number HRN'!$D$17:$E$22,2,FALSE))</f>
        <v/>
      </c>
      <c r="AB656" s="367"/>
      <c r="AC656" s="375"/>
      <c r="AD656" s="436"/>
      <c r="AE656" s="57"/>
      <c r="AF656" s="30" t="str">
        <f>IF(ISBLANK(AE656),"",VLOOKUP(AE656,'(Linked) Hazard Risk Number HRN'!$D$17:$E$22,2,FALSE))</f>
        <v/>
      </c>
      <c r="AG656" s="367"/>
      <c r="AH656" s="10"/>
      <c r="AI656" s="10"/>
      <c r="AJ656" s="21"/>
    </row>
    <row r="657" spans="2:36" s="2" customFormat="1" ht="28.2" customHeight="1" thickBot="1">
      <c r="B657" s="379"/>
      <c r="C657" s="376"/>
      <c r="D657" s="376"/>
      <c r="E657" s="382"/>
      <c r="F657" s="382"/>
      <c r="G657" s="371"/>
      <c r="H657" s="371"/>
      <c r="I657" s="371"/>
      <c r="J657" s="371"/>
      <c r="K657" s="135"/>
      <c r="L657" s="18"/>
      <c r="M657" s="368"/>
      <c r="N657" s="56"/>
      <c r="O657" s="18" t="str">
        <f>IF(ISBLANK(N657),"",VLOOKUP(N657,'(Linked) PLr Probability Factor'!$B$29:$C$32,2,FALSE))</f>
        <v/>
      </c>
      <c r="P657" s="134"/>
      <c r="Q657" s="134"/>
      <c r="R657" s="134"/>
      <c r="S657" s="27" t="str">
        <f t="shared" ref="S657" si="1031">IF(OR(ISBLANK(N654),ISBLANK(N655),ISBLANK(N656)),"",IF(R653&gt;0,"P2",IF(AND(R653=0,R654&gt;2),"P2",IF(AND(R653=0,R654=2),"P2",IF(AND(R653=0,AND(R654&lt;2,R655&gt;1)),"P1"," ")))))</f>
        <v/>
      </c>
      <c r="T657" s="52"/>
      <c r="U657" s="376"/>
      <c r="V657" s="135"/>
      <c r="W657" s="18"/>
      <c r="X657" s="368"/>
      <c r="Y657" s="376"/>
      <c r="Z657" s="135"/>
      <c r="AA657" s="18"/>
      <c r="AB657" s="368"/>
      <c r="AC657" s="376"/>
      <c r="AD657" s="437"/>
      <c r="AE657" s="135"/>
      <c r="AF657" s="18"/>
      <c r="AG657" s="368"/>
      <c r="AH657" s="10"/>
      <c r="AI657" s="10"/>
      <c r="AJ657" s="7"/>
    </row>
    <row r="658" spans="2:36" s="2" customFormat="1" ht="28.2" customHeight="1" thickTop="1">
      <c r="B658" s="377">
        <v>131</v>
      </c>
      <c r="C658" s="374"/>
      <c r="D658" s="374"/>
      <c r="E658" s="380"/>
      <c r="F658" s="380"/>
      <c r="G658" s="369"/>
      <c r="H658" s="369"/>
      <c r="I658" s="369"/>
      <c r="J658" s="369"/>
      <c r="K658" s="54"/>
      <c r="L658" s="17" t="str">
        <f>IF(ISBLANK(K658),"",VLOOKUP(K658,'(Linked) Hazard Risk Number HRN'!$B$6:$C$13,2,FALSE))</f>
        <v/>
      </c>
      <c r="M658" s="372" t="str">
        <f>IF(M660="","",IF(M660&gt;500,'(Linked) Hazard Risk Number HRN'!$C$37,IF(M660&gt;50,'(Linked) Hazard Risk Number HRN'!$C$36,IF(M660&gt;25,'(Linked) Hazard Risk Number HRN'!$C$35,IF(M660&gt;5,'(Linked) Hazard Risk Number HRN'!$C$34,IF(M660&gt;0,'(Linked) Hazard Risk Number HRN'!$C$33,""))))))</f>
        <v/>
      </c>
      <c r="N658" s="54"/>
      <c r="O658" s="17" t="str">
        <f>IF(ISBLANK(N658),"",VLOOKUP(N658,'(Linked) PLr Probability Factor'!$B$7:$C$8,2,FALSE))</f>
        <v/>
      </c>
      <c r="P658" s="17" t="s">
        <v>29</v>
      </c>
      <c r="Q658" s="17">
        <f t="shared" ref="Q658" si="1032">COUNTIF((O658:O662), "C")</f>
        <v>0</v>
      </c>
      <c r="R658" s="17">
        <f t="shared" ref="R658:R661" si="1033">Q658</f>
        <v>0</v>
      </c>
      <c r="S658" s="17" t="str">
        <f t="shared" ref="S658" si="1034">IF(ISBLANK(K658),"",IF(L658&lt;2,"S1","S2"))</f>
        <v/>
      </c>
      <c r="T658" s="50"/>
      <c r="U658" s="374"/>
      <c r="V658" s="54"/>
      <c r="W658" s="17" t="str">
        <f>IF(ISBLANK(V658),"",VLOOKUP(V658,'(Linked) Hazard Risk Number HRN'!$B$6:$C$13,2,FALSE))</f>
        <v/>
      </c>
      <c r="X658" s="372" t="str">
        <f>IF(X660="","",IF(X660&gt;500,'(Linked) Hazard Risk Number HRN'!$C$37,IF(X660&gt;50,'(Linked) Hazard Risk Number HRN'!$C$36,IF(X660&gt;25,'(Linked) Hazard Risk Number HRN'!$C$35,IF(X660&gt;5,'(Linked) Hazard Risk Number HRN'!$C$34,IF(X660&gt;0,'(Linked) Hazard Risk Number HRN'!$C$33,""))))))</f>
        <v/>
      </c>
      <c r="Y658" s="374"/>
      <c r="Z658" s="54"/>
      <c r="AA658" s="17" t="str">
        <f>IF(ISBLANK(Z658),"",VLOOKUP(Z658,'(Linked) Hazard Risk Number HRN'!$B$6:$C$13,2,FALSE))</f>
        <v/>
      </c>
      <c r="AB658" s="372" t="str">
        <f>IF(AB660="","",IF(AB660&gt;500,'(Linked) Hazard Risk Number HRN'!$C$37,IF(AB660&gt;50,'(Linked) Hazard Risk Number HRN'!$C$36,IF(AB660&gt;25,'(Linked) Hazard Risk Number HRN'!$C$35,IF(AB660&gt;5,'(Linked) Hazard Risk Number HRN'!$C$34,IF(AB660&gt;0,'(Linked) Hazard Risk Number HRN'!$C$33,""))))))</f>
        <v/>
      </c>
      <c r="AC658" s="374"/>
      <c r="AD658" s="380"/>
      <c r="AE658" s="54"/>
      <c r="AF658" s="17" t="str">
        <f>IF(ISBLANK(AE658),"",VLOOKUP(AE658,'(Linked) Hazard Risk Number HRN'!$B$6:$C$13,2,FALSE))</f>
        <v/>
      </c>
      <c r="AG658" s="372" t="str">
        <f>IF(AG660="","",IF(AG660&gt;500,'(Linked) Hazard Risk Number HRN'!$C$37,IF(AG660&gt;50,'(Linked) Hazard Risk Number HRN'!$C$36,IF(AG660&gt;25,'(Linked) Hazard Risk Number HRN'!$C$35,IF(AG660&gt;5,'(Linked) Hazard Risk Number HRN'!$C$34,IF(AG660&gt;0,'(Linked) Hazard Risk Number HRN'!$C$33,""))))))</f>
        <v/>
      </c>
      <c r="AH658" s="10"/>
      <c r="AI658" s="10"/>
      <c r="AJ658" s="22"/>
    </row>
    <row r="659" spans="2:36" s="2" customFormat="1" ht="28.2" customHeight="1" thickBot="1">
      <c r="B659" s="378"/>
      <c r="C659" s="375"/>
      <c r="D659" s="375"/>
      <c r="E659" s="381"/>
      <c r="F659" s="381"/>
      <c r="G659" s="370"/>
      <c r="H659" s="370"/>
      <c r="I659" s="370"/>
      <c r="J659" s="370"/>
      <c r="K659" s="55"/>
      <c r="L659" s="18" t="str">
        <f>IF(ISBLANK(K659),"",VLOOKUP(K659,'(Linked) Hazard Risk Number HRN'!$B$16:$C$26,2,FALSE))</f>
        <v/>
      </c>
      <c r="M659" s="373"/>
      <c r="N659" s="55"/>
      <c r="O659" s="18" t="str">
        <f>IF(ISBLANK(N659),"",VLOOKUP(N659,'(Linked) PLr Probability Factor'!$B$12:$C$14,2,FALSE))</f>
        <v/>
      </c>
      <c r="P659" s="18" t="s">
        <v>1</v>
      </c>
      <c r="Q659" s="18">
        <f t="shared" ref="Q659" si="1035">COUNTIF((O658:O662), "B")</f>
        <v>0</v>
      </c>
      <c r="R659" s="18">
        <f t="shared" si="1033"/>
        <v>0</v>
      </c>
      <c r="S659" s="18" t="str">
        <f t="shared" ref="S659" si="1036">IF(ISBLANK(K659),"",IF(L659&lt;5,"F1","F2"))</f>
        <v/>
      </c>
      <c r="T659" s="147"/>
      <c r="U659" s="375"/>
      <c r="V659" s="55"/>
      <c r="W659" s="18" t="str">
        <f>IF(ISBLANK(V659),"",VLOOKUP(V659,'(Linked) Hazard Risk Number HRN'!$B$16:$C$26,2,FALSE))</f>
        <v/>
      </c>
      <c r="X659" s="373"/>
      <c r="Y659" s="375"/>
      <c r="Z659" s="55"/>
      <c r="AA659" s="18" t="str">
        <f>IF(ISBLANK(Z659),"",VLOOKUP(Z659,'(Linked) Hazard Risk Number HRN'!$B$16:$C$26,2,FALSE))</f>
        <v/>
      </c>
      <c r="AB659" s="373"/>
      <c r="AC659" s="375"/>
      <c r="AD659" s="436"/>
      <c r="AE659" s="55"/>
      <c r="AF659" s="18" t="str">
        <f>IF(ISBLANK(AE659),"",VLOOKUP(AE659,'(Linked) Hazard Risk Number HRN'!$B$16:$C$26,2,FALSE))</f>
        <v/>
      </c>
      <c r="AG659" s="373"/>
      <c r="AH659" s="10"/>
      <c r="AI659" s="10"/>
      <c r="AJ659" s="19"/>
    </row>
    <row r="660" spans="2:36" s="2" customFormat="1" ht="28.2" customHeight="1" thickTop="1">
      <c r="B660" s="378"/>
      <c r="C660" s="375"/>
      <c r="D660" s="375"/>
      <c r="E660" s="381"/>
      <c r="F660" s="381"/>
      <c r="G660" s="370"/>
      <c r="H660" s="370"/>
      <c r="I660" s="370"/>
      <c r="J660" s="370"/>
      <c r="K660" s="56"/>
      <c r="L660" s="18" t="str">
        <f>IF(ISBLANK(K660),"",VLOOKUP(K660,'(Linked) Hazard Risk Number HRN'!$D$6:$E$14,2,FALSE))</f>
        <v/>
      </c>
      <c r="M660" s="366" t="str">
        <f>IF(OR(ISBLANK(K658),ISBLANK(K659),ISBLANK(K660),ISBLANK(K661)),"",L658*L659*L660*L661)</f>
        <v/>
      </c>
      <c r="N660" s="56"/>
      <c r="O660" s="18" t="str">
        <f>IF(ISBLANK(N660),"",VLOOKUP(N660,'(Linked) PLr Probability Factor'!$B$17:$C$20,2,FALSE))</f>
        <v/>
      </c>
      <c r="P660" s="18" t="s">
        <v>3</v>
      </c>
      <c r="Q660" s="18">
        <f t="shared" ref="Q660" si="1037">COUNTIF((O658:O662), "A")</f>
        <v>0</v>
      </c>
      <c r="R660" s="18">
        <f t="shared" si="1033"/>
        <v>0</v>
      </c>
      <c r="S660" s="18"/>
      <c r="T660" s="146" t="str" cm="1">
        <f t="array" ref="T660">IF(OR(ISBLANK(K658),ISBLANK(K659),ISBLANK(N659),ISBLANK(N660),ISBLANK(N661)),"",INDEX(INDEX('(Linked) PLr Probability Factor'!C$33:$F$44,0,4),MATCH(S658&amp;S659&amp;S662,INDEX('(Linked) PLr Probability Factor'!C$33:$F$44,0,1)&amp;INDEX('(Linked) PLr Probability Factor'!C$33:$F$44,0,2)&amp;INDEX('(Linked) PLr Probability Factor'!C$33:$F$44,0,3),0)))</f>
        <v/>
      </c>
      <c r="U660" s="375"/>
      <c r="V660" s="56"/>
      <c r="W660" s="18" t="str">
        <f>IF(ISBLANK(V660),"",VLOOKUP(V660,'(Linked) Hazard Risk Number HRN'!$D$6:$E$14,2,FALSE))</f>
        <v/>
      </c>
      <c r="X660" s="366" t="str">
        <f>IF(OR(ISBLANK(V658),ISBLANK(V659),ISBLANK(V660),ISBLANK(V661)),"",W658*W659*W660*W661)</f>
        <v/>
      </c>
      <c r="Y660" s="375"/>
      <c r="Z660" s="56"/>
      <c r="AA660" s="18" t="str">
        <f>IF(ISBLANK(Z660),"",VLOOKUP(Z660,'(Linked) Hazard Risk Number HRN'!$D$6:$E$14,2,FALSE))</f>
        <v/>
      </c>
      <c r="AB660" s="366" t="str">
        <f>IF(OR(ISBLANK(Z658),ISBLANK(Z659),ISBLANK(Z660),ISBLANK(Z661)),"",AA658*AA659*AA660*AA661)</f>
        <v/>
      </c>
      <c r="AC660" s="375"/>
      <c r="AD660" s="436"/>
      <c r="AE660" s="56"/>
      <c r="AF660" s="18" t="str">
        <f>IF(ISBLANK(AE660),"",VLOOKUP(AE660,'(Linked) Hazard Risk Number HRN'!$D$6:$E$14,2,FALSE))</f>
        <v/>
      </c>
      <c r="AG660" s="366" t="str">
        <f>IF(OR(ISBLANK(AE658),ISBLANK(AE659),ISBLANK(AE660),ISBLANK(AE661)),"",AF658*AF659*AF660*AF661)</f>
        <v/>
      </c>
      <c r="AH660" s="10"/>
      <c r="AI660" s="10"/>
      <c r="AJ660" s="20"/>
    </row>
    <row r="661" spans="2:36" s="2" customFormat="1" ht="28.2" customHeight="1">
      <c r="B661" s="378"/>
      <c r="C661" s="375"/>
      <c r="D661" s="375"/>
      <c r="E661" s="381"/>
      <c r="F661" s="381"/>
      <c r="G661" s="370"/>
      <c r="H661" s="370"/>
      <c r="I661" s="370"/>
      <c r="J661" s="370"/>
      <c r="K661" s="57"/>
      <c r="L661" s="30" t="str">
        <f>IF(ISBLANK(K661),"",VLOOKUP(K661,'(Linked) Hazard Risk Number HRN'!$D$17:$E$22,2,FALSE))</f>
        <v/>
      </c>
      <c r="M661" s="367"/>
      <c r="N661" s="56"/>
      <c r="O661" s="18" t="str">
        <f>IF(ISBLANK(N661),"",VLOOKUP(N661,'(Linked) PLr Probability Factor'!$B$23:$C$26,2,FALSE))</f>
        <v/>
      </c>
      <c r="P661" s="25" t="s">
        <v>33</v>
      </c>
      <c r="Q661" s="25">
        <f t="shared" ref="Q661" si="1038">SUM(R658:R660)</f>
        <v>0</v>
      </c>
      <c r="R661" s="25">
        <f t="shared" si="1033"/>
        <v>0</v>
      </c>
      <c r="S661" s="25"/>
      <c r="T661" s="51"/>
      <c r="U661" s="375"/>
      <c r="V661" s="57"/>
      <c r="W661" s="30" t="str">
        <f>IF(ISBLANK(V661),"",VLOOKUP(V661,'(Linked) Hazard Risk Number HRN'!$D$17:$E$22,2,FALSE))</f>
        <v/>
      </c>
      <c r="X661" s="367"/>
      <c r="Y661" s="375"/>
      <c r="Z661" s="57"/>
      <c r="AA661" s="30" t="str">
        <f>IF(ISBLANK(Z661),"",VLOOKUP(Z661,'(Linked) Hazard Risk Number HRN'!$D$17:$E$22,2,FALSE))</f>
        <v/>
      </c>
      <c r="AB661" s="367"/>
      <c r="AC661" s="375"/>
      <c r="AD661" s="436"/>
      <c r="AE661" s="57"/>
      <c r="AF661" s="30" t="str">
        <f>IF(ISBLANK(AE661),"",VLOOKUP(AE661,'(Linked) Hazard Risk Number HRN'!$D$17:$E$22,2,FALSE))</f>
        <v/>
      </c>
      <c r="AG661" s="367"/>
      <c r="AH661" s="10"/>
      <c r="AI661" s="10"/>
      <c r="AJ661" s="21"/>
    </row>
    <row r="662" spans="2:36" s="2" customFormat="1" ht="28.2" customHeight="1" thickBot="1">
      <c r="B662" s="379"/>
      <c r="C662" s="376"/>
      <c r="D662" s="376"/>
      <c r="E662" s="382"/>
      <c r="F662" s="382"/>
      <c r="G662" s="371"/>
      <c r="H662" s="371"/>
      <c r="I662" s="371"/>
      <c r="J662" s="371"/>
      <c r="K662" s="135"/>
      <c r="L662" s="18"/>
      <c r="M662" s="368"/>
      <c r="N662" s="56"/>
      <c r="O662" s="18" t="str">
        <f>IF(ISBLANK(N662),"",VLOOKUP(N662,'(Linked) PLr Probability Factor'!$B$29:$C$32,2,FALSE))</f>
        <v/>
      </c>
      <c r="P662" s="134"/>
      <c r="Q662" s="134"/>
      <c r="R662" s="134"/>
      <c r="S662" s="27" t="str">
        <f t="shared" ref="S662" si="1039">IF(OR(ISBLANK(N659),ISBLANK(N660),ISBLANK(N661)),"",IF(R658&gt;0,"P2",IF(AND(R658=0,R659&gt;2),"P2",IF(AND(R658=0,R659=2),"P2",IF(AND(R658=0,AND(R659&lt;2,R660&gt;1)),"P1"," ")))))</f>
        <v/>
      </c>
      <c r="T662" s="52"/>
      <c r="U662" s="376"/>
      <c r="V662" s="135"/>
      <c r="W662" s="18"/>
      <c r="X662" s="368"/>
      <c r="Y662" s="376"/>
      <c r="Z662" s="135"/>
      <c r="AA662" s="18"/>
      <c r="AB662" s="368"/>
      <c r="AC662" s="376"/>
      <c r="AD662" s="437"/>
      <c r="AE662" s="135"/>
      <c r="AF662" s="18"/>
      <c r="AG662" s="368"/>
      <c r="AH662" s="10"/>
      <c r="AI662" s="10"/>
      <c r="AJ662" s="7"/>
    </row>
    <row r="663" spans="2:36" s="2" customFormat="1" ht="28.2" customHeight="1" thickTop="1">
      <c r="B663" s="377">
        <v>132</v>
      </c>
      <c r="C663" s="374"/>
      <c r="D663" s="374"/>
      <c r="E663" s="380"/>
      <c r="F663" s="380"/>
      <c r="G663" s="369"/>
      <c r="H663" s="369"/>
      <c r="I663" s="369"/>
      <c r="J663" s="369"/>
      <c r="K663" s="54"/>
      <c r="L663" s="17" t="str">
        <f>IF(ISBLANK(K663),"",VLOOKUP(K663,'(Linked) Hazard Risk Number HRN'!$B$6:$C$13,2,FALSE))</f>
        <v/>
      </c>
      <c r="M663" s="372" t="str">
        <f>IF(M665="","",IF(M665&gt;500,'(Linked) Hazard Risk Number HRN'!$C$37,IF(M665&gt;50,'(Linked) Hazard Risk Number HRN'!$C$36,IF(M665&gt;25,'(Linked) Hazard Risk Number HRN'!$C$35,IF(M665&gt;5,'(Linked) Hazard Risk Number HRN'!$C$34,IF(M665&gt;0,'(Linked) Hazard Risk Number HRN'!$C$33,""))))))</f>
        <v/>
      </c>
      <c r="N663" s="54"/>
      <c r="O663" s="17" t="str">
        <f>IF(ISBLANK(N663),"",VLOOKUP(N663,'(Linked) PLr Probability Factor'!$B$7:$C$8,2,FALSE))</f>
        <v/>
      </c>
      <c r="P663" s="17" t="s">
        <v>29</v>
      </c>
      <c r="Q663" s="17">
        <f t="shared" ref="Q663" si="1040">COUNTIF((O663:O667), "C")</f>
        <v>0</v>
      </c>
      <c r="R663" s="17">
        <f t="shared" ref="R663:R666" si="1041">Q663</f>
        <v>0</v>
      </c>
      <c r="S663" s="17" t="str">
        <f t="shared" ref="S663" si="1042">IF(ISBLANK(K663),"",IF(L663&lt;2,"S1","S2"))</f>
        <v/>
      </c>
      <c r="T663" s="50"/>
      <c r="U663" s="374"/>
      <c r="V663" s="54"/>
      <c r="W663" s="17" t="str">
        <f>IF(ISBLANK(V663),"",VLOOKUP(V663,'(Linked) Hazard Risk Number HRN'!$B$6:$C$13,2,FALSE))</f>
        <v/>
      </c>
      <c r="X663" s="372" t="str">
        <f>IF(X665="","",IF(X665&gt;500,'(Linked) Hazard Risk Number HRN'!$C$37,IF(X665&gt;50,'(Linked) Hazard Risk Number HRN'!$C$36,IF(X665&gt;25,'(Linked) Hazard Risk Number HRN'!$C$35,IF(X665&gt;5,'(Linked) Hazard Risk Number HRN'!$C$34,IF(X665&gt;0,'(Linked) Hazard Risk Number HRN'!$C$33,""))))))</f>
        <v/>
      </c>
      <c r="Y663" s="374"/>
      <c r="Z663" s="54"/>
      <c r="AA663" s="17" t="str">
        <f>IF(ISBLANK(Z663),"",VLOOKUP(Z663,'(Linked) Hazard Risk Number HRN'!$B$6:$C$13,2,FALSE))</f>
        <v/>
      </c>
      <c r="AB663" s="372" t="str">
        <f>IF(AB665="","",IF(AB665&gt;500,'(Linked) Hazard Risk Number HRN'!$C$37,IF(AB665&gt;50,'(Linked) Hazard Risk Number HRN'!$C$36,IF(AB665&gt;25,'(Linked) Hazard Risk Number HRN'!$C$35,IF(AB665&gt;5,'(Linked) Hazard Risk Number HRN'!$C$34,IF(AB665&gt;0,'(Linked) Hazard Risk Number HRN'!$C$33,""))))))</f>
        <v/>
      </c>
      <c r="AC663" s="374"/>
      <c r="AD663" s="380"/>
      <c r="AE663" s="54"/>
      <c r="AF663" s="17" t="str">
        <f>IF(ISBLANK(AE663),"",VLOOKUP(AE663,'(Linked) Hazard Risk Number HRN'!$B$6:$C$13,2,FALSE))</f>
        <v/>
      </c>
      <c r="AG663" s="372" t="str">
        <f>IF(AG665="","",IF(AG665&gt;500,'(Linked) Hazard Risk Number HRN'!$C$37,IF(AG665&gt;50,'(Linked) Hazard Risk Number HRN'!$C$36,IF(AG665&gt;25,'(Linked) Hazard Risk Number HRN'!$C$35,IF(AG665&gt;5,'(Linked) Hazard Risk Number HRN'!$C$34,IF(AG665&gt;0,'(Linked) Hazard Risk Number HRN'!$C$33,""))))))</f>
        <v/>
      </c>
      <c r="AH663" s="10"/>
      <c r="AI663" s="10"/>
      <c r="AJ663" s="22"/>
    </row>
    <row r="664" spans="2:36" s="2" customFormat="1" ht="28.2" customHeight="1" thickBot="1">
      <c r="B664" s="378"/>
      <c r="C664" s="375"/>
      <c r="D664" s="375"/>
      <c r="E664" s="381"/>
      <c r="F664" s="381"/>
      <c r="G664" s="370"/>
      <c r="H664" s="370"/>
      <c r="I664" s="370"/>
      <c r="J664" s="370"/>
      <c r="K664" s="55"/>
      <c r="L664" s="18" t="str">
        <f>IF(ISBLANK(K664),"",VLOOKUP(K664,'(Linked) Hazard Risk Number HRN'!$B$16:$C$26,2,FALSE))</f>
        <v/>
      </c>
      <c r="M664" s="373"/>
      <c r="N664" s="55"/>
      <c r="O664" s="18" t="str">
        <f>IF(ISBLANK(N664),"",VLOOKUP(N664,'(Linked) PLr Probability Factor'!$B$12:$C$14,2,FALSE))</f>
        <v/>
      </c>
      <c r="P664" s="18" t="s">
        <v>1</v>
      </c>
      <c r="Q664" s="18">
        <f t="shared" ref="Q664" si="1043">COUNTIF((O663:O667), "B")</f>
        <v>0</v>
      </c>
      <c r="R664" s="18">
        <f t="shared" si="1041"/>
        <v>0</v>
      </c>
      <c r="S664" s="18" t="str">
        <f t="shared" ref="S664" si="1044">IF(ISBLANK(K664),"",IF(L664&lt;5,"F1","F2"))</f>
        <v/>
      </c>
      <c r="T664" s="147"/>
      <c r="U664" s="375"/>
      <c r="V664" s="55"/>
      <c r="W664" s="18" t="str">
        <f>IF(ISBLANK(V664),"",VLOOKUP(V664,'(Linked) Hazard Risk Number HRN'!$B$16:$C$26,2,FALSE))</f>
        <v/>
      </c>
      <c r="X664" s="373"/>
      <c r="Y664" s="375"/>
      <c r="Z664" s="55"/>
      <c r="AA664" s="18" t="str">
        <f>IF(ISBLANK(Z664),"",VLOOKUP(Z664,'(Linked) Hazard Risk Number HRN'!$B$16:$C$26,2,FALSE))</f>
        <v/>
      </c>
      <c r="AB664" s="373"/>
      <c r="AC664" s="375"/>
      <c r="AD664" s="436"/>
      <c r="AE664" s="55"/>
      <c r="AF664" s="18" t="str">
        <f>IF(ISBLANK(AE664),"",VLOOKUP(AE664,'(Linked) Hazard Risk Number HRN'!$B$16:$C$26,2,FALSE))</f>
        <v/>
      </c>
      <c r="AG664" s="373"/>
      <c r="AH664" s="10"/>
      <c r="AI664" s="10"/>
      <c r="AJ664" s="19"/>
    </row>
    <row r="665" spans="2:36" s="2" customFormat="1" ht="28.2" customHeight="1" thickTop="1">
      <c r="B665" s="378"/>
      <c r="C665" s="375"/>
      <c r="D665" s="375"/>
      <c r="E665" s="381"/>
      <c r="F665" s="381"/>
      <c r="G665" s="370"/>
      <c r="H665" s="370"/>
      <c r="I665" s="370"/>
      <c r="J665" s="370"/>
      <c r="K665" s="56"/>
      <c r="L665" s="18" t="str">
        <f>IF(ISBLANK(K665),"",VLOOKUP(K665,'(Linked) Hazard Risk Number HRN'!$D$6:$E$14,2,FALSE))</f>
        <v/>
      </c>
      <c r="M665" s="366" t="str">
        <f>IF(OR(ISBLANK(K663),ISBLANK(K664),ISBLANK(K665),ISBLANK(K666)),"",L663*L664*L665*L666)</f>
        <v/>
      </c>
      <c r="N665" s="56"/>
      <c r="O665" s="18" t="str">
        <f>IF(ISBLANK(N665),"",VLOOKUP(N665,'(Linked) PLr Probability Factor'!$B$17:$C$20,2,FALSE))</f>
        <v/>
      </c>
      <c r="P665" s="18" t="s">
        <v>3</v>
      </c>
      <c r="Q665" s="18">
        <f t="shared" ref="Q665" si="1045">COUNTIF((O663:O667), "A")</f>
        <v>0</v>
      </c>
      <c r="R665" s="18">
        <f t="shared" si="1041"/>
        <v>0</v>
      </c>
      <c r="S665" s="18"/>
      <c r="T665" s="146" t="str" cm="1">
        <f t="array" ref="T665">IF(OR(ISBLANK(K663),ISBLANK(K664),ISBLANK(N664),ISBLANK(N665),ISBLANK(N666)),"",INDEX(INDEX('(Linked) PLr Probability Factor'!C$33:$F$44,0,4),MATCH(S663&amp;S664&amp;S667,INDEX('(Linked) PLr Probability Factor'!C$33:$F$44,0,1)&amp;INDEX('(Linked) PLr Probability Factor'!C$33:$F$44,0,2)&amp;INDEX('(Linked) PLr Probability Factor'!C$33:$F$44,0,3),0)))</f>
        <v/>
      </c>
      <c r="U665" s="375"/>
      <c r="V665" s="56"/>
      <c r="W665" s="18" t="str">
        <f>IF(ISBLANK(V665),"",VLOOKUP(V665,'(Linked) Hazard Risk Number HRN'!$D$6:$E$14,2,FALSE))</f>
        <v/>
      </c>
      <c r="X665" s="366" t="str">
        <f>IF(OR(ISBLANK(V663),ISBLANK(V664),ISBLANK(V665),ISBLANK(V666)),"",W663*W664*W665*W666)</f>
        <v/>
      </c>
      <c r="Y665" s="375"/>
      <c r="Z665" s="56"/>
      <c r="AA665" s="18" t="str">
        <f>IF(ISBLANK(Z665),"",VLOOKUP(Z665,'(Linked) Hazard Risk Number HRN'!$D$6:$E$14,2,FALSE))</f>
        <v/>
      </c>
      <c r="AB665" s="366" t="str">
        <f>IF(OR(ISBLANK(Z663),ISBLANK(Z664),ISBLANK(Z665),ISBLANK(Z666)),"",AA663*AA664*AA665*AA666)</f>
        <v/>
      </c>
      <c r="AC665" s="375"/>
      <c r="AD665" s="436"/>
      <c r="AE665" s="56"/>
      <c r="AF665" s="18" t="str">
        <f>IF(ISBLANK(AE665),"",VLOOKUP(AE665,'(Linked) Hazard Risk Number HRN'!$D$6:$E$14,2,FALSE))</f>
        <v/>
      </c>
      <c r="AG665" s="366" t="str">
        <f>IF(OR(ISBLANK(AE663),ISBLANK(AE664),ISBLANK(AE665),ISBLANK(AE666)),"",AF663*AF664*AF665*AF666)</f>
        <v/>
      </c>
      <c r="AH665" s="10"/>
      <c r="AI665" s="10"/>
      <c r="AJ665" s="20"/>
    </row>
    <row r="666" spans="2:36" s="2" customFormat="1" ht="28.2" customHeight="1">
      <c r="B666" s="378"/>
      <c r="C666" s="375"/>
      <c r="D666" s="375"/>
      <c r="E666" s="381"/>
      <c r="F666" s="381"/>
      <c r="G666" s="370"/>
      <c r="H666" s="370"/>
      <c r="I666" s="370"/>
      <c r="J666" s="370"/>
      <c r="K666" s="57"/>
      <c r="L666" s="30" t="str">
        <f>IF(ISBLANK(K666),"",VLOOKUP(K666,'(Linked) Hazard Risk Number HRN'!$D$17:$E$22,2,FALSE))</f>
        <v/>
      </c>
      <c r="M666" s="367"/>
      <c r="N666" s="56"/>
      <c r="O666" s="18" t="str">
        <f>IF(ISBLANK(N666),"",VLOOKUP(N666,'(Linked) PLr Probability Factor'!$B$23:$C$26,2,FALSE))</f>
        <v/>
      </c>
      <c r="P666" s="25" t="s">
        <v>33</v>
      </c>
      <c r="Q666" s="25">
        <f t="shared" ref="Q666" si="1046">SUM(R663:R665)</f>
        <v>0</v>
      </c>
      <c r="R666" s="25">
        <f t="shared" si="1041"/>
        <v>0</v>
      </c>
      <c r="S666" s="25"/>
      <c r="T666" s="51"/>
      <c r="U666" s="375"/>
      <c r="V666" s="57"/>
      <c r="W666" s="30" t="str">
        <f>IF(ISBLANK(V666),"",VLOOKUP(V666,'(Linked) Hazard Risk Number HRN'!$D$17:$E$22,2,FALSE))</f>
        <v/>
      </c>
      <c r="X666" s="367"/>
      <c r="Y666" s="375"/>
      <c r="Z666" s="57"/>
      <c r="AA666" s="30" t="str">
        <f>IF(ISBLANK(Z666),"",VLOOKUP(Z666,'(Linked) Hazard Risk Number HRN'!$D$17:$E$22,2,FALSE))</f>
        <v/>
      </c>
      <c r="AB666" s="367"/>
      <c r="AC666" s="375"/>
      <c r="AD666" s="436"/>
      <c r="AE666" s="57"/>
      <c r="AF666" s="30" t="str">
        <f>IF(ISBLANK(AE666),"",VLOOKUP(AE666,'(Linked) Hazard Risk Number HRN'!$D$17:$E$22,2,FALSE))</f>
        <v/>
      </c>
      <c r="AG666" s="367"/>
      <c r="AH666" s="10"/>
      <c r="AI666" s="10"/>
      <c r="AJ666" s="21"/>
    </row>
    <row r="667" spans="2:36" s="2" customFormat="1" ht="28.2" customHeight="1" thickBot="1">
      <c r="B667" s="379"/>
      <c r="C667" s="376"/>
      <c r="D667" s="376"/>
      <c r="E667" s="382"/>
      <c r="F667" s="382"/>
      <c r="G667" s="371"/>
      <c r="H667" s="371"/>
      <c r="I667" s="371"/>
      <c r="J667" s="371"/>
      <c r="K667" s="135"/>
      <c r="L667" s="18"/>
      <c r="M667" s="368"/>
      <c r="N667" s="56"/>
      <c r="O667" s="18" t="str">
        <f>IF(ISBLANK(N667),"",VLOOKUP(N667,'(Linked) PLr Probability Factor'!$B$29:$C$32,2,FALSE))</f>
        <v/>
      </c>
      <c r="P667" s="134"/>
      <c r="Q667" s="134"/>
      <c r="R667" s="134"/>
      <c r="S667" s="27" t="str">
        <f t="shared" ref="S667" si="1047">IF(OR(ISBLANK(N664),ISBLANK(N665),ISBLANK(N666)),"",IF(R663&gt;0,"P2",IF(AND(R663=0,R664&gt;2),"P2",IF(AND(R663=0,R664=2),"P2",IF(AND(R663=0,AND(R664&lt;2,R665&gt;1)),"P1"," ")))))</f>
        <v/>
      </c>
      <c r="T667" s="52"/>
      <c r="U667" s="376"/>
      <c r="V667" s="135"/>
      <c r="W667" s="18"/>
      <c r="X667" s="368"/>
      <c r="Y667" s="376"/>
      <c r="Z667" s="135"/>
      <c r="AA667" s="18"/>
      <c r="AB667" s="368"/>
      <c r="AC667" s="376"/>
      <c r="AD667" s="437"/>
      <c r="AE667" s="135"/>
      <c r="AF667" s="18"/>
      <c r="AG667" s="368"/>
      <c r="AH667" s="10"/>
      <c r="AI667" s="10"/>
      <c r="AJ667" s="7"/>
    </row>
    <row r="668" spans="2:36" s="2" customFormat="1" ht="28.2" customHeight="1" thickTop="1">
      <c r="B668" s="377">
        <v>133</v>
      </c>
      <c r="C668" s="374"/>
      <c r="D668" s="374"/>
      <c r="E668" s="380"/>
      <c r="F668" s="380"/>
      <c r="G668" s="369"/>
      <c r="H668" s="369"/>
      <c r="I668" s="369"/>
      <c r="J668" s="369"/>
      <c r="K668" s="54"/>
      <c r="L668" s="17" t="str">
        <f>IF(ISBLANK(K668),"",VLOOKUP(K668,'(Linked) Hazard Risk Number HRN'!$B$6:$C$13,2,FALSE))</f>
        <v/>
      </c>
      <c r="M668" s="372" t="str">
        <f>IF(M670="","",IF(M670&gt;500,'(Linked) Hazard Risk Number HRN'!$C$37,IF(M670&gt;50,'(Linked) Hazard Risk Number HRN'!$C$36,IF(M670&gt;25,'(Linked) Hazard Risk Number HRN'!$C$35,IF(M670&gt;5,'(Linked) Hazard Risk Number HRN'!$C$34,IF(M670&gt;0,'(Linked) Hazard Risk Number HRN'!$C$33,""))))))</f>
        <v/>
      </c>
      <c r="N668" s="54"/>
      <c r="O668" s="17" t="str">
        <f>IF(ISBLANK(N668),"",VLOOKUP(N668,'(Linked) PLr Probability Factor'!$B$7:$C$8,2,FALSE))</f>
        <v/>
      </c>
      <c r="P668" s="17" t="s">
        <v>29</v>
      </c>
      <c r="Q668" s="17">
        <f t="shared" ref="Q668" si="1048">COUNTIF((O668:O672), "C")</f>
        <v>0</v>
      </c>
      <c r="R668" s="17">
        <f t="shared" ref="R668:R671" si="1049">Q668</f>
        <v>0</v>
      </c>
      <c r="S668" s="17" t="str">
        <f t="shared" ref="S668" si="1050">IF(ISBLANK(K668),"",IF(L668&lt;2,"S1","S2"))</f>
        <v/>
      </c>
      <c r="T668" s="50"/>
      <c r="U668" s="374"/>
      <c r="V668" s="54"/>
      <c r="W668" s="17" t="str">
        <f>IF(ISBLANK(V668),"",VLOOKUP(V668,'(Linked) Hazard Risk Number HRN'!$B$6:$C$13,2,FALSE))</f>
        <v/>
      </c>
      <c r="X668" s="372" t="str">
        <f>IF(X670="","",IF(X670&gt;500,'(Linked) Hazard Risk Number HRN'!$C$37,IF(X670&gt;50,'(Linked) Hazard Risk Number HRN'!$C$36,IF(X670&gt;25,'(Linked) Hazard Risk Number HRN'!$C$35,IF(X670&gt;5,'(Linked) Hazard Risk Number HRN'!$C$34,IF(X670&gt;0,'(Linked) Hazard Risk Number HRN'!$C$33,""))))))</f>
        <v/>
      </c>
      <c r="Y668" s="374"/>
      <c r="Z668" s="54"/>
      <c r="AA668" s="17" t="str">
        <f>IF(ISBLANK(Z668),"",VLOOKUP(Z668,'(Linked) Hazard Risk Number HRN'!$B$6:$C$13,2,FALSE))</f>
        <v/>
      </c>
      <c r="AB668" s="372" t="str">
        <f>IF(AB670="","",IF(AB670&gt;500,'(Linked) Hazard Risk Number HRN'!$C$37,IF(AB670&gt;50,'(Linked) Hazard Risk Number HRN'!$C$36,IF(AB670&gt;25,'(Linked) Hazard Risk Number HRN'!$C$35,IF(AB670&gt;5,'(Linked) Hazard Risk Number HRN'!$C$34,IF(AB670&gt;0,'(Linked) Hazard Risk Number HRN'!$C$33,""))))))</f>
        <v/>
      </c>
      <c r="AC668" s="374"/>
      <c r="AD668" s="380"/>
      <c r="AE668" s="54"/>
      <c r="AF668" s="17" t="str">
        <f>IF(ISBLANK(AE668),"",VLOOKUP(AE668,'(Linked) Hazard Risk Number HRN'!$B$6:$C$13,2,FALSE))</f>
        <v/>
      </c>
      <c r="AG668" s="372" t="str">
        <f>IF(AG670="","",IF(AG670&gt;500,'(Linked) Hazard Risk Number HRN'!$C$37,IF(AG670&gt;50,'(Linked) Hazard Risk Number HRN'!$C$36,IF(AG670&gt;25,'(Linked) Hazard Risk Number HRN'!$C$35,IF(AG670&gt;5,'(Linked) Hazard Risk Number HRN'!$C$34,IF(AG670&gt;0,'(Linked) Hazard Risk Number HRN'!$C$33,""))))))</f>
        <v/>
      </c>
      <c r="AH668" s="10"/>
      <c r="AI668" s="10"/>
      <c r="AJ668" s="22"/>
    </row>
    <row r="669" spans="2:36" s="2" customFormat="1" ht="28.2" customHeight="1" thickBot="1">
      <c r="B669" s="378"/>
      <c r="C669" s="375"/>
      <c r="D669" s="375"/>
      <c r="E669" s="381"/>
      <c r="F669" s="381"/>
      <c r="G669" s="370"/>
      <c r="H669" s="370"/>
      <c r="I669" s="370"/>
      <c r="J669" s="370"/>
      <c r="K669" s="55"/>
      <c r="L669" s="18" t="str">
        <f>IF(ISBLANK(K669),"",VLOOKUP(K669,'(Linked) Hazard Risk Number HRN'!$B$16:$C$26,2,FALSE))</f>
        <v/>
      </c>
      <c r="M669" s="373"/>
      <c r="N669" s="55"/>
      <c r="O669" s="18" t="str">
        <f>IF(ISBLANK(N669),"",VLOOKUP(N669,'(Linked) PLr Probability Factor'!$B$12:$C$14,2,FALSE))</f>
        <v/>
      </c>
      <c r="P669" s="18" t="s">
        <v>1</v>
      </c>
      <c r="Q669" s="18">
        <f t="shared" ref="Q669" si="1051">COUNTIF((O668:O672), "B")</f>
        <v>0</v>
      </c>
      <c r="R669" s="18">
        <f t="shared" si="1049"/>
        <v>0</v>
      </c>
      <c r="S669" s="18" t="str">
        <f t="shared" ref="S669" si="1052">IF(ISBLANK(K669),"",IF(L669&lt;5,"F1","F2"))</f>
        <v/>
      </c>
      <c r="T669" s="147"/>
      <c r="U669" s="375"/>
      <c r="V669" s="55"/>
      <c r="W669" s="18" t="str">
        <f>IF(ISBLANK(V669),"",VLOOKUP(V669,'(Linked) Hazard Risk Number HRN'!$B$16:$C$26,2,FALSE))</f>
        <v/>
      </c>
      <c r="X669" s="373"/>
      <c r="Y669" s="375"/>
      <c r="Z669" s="55"/>
      <c r="AA669" s="18" t="str">
        <f>IF(ISBLANK(Z669),"",VLOOKUP(Z669,'(Linked) Hazard Risk Number HRN'!$B$16:$C$26,2,FALSE))</f>
        <v/>
      </c>
      <c r="AB669" s="373"/>
      <c r="AC669" s="375"/>
      <c r="AD669" s="436"/>
      <c r="AE669" s="55"/>
      <c r="AF669" s="18" t="str">
        <f>IF(ISBLANK(AE669),"",VLOOKUP(AE669,'(Linked) Hazard Risk Number HRN'!$B$16:$C$26,2,FALSE))</f>
        <v/>
      </c>
      <c r="AG669" s="373"/>
      <c r="AH669" s="10"/>
      <c r="AI669" s="10"/>
      <c r="AJ669" s="19"/>
    </row>
    <row r="670" spans="2:36" s="2" customFormat="1" ht="28.2" customHeight="1" thickTop="1">
      <c r="B670" s="378"/>
      <c r="C670" s="375"/>
      <c r="D670" s="375"/>
      <c r="E670" s="381"/>
      <c r="F670" s="381"/>
      <c r="G670" s="370"/>
      <c r="H670" s="370"/>
      <c r="I670" s="370"/>
      <c r="J670" s="370"/>
      <c r="K670" s="56"/>
      <c r="L670" s="18" t="str">
        <f>IF(ISBLANK(K670),"",VLOOKUP(K670,'(Linked) Hazard Risk Number HRN'!$D$6:$E$14,2,FALSE))</f>
        <v/>
      </c>
      <c r="M670" s="366" t="str">
        <f>IF(OR(ISBLANK(K668),ISBLANK(K669),ISBLANK(K670),ISBLANK(K671)),"",L668*L669*L670*L671)</f>
        <v/>
      </c>
      <c r="N670" s="56"/>
      <c r="O670" s="18" t="str">
        <f>IF(ISBLANK(N670),"",VLOOKUP(N670,'(Linked) PLr Probability Factor'!$B$17:$C$20,2,FALSE))</f>
        <v/>
      </c>
      <c r="P670" s="18" t="s">
        <v>3</v>
      </c>
      <c r="Q670" s="18">
        <f t="shared" ref="Q670" si="1053">COUNTIF((O668:O672), "A")</f>
        <v>0</v>
      </c>
      <c r="R670" s="18">
        <f t="shared" si="1049"/>
        <v>0</v>
      </c>
      <c r="S670" s="18"/>
      <c r="T670" s="146" t="str" cm="1">
        <f t="array" ref="T670">IF(OR(ISBLANK(K668),ISBLANK(K669),ISBLANK(N669),ISBLANK(N670),ISBLANK(N671)),"",INDEX(INDEX('(Linked) PLr Probability Factor'!C$33:$F$44,0,4),MATCH(S668&amp;S669&amp;S672,INDEX('(Linked) PLr Probability Factor'!C$33:$F$44,0,1)&amp;INDEX('(Linked) PLr Probability Factor'!C$33:$F$44,0,2)&amp;INDEX('(Linked) PLr Probability Factor'!C$33:$F$44,0,3),0)))</f>
        <v/>
      </c>
      <c r="U670" s="375"/>
      <c r="V670" s="56"/>
      <c r="W670" s="18" t="str">
        <f>IF(ISBLANK(V670),"",VLOOKUP(V670,'(Linked) Hazard Risk Number HRN'!$D$6:$E$14,2,FALSE))</f>
        <v/>
      </c>
      <c r="X670" s="366" t="str">
        <f>IF(OR(ISBLANK(V668),ISBLANK(V669),ISBLANK(V670),ISBLANK(V671)),"",W668*W669*W670*W671)</f>
        <v/>
      </c>
      <c r="Y670" s="375"/>
      <c r="Z670" s="56"/>
      <c r="AA670" s="18" t="str">
        <f>IF(ISBLANK(Z670),"",VLOOKUP(Z670,'(Linked) Hazard Risk Number HRN'!$D$6:$E$14,2,FALSE))</f>
        <v/>
      </c>
      <c r="AB670" s="366" t="str">
        <f>IF(OR(ISBLANK(Z668),ISBLANK(Z669),ISBLANK(Z670),ISBLANK(Z671)),"",AA668*AA669*AA670*AA671)</f>
        <v/>
      </c>
      <c r="AC670" s="375"/>
      <c r="AD670" s="436"/>
      <c r="AE670" s="56"/>
      <c r="AF670" s="18" t="str">
        <f>IF(ISBLANK(AE670),"",VLOOKUP(AE670,'(Linked) Hazard Risk Number HRN'!$D$6:$E$14,2,FALSE))</f>
        <v/>
      </c>
      <c r="AG670" s="366" t="str">
        <f>IF(OR(ISBLANK(AE668),ISBLANK(AE669),ISBLANK(AE670),ISBLANK(AE671)),"",AF668*AF669*AF670*AF671)</f>
        <v/>
      </c>
      <c r="AH670" s="10"/>
      <c r="AI670" s="10"/>
      <c r="AJ670" s="20"/>
    </row>
    <row r="671" spans="2:36" s="2" customFormat="1" ht="28.2" customHeight="1">
      <c r="B671" s="378"/>
      <c r="C671" s="375"/>
      <c r="D671" s="375"/>
      <c r="E671" s="381"/>
      <c r="F671" s="381"/>
      <c r="G671" s="370"/>
      <c r="H671" s="370"/>
      <c r="I671" s="370"/>
      <c r="J671" s="370"/>
      <c r="K671" s="57"/>
      <c r="L671" s="30" t="str">
        <f>IF(ISBLANK(K671),"",VLOOKUP(K671,'(Linked) Hazard Risk Number HRN'!$D$17:$E$22,2,FALSE))</f>
        <v/>
      </c>
      <c r="M671" s="367"/>
      <c r="N671" s="56"/>
      <c r="O671" s="18" t="str">
        <f>IF(ISBLANK(N671),"",VLOOKUP(N671,'(Linked) PLr Probability Factor'!$B$23:$C$26,2,FALSE))</f>
        <v/>
      </c>
      <c r="P671" s="25" t="s">
        <v>33</v>
      </c>
      <c r="Q671" s="25">
        <f t="shared" ref="Q671" si="1054">SUM(R668:R670)</f>
        <v>0</v>
      </c>
      <c r="R671" s="25">
        <f t="shared" si="1049"/>
        <v>0</v>
      </c>
      <c r="S671" s="25"/>
      <c r="T671" s="51"/>
      <c r="U671" s="375"/>
      <c r="V671" s="57"/>
      <c r="W671" s="30" t="str">
        <f>IF(ISBLANK(V671),"",VLOOKUP(V671,'(Linked) Hazard Risk Number HRN'!$D$17:$E$22,2,FALSE))</f>
        <v/>
      </c>
      <c r="X671" s="367"/>
      <c r="Y671" s="375"/>
      <c r="Z671" s="57"/>
      <c r="AA671" s="30" t="str">
        <f>IF(ISBLANK(Z671),"",VLOOKUP(Z671,'(Linked) Hazard Risk Number HRN'!$D$17:$E$22,2,FALSE))</f>
        <v/>
      </c>
      <c r="AB671" s="367"/>
      <c r="AC671" s="375"/>
      <c r="AD671" s="436"/>
      <c r="AE671" s="57"/>
      <c r="AF671" s="30" t="str">
        <f>IF(ISBLANK(AE671),"",VLOOKUP(AE671,'(Linked) Hazard Risk Number HRN'!$D$17:$E$22,2,FALSE))</f>
        <v/>
      </c>
      <c r="AG671" s="367"/>
      <c r="AH671" s="10"/>
      <c r="AI671" s="10"/>
      <c r="AJ671" s="21"/>
    </row>
    <row r="672" spans="2:36" s="2" customFormat="1" ht="28.2" customHeight="1" thickBot="1">
      <c r="B672" s="379"/>
      <c r="C672" s="376"/>
      <c r="D672" s="376"/>
      <c r="E672" s="382"/>
      <c r="F672" s="382"/>
      <c r="G672" s="371"/>
      <c r="H672" s="371"/>
      <c r="I672" s="371"/>
      <c r="J672" s="371"/>
      <c r="K672" s="135"/>
      <c r="L672" s="18"/>
      <c r="M672" s="368"/>
      <c r="N672" s="56"/>
      <c r="O672" s="18" t="str">
        <f>IF(ISBLANK(N672),"",VLOOKUP(N672,'(Linked) PLr Probability Factor'!$B$29:$C$32,2,FALSE))</f>
        <v/>
      </c>
      <c r="P672" s="134"/>
      <c r="Q672" s="134"/>
      <c r="R672" s="134"/>
      <c r="S672" s="27" t="str">
        <f t="shared" ref="S672" si="1055">IF(OR(ISBLANK(N669),ISBLANK(N670),ISBLANK(N671)),"",IF(R668&gt;0,"P2",IF(AND(R668=0,R669&gt;2),"P2",IF(AND(R668=0,R669=2),"P2",IF(AND(R668=0,AND(R669&lt;2,R670&gt;1)),"P1"," ")))))</f>
        <v/>
      </c>
      <c r="T672" s="52"/>
      <c r="U672" s="376"/>
      <c r="V672" s="135"/>
      <c r="W672" s="18"/>
      <c r="X672" s="368"/>
      <c r="Y672" s="376"/>
      <c r="Z672" s="135"/>
      <c r="AA672" s="18"/>
      <c r="AB672" s="368"/>
      <c r="AC672" s="376"/>
      <c r="AD672" s="437"/>
      <c r="AE672" s="135"/>
      <c r="AF672" s="18"/>
      <c r="AG672" s="368"/>
      <c r="AH672" s="10"/>
      <c r="AI672" s="10"/>
      <c r="AJ672" s="7"/>
    </row>
    <row r="673" spans="2:36" s="2" customFormat="1" ht="28.2" customHeight="1" thickTop="1">
      <c r="B673" s="377">
        <v>134</v>
      </c>
      <c r="C673" s="374"/>
      <c r="D673" s="374"/>
      <c r="E673" s="380"/>
      <c r="F673" s="380"/>
      <c r="G673" s="369"/>
      <c r="H673" s="369"/>
      <c r="I673" s="369"/>
      <c r="J673" s="369"/>
      <c r="K673" s="54"/>
      <c r="L673" s="17" t="str">
        <f>IF(ISBLANK(K673),"",VLOOKUP(K673,'(Linked) Hazard Risk Number HRN'!$B$6:$C$13,2,FALSE))</f>
        <v/>
      </c>
      <c r="M673" s="372" t="str">
        <f>IF(M675="","",IF(M675&gt;500,'(Linked) Hazard Risk Number HRN'!$C$37,IF(M675&gt;50,'(Linked) Hazard Risk Number HRN'!$C$36,IF(M675&gt;25,'(Linked) Hazard Risk Number HRN'!$C$35,IF(M675&gt;5,'(Linked) Hazard Risk Number HRN'!$C$34,IF(M675&gt;0,'(Linked) Hazard Risk Number HRN'!$C$33,""))))))</f>
        <v/>
      </c>
      <c r="N673" s="54"/>
      <c r="O673" s="17" t="str">
        <f>IF(ISBLANK(N673),"",VLOOKUP(N673,'(Linked) PLr Probability Factor'!$B$7:$C$8,2,FALSE))</f>
        <v/>
      </c>
      <c r="P673" s="17" t="s">
        <v>29</v>
      </c>
      <c r="Q673" s="17">
        <f t="shared" ref="Q673" si="1056">COUNTIF((O673:O677), "C")</f>
        <v>0</v>
      </c>
      <c r="R673" s="17">
        <f t="shared" ref="R673:R676" si="1057">Q673</f>
        <v>0</v>
      </c>
      <c r="S673" s="17" t="str">
        <f t="shared" ref="S673" si="1058">IF(ISBLANK(K673),"",IF(L673&lt;2,"S1","S2"))</f>
        <v/>
      </c>
      <c r="T673" s="50"/>
      <c r="U673" s="374"/>
      <c r="V673" s="54"/>
      <c r="W673" s="17" t="str">
        <f>IF(ISBLANK(V673),"",VLOOKUP(V673,'(Linked) Hazard Risk Number HRN'!$B$6:$C$13,2,FALSE))</f>
        <v/>
      </c>
      <c r="X673" s="372" t="str">
        <f>IF(X675="","",IF(X675&gt;500,'(Linked) Hazard Risk Number HRN'!$C$37,IF(X675&gt;50,'(Linked) Hazard Risk Number HRN'!$C$36,IF(X675&gt;25,'(Linked) Hazard Risk Number HRN'!$C$35,IF(X675&gt;5,'(Linked) Hazard Risk Number HRN'!$C$34,IF(X675&gt;0,'(Linked) Hazard Risk Number HRN'!$C$33,""))))))</f>
        <v/>
      </c>
      <c r="Y673" s="374"/>
      <c r="Z673" s="54"/>
      <c r="AA673" s="17" t="str">
        <f>IF(ISBLANK(Z673),"",VLOOKUP(Z673,'(Linked) Hazard Risk Number HRN'!$B$6:$C$13,2,FALSE))</f>
        <v/>
      </c>
      <c r="AB673" s="372" t="str">
        <f>IF(AB675="","",IF(AB675&gt;500,'(Linked) Hazard Risk Number HRN'!$C$37,IF(AB675&gt;50,'(Linked) Hazard Risk Number HRN'!$C$36,IF(AB675&gt;25,'(Linked) Hazard Risk Number HRN'!$C$35,IF(AB675&gt;5,'(Linked) Hazard Risk Number HRN'!$C$34,IF(AB675&gt;0,'(Linked) Hazard Risk Number HRN'!$C$33,""))))))</f>
        <v/>
      </c>
      <c r="AC673" s="374"/>
      <c r="AD673" s="380"/>
      <c r="AE673" s="54"/>
      <c r="AF673" s="17" t="str">
        <f>IF(ISBLANK(AE673),"",VLOOKUP(AE673,'(Linked) Hazard Risk Number HRN'!$B$6:$C$13,2,FALSE))</f>
        <v/>
      </c>
      <c r="AG673" s="372" t="str">
        <f>IF(AG675="","",IF(AG675&gt;500,'(Linked) Hazard Risk Number HRN'!$C$37,IF(AG675&gt;50,'(Linked) Hazard Risk Number HRN'!$C$36,IF(AG675&gt;25,'(Linked) Hazard Risk Number HRN'!$C$35,IF(AG675&gt;5,'(Linked) Hazard Risk Number HRN'!$C$34,IF(AG675&gt;0,'(Linked) Hazard Risk Number HRN'!$C$33,""))))))</f>
        <v/>
      </c>
      <c r="AH673" s="10"/>
      <c r="AI673" s="10"/>
      <c r="AJ673" s="22"/>
    </row>
    <row r="674" spans="2:36" s="2" customFormat="1" ht="28.2" customHeight="1" thickBot="1">
      <c r="B674" s="378"/>
      <c r="C674" s="375"/>
      <c r="D674" s="375"/>
      <c r="E674" s="381"/>
      <c r="F674" s="381"/>
      <c r="G674" s="370"/>
      <c r="H674" s="370"/>
      <c r="I674" s="370"/>
      <c r="J674" s="370"/>
      <c r="K674" s="55"/>
      <c r="L674" s="18" t="str">
        <f>IF(ISBLANK(K674),"",VLOOKUP(K674,'(Linked) Hazard Risk Number HRN'!$B$16:$C$26,2,FALSE))</f>
        <v/>
      </c>
      <c r="M674" s="373"/>
      <c r="N674" s="55"/>
      <c r="O674" s="18" t="str">
        <f>IF(ISBLANK(N674),"",VLOOKUP(N674,'(Linked) PLr Probability Factor'!$B$12:$C$14,2,FALSE))</f>
        <v/>
      </c>
      <c r="P674" s="18" t="s">
        <v>1</v>
      </c>
      <c r="Q674" s="18">
        <f t="shared" ref="Q674" si="1059">COUNTIF((O673:O677), "B")</f>
        <v>0</v>
      </c>
      <c r="R674" s="18">
        <f t="shared" si="1057"/>
        <v>0</v>
      </c>
      <c r="S674" s="18" t="str">
        <f t="shared" ref="S674" si="1060">IF(ISBLANK(K674),"",IF(L674&lt;5,"F1","F2"))</f>
        <v/>
      </c>
      <c r="T674" s="147"/>
      <c r="U674" s="375"/>
      <c r="V674" s="55"/>
      <c r="W674" s="18" t="str">
        <f>IF(ISBLANK(V674),"",VLOOKUP(V674,'(Linked) Hazard Risk Number HRN'!$B$16:$C$26,2,FALSE))</f>
        <v/>
      </c>
      <c r="X674" s="373"/>
      <c r="Y674" s="375"/>
      <c r="Z674" s="55"/>
      <c r="AA674" s="18" t="str">
        <f>IF(ISBLANK(Z674),"",VLOOKUP(Z674,'(Linked) Hazard Risk Number HRN'!$B$16:$C$26,2,FALSE))</f>
        <v/>
      </c>
      <c r="AB674" s="373"/>
      <c r="AC674" s="375"/>
      <c r="AD674" s="436"/>
      <c r="AE674" s="55"/>
      <c r="AF674" s="18" t="str">
        <f>IF(ISBLANK(AE674),"",VLOOKUP(AE674,'(Linked) Hazard Risk Number HRN'!$B$16:$C$26,2,FALSE))</f>
        <v/>
      </c>
      <c r="AG674" s="373"/>
      <c r="AH674" s="10"/>
      <c r="AI674" s="10"/>
      <c r="AJ674" s="19"/>
    </row>
    <row r="675" spans="2:36" s="2" customFormat="1" ht="28.2" customHeight="1" thickTop="1">
      <c r="B675" s="378"/>
      <c r="C675" s="375"/>
      <c r="D675" s="375"/>
      <c r="E675" s="381"/>
      <c r="F675" s="381"/>
      <c r="G675" s="370"/>
      <c r="H675" s="370"/>
      <c r="I675" s="370"/>
      <c r="J675" s="370"/>
      <c r="K675" s="56"/>
      <c r="L675" s="18" t="str">
        <f>IF(ISBLANK(K675),"",VLOOKUP(K675,'(Linked) Hazard Risk Number HRN'!$D$6:$E$14,2,FALSE))</f>
        <v/>
      </c>
      <c r="M675" s="366" t="str">
        <f>IF(OR(ISBLANK(K673),ISBLANK(K674),ISBLANK(K675),ISBLANK(K676)),"",L673*L674*L675*L676)</f>
        <v/>
      </c>
      <c r="N675" s="56"/>
      <c r="O675" s="18" t="str">
        <f>IF(ISBLANK(N675),"",VLOOKUP(N675,'(Linked) PLr Probability Factor'!$B$17:$C$20,2,FALSE))</f>
        <v/>
      </c>
      <c r="P675" s="18" t="s">
        <v>3</v>
      </c>
      <c r="Q675" s="18">
        <f t="shared" ref="Q675" si="1061">COUNTIF((O673:O677), "A")</f>
        <v>0</v>
      </c>
      <c r="R675" s="18">
        <f t="shared" si="1057"/>
        <v>0</v>
      </c>
      <c r="S675" s="18"/>
      <c r="T675" s="146" t="str" cm="1">
        <f t="array" ref="T675">IF(OR(ISBLANK(K673),ISBLANK(K674),ISBLANK(N674),ISBLANK(N675),ISBLANK(N676)),"",INDEX(INDEX('(Linked) PLr Probability Factor'!C$33:$F$44,0,4),MATCH(S673&amp;S674&amp;S677,INDEX('(Linked) PLr Probability Factor'!C$33:$F$44,0,1)&amp;INDEX('(Linked) PLr Probability Factor'!C$33:$F$44,0,2)&amp;INDEX('(Linked) PLr Probability Factor'!C$33:$F$44,0,3),0)))</f>
        <v/>
      </c>
      <c r="U675" s="375"/>
      <c r="V675" s="56"/>
      <c r="W675" s="18" t="str">
        <f>IF(ISBLANK(V675),"",VLOOKUP(V675,'(Linked) Hazard Risk Number HRN'!$D$6:$E$14,2,FALSE))</f>
        <v/>
      </c>
      <c r="X675" s="366" t="str">
        <f>IF(OR(ISBLANK(V673),ISBLANK(V674),ISBLANK(V675),ISBLANK(V676)),"",W673*W674*W675*W676)</f>
        <v/>
      </c>
      <c r="Y675" s="375"/>
      <c r="Z675" s="56"/>
      <c r="AA675" s="18" t="str">
        <f>IF(ISBLANK(Z675),"",VLOOKUP(Z675,'(Linked) Hazard Risk Number HRN'!$D$6:$E$14,2,FALSE))</f>
        <v/>
      </c>
      <c r="AB675" s="366" t="str">
        <f>IF(OR(ISBLANK(Z673),ISBLANK(Z674),ISBLANK(Z675),ISBLANK(Z676)),"",AA673*AA674*AA675*AA676)</f>
        <v/>
      </c>
      <c r="AC675" s="375"/>
      <c r="AD675" s="436"/>
      <c r="AE675" s="56"/>
      <c r="AF675" s="18" t="str">
        <f>IF(ISBLANK(AE675),"",VLOOKUP(AE675,'(Linked) Hazard Risk Number HRN'!$D$6:$E$14,2,FALSE))</f>
        <v/>
      </c>
      <c r="AG675" s="366" t="str">
        <f>IF(OR(ISBLANK(AE673),ISBLANK(AE674),ISBLANK(AE675),ISBLANK(AE676)),"",AF673*AF674*AF675*AF676)</f>
        <v/>
      </c>
      <c r="AH675" s="10"/>
      <c r="AI675" s="10"/>
      <c r="AJ675" s="20"/>
    </row>
    <row r="676" spans="2:36" s="2" customFormat="1" ht="28.2" customHeight="1">
      <c r="B676" s="378"/>
      <c r="C676" s="375"/>
      <c r="D676" s="375"/>
      <c r="E676" s="381"/>
      <c r="F676" s="381"/>
      <c r="G676" s="370"/>
      <c r="H676" s="370"/>
      <c r="I676" s="370"/>
      <c r="J676" s="370"/>
      <c r="K676" s="57"/>
      <c r="L676" s="30" t="str">
        <f>IF(ISBLANK(K676),"",VLOOKUP(K676,'(Linked) Hazard Risk Number HRN'!$D$17:$E$22,2,FALSE))</f>
        <v/>
      </c>
      <c r="M676" s="367"/>
      <c r="N676" s="56"/>
      <c r="O676" s="18" t="str">
        <f>IF(ISBLANK(N676),"",VLOOKUP(N676,'(Linked) PLr Probability Factor'!$B$23:$C$26,2,FALSE))</f>
        <v/>
      </c>
      <c r="P676" s="25" t="s">
        <v>33</v>
      </c>
      <c r="Q676" s="25">
        <f t="shared" ref="Q676" si="1062">SUM(R673:R675)</f>
        <v>0</v>
      </c>
      <c r="R676" s="25">
        <f t="shared" si="1057"/>
        <v>0</v>
      </c>
      <c r="S676" s="25"/>
      <c r="T676" s="51"/>
      <c r="U676" s="375"/>
      <c r="V676" s="57"/>
      <c r="W676" s="30" t="str">
        <f>IF(ISBLANK(V676),"",VLOOKUP(V676,'(Linked) Hazard Risk Number HRN'!$D$17:$E$22,2,FALSE))</f>
        <v/>
      </c>
      <c r="X676" s="367"/>
      <c r="Y676" s="375"/>
      <c r="Z676" s="57"/>
      <c r="AA676" s="30" t="str">
        <f>IF(ISBLANK(Z676),"",VLOOKUP(Z676,'(Linked) Hazard Risk Number HRN'!$D$17:$E$22,2,FALSE))</f>
        <v/>
      </c>
      <c r="AB676" s="367"/>
      <c r="AC676" s="375"/>
      <c r="AD676" s="436"/>
      <c r="AE676" s="57"/>
      <c r="AF676" s="30" t="str">
        <f>IF(ISBLANK(AE676),"",VLOOKUP(AE676,'(Linked) Hazard Risk Number HRN'!$D$17:$E$22,2,FALSE))</f>
        <v/>
      </c>
      <c r="AG676" s="367"/>
      <c r="AH676" s="10"/>
      <c r="AI676" s="10"/>
      <c r="AJ676" s="21"/>
    </row>
    <row r="677" spans="2:36" s="2" customFormat="1" ht="28.2" customHeight="1" thickBot="1">
      <c r="B677" s="379"/>
      <c r="C677" s="376"/>
      <c r="D677" s="376"/>
      <c r="E677" s="382"/>
      <c r="F677" s="382"/>
      <c r="G677" s="371"/>
      <c r="H677" s="371"/>
      <c r="I677" s="371"/>
      <c r="J677" s="371"/>
      <c r="K677" s="135"/>
      <c r="L677" s="18"/>
      <c r="M677" s="368"/>
      <c r="N677" s="56"/>
      <c r="O677" s="18" t="str">
        <f>IF(ISBLANK(N677),"",VLOOKUP(N677,'(Linked) PLr Probability Factor'!$B$29:$C$32,2,FALSE))</f>
        <v/>
      </c>
      <c r="P677" s="134"/>
      <c r="Q677" s="134"/>
      <c r="R677" s="134"/>
      <c r="S677" s="27" t="str">
        <f t="shared" ref="S677" si="1063">IF(OR(ISBLANK(N674),ISBLANK(N675),ISBLANK(N676)),"",IF(R673&gt;0,"P2",IF(AND(R673=0,R674&gt;2),"P2",IF(AND(R673=0,R674=2),"P2",IF(AND(R673=0,AND(R674&lt;2,R675&gt;1)),"P1"," ")))))</f>
        <v/>
      </c>
      <c r="T677" s="52"/>
      <c r="U677" s="376"/>
      <c r="V677" s="135"/>
      <c r="W677" s="18"/>
      <c r="X677" s="368"/>
      <c r="Y677" s="376"/>
      <c r="Z677" s="135"/>
      <c r="AA677" s="18"/>
      <c r="AB677" s="368"/>
      <c r="AC677" s="376"/>
      <c r="AD677" s="437"/>
      <c r="AE677" s="135"/>
      <c r="AF677" s="18"/>
      <c r="AG677" s="368"/>
      <c r="AH677" s="10"/>
      <c r="AI677" s="10"/>
      <c r="AJ677" s="7"/>
    </row>
    <row r="678" spans="2:36" s="2" customFormat="1" ht="28.2" customHeight="1" thickTop="1">
      <c r="B678" s="377">
        <v>135</v>
      </c>
      <c r="C678" s="374"/>
      <c r="D678" s="374"/>
      <c r="E678" s="380"/>
      <c r="F678" s="380"/>
      <c r="G678" s="369"/>
      <c r="H678" s="369"/>
      <c r="I678" s="369"/>
      <c r="J678" s="369"/>
      <c r="K678" s="54"/>
      <c r="L678" s="17" t="str">
        <f>IF(ISBLANK(K678),"",VLOOKUP(K678,'(Linked) Hazard Risk Number HRN'!$B$6:$C$13,2,FALSE))</f>
        <v/>
      </c>
      <c r="M678" s="372" t="str">
        <f>IF(M680="","",IF(M680&gt;500,'(Linked) Hazard Risk Number HRN'!$C$37,IF(M680&gt;50,'(Linked) Hazard Risk Number HRN'!$C$36,IF(M680&gt;25,'(Linked) Hazard Risk Number HRN'!$C$35,IF(M680&gt;5,'(Linked) Hazard Risk Number HRN'!$C$34,IF(M680&gt;0,'(Linked) Hazard Risk Number HRN'!$C$33,""))))))</f>
        <v/>
      </c>
      <c r="N678" s="54"/>
      <c r="O678" s="17" t="str">
        <f>IF(ISBLANK(N678),"",VLOOKUP(N678,'(Linked) PLr Probability Factor'!$B$7:$C$8,2,FALSE))</f>
        <v/>
      </c>
      <c r="P678" s="17" t="s">
        <v>29</v>
      </c>
      <c r="Q678" s="17">
        <f t="shared" ref="Q678" si="1064">COUNTIF((O678:O682), "C")</f>
        <v>0</v>
      </c>
      <c r="R678" s="17">
        <f t="shared" ref="R678:R681" si="1065">Q678</f>
        <v>0</v>
      </c>
      <c r="S678" s="17" t="str">
        <f t="shared" ref="S678" si="1066">IF(ISBLANK(K678),"",IF(L678&lt;2,"S1","S2"))</f>
        <v/>
      </c>
      <c r="T678" s="50"/>
      <c r="U678" s="374"/>
      <c r="V678" s="54"/>
      <c r="W678" s="17" t="str">
        <f>IF(ISBLANK(V678),"",VLOOKUP(V678,'(Linked) Hazard Risk Number HRN'!$B$6:$C$13,2,FALSE))</f>
        <v/>
      </c>
      <c r="X678" s="372" t="str">
        <f>IF(X680="","",IF(X680&gt;500,'(Linked) Hazard Risk Number HRN'!$C$37,IF(X680&gt;50,'(Linked) Hazard Risk Number HRN'!$C$36,IF(X680&gt;25,'(Linked) Hazard Risk Number HRN'!$C$35,IF(X680&gt;5,'(Linked) Hazard Risk Number HRN'!$C$34,IF(X680&gt;0,'(Linked) Hazard Risk Number HRN'!$C$33,""))))))</f>
        <v/>
      </c>
      <c r="Y678" s="374"/>
      <c r="Z678" s="54"/>
      <c r="AA678" s="17" t="str">
        <f>IF(ISBLANK(Z678),"",VLOOKUP(Z678,'(Linked) Hazard Risk Number HRN'!$B$6:$C$13,2,FALSE))</f>
        <v/>
      </c>
      <c r="AB678" s="372" t="str">
        <f>IF(AB680="","",IF(AB680&gt;500,'(Linked) Hazard Risk Number HRN'!$C$37,IF(AB680&gt;50,'(Linked) Hazard Risk Number HRN'!$C$36,IF(AB680&gt;25,'(Linked) Hazard Risk Number HRN'!$C$35,IF(AB680&gt;5,'(Linked) Hazard Risk Number HRN'!$C$34,IF(AB680&gt;0,'(Linked) Hazard Risk Number HRN'!$C$33,""))))))</f>
        <v/>
      </c>
      <c r="AC678" s="374"/>
      <c r="AD678" s="380"/>
      <c r="AE678" s="54"/>
      <c r="AF678" s="17" t="str">
        <f>IF(ISBLANK(AE678),"",VLOOKUP(AE678,'(Linked) Hazard Risk Number HRN'!$B$6:$C$13,2,FALSE))</f>
        <v/>
      </c>
      <c r="AG678" s="372" t="str">
        <f>IF(AG680="","",IF(AG680&gt;500,'(Linked) Hazard Risk Number HRN'!$C$37,IF(AG680&gt;50,'(Linked) Hazard Risk Number HRN'!$C$36,IF(AG680&gt;25,'(Linked) Hazard Risk Number HRN'!$C$35,IF(AG680&gt;5,'(Linked) Hazard Risk Number HRN'!$C$34,IF(AG680&gt;0,'(Linked) Hazard Risk Number HRN'!$C$33,""))))))</f>
        <v/>
      </c>
      <c r="AH678" s="10"/>
      <c r="AI678" s="10"/>
      <c r="AJ678" s="22"/>
    </row>
    <row r="679" spans="2:36" s="2" customFormat="1" ht="28.2" customHeight="1" thickBot="1">
      <c r="B679" s="378"/>
      <c r="C679" s="375"/>
      <c r="D679" s="375"/>
      <c r="E679" s="381"/>
      <c r="F679" s="381"/>
      <c r="G679" s="370"/>
      <c r="H679" s="370"/>
      <c r="I679" s="370"/>
      <c r="J679" s="370"/>
      <c r="K679" s="55"/>
      <c r="L679" s="18" t="str">
        <f>IF(ISBLANK(K679),"",VLOOKUP(K679,'(Linked) Hazard Risk Number HRN'!$B$16:$C$26,2,FALSE))</f>
        <v/>
      </c>
      <c r="M679" s="373"/>
      <c r="N679" s="55"/>
      <c r="O679" s="18" t="str">
        <f>IF(ISBLANK(N679),"",VLOOKUP(N679,'(Linked) PLr Probability Factor'!$B$12:$C$14,2,FALSE))</f>
        <v/>
      </c>
      <c r="P679" s="18" t="s">
        <v>1</v>
      </c>
      <c r="Q679" s="18">
        <f t="shared" ref="Q679" si="1067">COUNTIF((O678:O682), "B")</f>
        <v>0</v>
      </c>
      <c r="R679" s="18">
        <f t="shared" si="1065"/>
        <v>0</v>
      </c>
      <c r="S679" s="18" t="str">
        <f t="shared" ref="S679" si="1068">IF(ISBLANK(K679),"",IF(L679&lt;5,"F1","F2"))</f>
        <v/>
      </c>
      <c r="T679" s="147"/>
      <c r="U679" s="375"/>
      <c r="V679" s="55"/>
      <c r="W679" s="18" t="str">
        <f>IF(ISBLANK(V679),"",VLOOKUP(V679,'(Linked) Hazard Risk Number HRN'!$B$16:$C$26,2,FALSE))</f>
        <v/>
      </c>
      <c r="X679" s="373"/>
      <c r="Y679" s="375"/>
      <c r="Z679" s="55"/>
      <c r="AA679" s="18" t="str">
        <f>IF(ISBLANK(Z679),"",VLOOKUP(Z679,'(Linked) Hazard Risk Number HRN'!$B$16:$C$26,2,FALSE))</f>
        <v/>
      </c>
      <c r="AB679" s="373"/>
      <c r="AC679" s="375"/>
      <c r="AD679" s="436"/>
      <c r="AE679" s="55"/>
      <c r="AF679" s="18" t="str">
        <f>IF(ISBLANK(AE679),"",VLOOKUP(AE679,'(Linked) Hazard Risk Number HRN'!$B$16:$C$26,2,FALSE))</f>
        <v/>
      </c>
      <c r="AG679" s="373"/>
      <c r="AH679" s="10"/>
      <c r="AI679" s="10"/>
      <c r="AJ679" s="19"/>
    </row>
    <row r="680" spans="2:36" s="2" customFormat="1" ht="28.2" customHeight="1" thickTop="1">
      <c r="B680" s="378"/>
      <c r="C680" s="375"/>
      <c r="D680" s="375"/>
      <c r="E680" s="381"/>
      <c r="F680" s="381"/>
      <c r="G680" s="370"/>
      <c r="H680" s="370"/>
      <c r="I680" s="370"/>
      <c r="J680" s="370"/>
      <c r="K680" s="56"/>
      <c r="L680" s="18" t="str">
        <f>IF(ISBLANK(K680),"",VLOOKUP(K680,'(Linked) Hazard Risk Number HRN'!$D$6:$E$14,2,FALSE))</f>
        <v/>
      </c>
      <c r="M680" s="366" t="str">
        <f>IF(OR(ISBLANK(K678),ISBLANK(K679),ISBLANK(K680),ISBLANK(K681)),"",L678*L679*L680*L681)</f>
        <v/>
      </c>
      <c r="N680" s="56"/>
      <c r="O680" s="18" t="str">
        <f>IF(ISBLANK(N680),"",VLOOKUP(N680,'(Linked) PLr Probability Factor'!$B$17:$C$20,2,FALSE))</f>
        <v/>
      </c>
      <c r="P680" s="18" t="s">
        <v>3</v>
      </c>
      <c r="Q680" s="18">
        <f t="shared" ref="Q680" si="1069">COUNTIF((O678:O682), "A")</f>
        <v>0</v>
      </c>
      <c r="R680" s="18">
        <f t="shared" si="1065"/>
        <v>0</v>
      </c>
      <c r="S680" s="18"/>
      <c r="T680" s="146" t="str" cm="1">
        <f t="array" ref="T680">IF(OR(ISBLANK(K678),ISBLANK(K679),ISBLANK(N679),ISBLANK(N680),ISBLANK(N681)),"",INDEX(INDEX('(Linked) PLr Probability Factor'!C$33:$F$44,0,4),MATCH(S678&amp;S679&amp;S682,INDEX('(Linked) PLr Probability Factor'!C$33:$F$44,0,1)&amp;INDEX('(Linked) PLr Probability Factor'!C$33:$F$44,0,2)&amp;INDEX('(Linked) PLr Probability Factor'!C$33:$F$44,0,3),0)))</f>
        <v/>
      </c>
      <c r="U680" s="375"/>
      <c r="V680" s="56"/>
      <c r="W680" s="18" t="str">
        <f>IF(ISBLANK(V680),"",VLOOKUP(V680,'(Linked) Hazard Risk Number HRN'!$D$6:$E$14,2,FALSE))</f>
        <v/>
      </c>
      <c r="X680" s="366" t="str">
        <f>IF(OR(ISBLANK(V678),ISBLANK(V679),ISBLANK(V680),ISBLANK(V681)),"",W678*W679*W680*W681)</f>
        <v/>
      </c>
      <c r="Y680" s="375"/>
      <c r="Z680" s="56"/>
      <c r="AA680" s="18" t="str">
        <f>IF(ISBLANK(Z680),"",VLOOKUP(Z680,'(Linked) Hazard Risk Number HRN'!$D$6:$E$14,2,FALSE))</f>
        <v/>
      </c>
      <c r="AB680" s="366" t="str">
        <f>IF(OR(ISBLANK(Z678),ISBLANK(Z679),ISBLANK(Z680),ISBLANK(Z681)),"",AA678*AA679*AA680*AA681)</f>
        <v/>
      </c>
      <c r="AC680" s="375"/>
      <c r="AD680" s="436"/>
      <c r="AE680" s="56"/>
      <c r="AF680" s="18" t="str">
        <f>IF(ISBLANK(AE680),"",VLOOKUP(AE680,'(Linked) Hazard Risk Number HRN'!$D$6:$E$14,2,FALSE))</f>
        <v/>
      </c>
      <c r="AG680" s="366" t="str">
        <f>IF(OR(ISBLANK(AE678),ISBLANK(AE679),ISBLANK(AE680),ISBLANK(AE681)),"",AF678*AF679*AF680*AF681)</f>
        <v/>
      </c>
      <c r="AH680" s="10"/>
      <c r="AI680" s="10"/>
      <c r="AJ680" s="20"/>
    </row>
    <row r="681" spans="2:36" s="2" customFormat="1" ht="28.2" customHeight="1">
      <c r="B681" s="378"/>
      <c r="C681" s="375"/>
      <c r="D681" s="375"/>
      <c r="E681" s="381"/>
      <c r="F681" s="381"/>
      <c r="G681" s="370"/>
      <c r="H681" s="370"/>
      <c r="I681" s="370"/>
      <c r="J681" s="370"/>
      <c r="K681" s="57"/>
      <c r="L681" s="30" t="str">
        <f>IF(ISBLANK(K681),"",VLOOKUP(K681,'(Linked) Hazard Risk Number HRN'!$D$17:$E$22,2,FALSE))</f>
        <v/>
      </c>
      <c r="M681" s="367"/>
      <c r="N681" s="56"/>
      <c r="O681" s="18" t="str">
        <f>IF(ISBLANK(N681),"",VLOOKUP(N681,'(Linked) PLr Probability Factor'!$B$23:$C$26,2,FALSE))</f>
        <v/>
      </c>
      <c r="P681" s="25" t="s">
        <v>33</v>
      </c>
      <c r="Q681" s="25">
        <f t="shared" ref="Q681" si="1070">SUM(R678:R680)</f>
        <v>0</v>
      </c>
      <c r="R681" s="25">
        <f t="shared" si="1065"/>
        <v>0</v>
      </c>
      <c r="S681" s="25"/>
      <c r="T681" s="51"/>
      <c r="U681" s="375"/>
      <c r="V681" s="57"/>
      <c r="W681" s="30" t="str">
        <f>IF(ISBLANK(V681),"",VLOOKUP(V681,'(Linked) Hazard Risk Number HRN'!$D$17:$E$22,2,FALSE))</f>
        <v/>
      </c>
      <c r="X681" s="367"/>
      <c r="Y681" s="375"/>
      <c r="Z681" s="57"/>
      <c r="AA681" s="30" t="str">
        <f>IF(ISBLANK(Z681),"",VLOOKUP(Z681,'(Linked) Hazard Risk Number HRN'!$D$17:$E$22,2,FALSE))</f>
        <v/>
      </c>
      <c r="AB681" s="367"/>
      <c r="AC681" s="375"/>
      <c r="AD681" s="436"/>
      <c r="AE681" s="57"/>
      <c r="AF681" s="30" t="str">
        <f>IF(ISBLANK(AE681),"",VLOOKUP(AE681,'(Linked) Hazard Risk Number HRN'!$D$17:$E$22,2,FALSE))</f>
        <v/>
      </c>
      <c r="AG681" s="367"/>
      <c r="AH681" s="10"/>
      <c r="AI681" s="10"/>
      <c r="AJ681" s="21"/>
    </row>
    <row r="682" spans="2:36" s="2" customFormat="1" ht="28.2" customHeight="1" thickBot="1">
      <c r="B682" s="379"/>
      <c r="C682" s="376"/>
      <c r="D682" s="376"/>
      <c r="E682" s="382"/>
      <c r="F682" s="382"/>
      <c r="G682" s="371"/>
      <c r="H682" s="371"/>
      <c r="I682" s="371"/>
      <c r="J682" s="371"/>
      <c r="K682" s="135"/>
      <c r="L682" s="18"/>
      <c r="M682" s="368"/>
      <c r="N682" s="56"/>
      <c r="O682" s="18" t="str">
        <f>IF(ISBLANK(N682),"",VLOOKUP(N682,'(Linked) PLr Probability Factor'!$B$29:$C$32,2,FALSE))</f>
        <v/>
      </c>
      <c r="P682" s="134"/>
      <c r="Q682" s="134"/>
      <c r="R682" s="134"/>
      <c r="S682" s="27" t="str">
        <f t="shared" ref="S682" si="1071">IF(OR(ISBLANK(N679),ISBLANK(N680),ISBLANK(N681)),"",IF(R678&gt;0,"P2",IF(AND(R678=0,R679&gt;2),"P2",IF(AND(R678=0,R679=2),"P2",IF(AND(R678=0,AND(R679&lt;2,R680&gt;1)),"P1"," ")))))</f>
        <v/>
      </c>
      <c r="T682" s="52"/>
      <c r="U682" s="376"/>
      <c r="V682" s="135"/>
      <c r="W682" s="18"/>
      <c r="X682" s="368"/>
      <c r="Y682" s="376"/>
      <c r="Z682" s="135"/>
      <c r="AA682" s="18"/>
      <c r="AB682" s="368"/>
      <c r="AC682" s="376"/>
      <c r="AD682" s="437"/>
      <c r="AE682" s="135"/>
      <c r="AF682" s="18"/>
      <c r="AG682" s="368"/>
      <c r="AH682" s="10"/>
      <c r="AI682" s="10"/>
      <c r="AJ682" s="7"/>
    </row>
    <row r="683" spans="2:36" s="2" customFormat="1" ht="28.2" customHeight="1" thickTop="1">
      <c r="B683" s="377">
        <v>136</v>
      </c>
      <c r="C683" s="374"/>
      <c r="D683" s="374"/>
      <c r="E683" s="380"/>
      <c r="F683" s="380"/>
      <c r="G683" s="369"/>
      <c r="H683" s="369"/>
      <c r="I683" s="369"/>
      <c r="J683" s="369"/>
      <c r="K683" s="54"/>
      <c r="L683" s="17" t="str">
        <f>IF(ISBLANK(K683),"",VLOOKUP(K683,'(Linked) Hazard Risk Number HRN'!$B$6:$C$13,2,FALSE))</f>
        <v/>
      </c>
      <c r="M683" s="372" t="str">
        <f>IF(M685="","",IF(M685&gt;500,'(Linked) Hazard Risk Number HRN'!$C$37,IF(M685&gt;50,'(Linked) Hazard Risk Number HRN'!$C$36,IF(M685&gt;25,'(Linked) Hazard Risk Number HRN'!$C$35,IF(M685&gt;5,'(Linked) Hazard Risk Number HRN'!$C$34,IF(M685&gt;0,'(Linked) Hazard Risk Number HRN'!$C$33,""))))))</f>
        <v/>
      </c>
      <c r="N683" s="54"/>
      <c r="O683" s="17" t="str">
        <f>IF(ISBLANK(N683),"",VLOOKUP(N683,'(Linked) PLr Probability Factor'!$B$7:$C$8,2,FALSE))</f>
        <v/>
      </c>
      <c r="P683" s="17" t="s">
        <v>29</v>
      </c>
      <c r="Q683" s="17">
        <f t="shared" ref="Q683" si="1072">COUNTIF((O683:O687), "C")</f>
        <v>0</v>
      </c>
      <c r="R683" s="17">
        <f t="shared" ref="R683:R686" si="1073">Q683</f>
        <v>0</v>
      </c>
      <c r="S683" s="17" t="str">
        <f t="shared" ref="S683" si="1074">IF(ISBLANK(K683),"",IF(L683&lt;2,"S1","S2"))</f>
        <v/>
      </c>
      <c r="T683" s="50"/>
      <c r="U683" s="374"/>
      <c r="V683" s="54"/>
      <c r="W683" s="17" t="str">
        <f>IF(ISBLANK(V683),"",VLOOKUP(V683,'(Linked) Hazard Risk Number HRN'!$B$6:$C$13,2,FALSE))</f>
        <v/>
      </c>
      <c r="X683" s="372" t="str">
        <f>IF(X685="","",IF(X685&gt;500,'(Linked) Hazard Risk Number HRN'!$C$37,IF(X685&gt;50,'(Linked) Hazard Risk Number HRN'!$C$36,IF(X685&gt;25,'(Linked) Hazard Risk Number HRN'!$C$35,IF(X685&gt;5,'(Linked) Hazard Risk Number HRN'!$C$34,IF(X685&gt;0,'(Linked) Hazard Risk Number HRN'!$C$33,""))))))</f>
        <v/>
      </c>
      <c r="Y683" s="374"/>
      <c r="Z683" s="54"/>
      <c r="AA683" s="17" t="str">
        <f>IF(ISBLANK(Z683),"",VLOOKUP(Z683,'(Linked) Hazard Risk Number HRN'!$B$6:$C$13,2,FALSE))</f>
        <v/>
      </c>
      <c r="AB683" s="372" t="str">
        <f>IF(AB685="","",IF(AB685&gt;500,'(Linked) Hazard Risk Number HRN'!$C$37,IF(AB685&gt;50,'(Linked) Hazard Risk Number HRN'!$C$36,IF(AB685&gt;25,'(Linked) Hazard Risk Number HRN'!$C$35,IF(AB685&gt;5,'(Linked) Hazard Risk Number HRN'!$C$34,IF(AB685&gt;0,'(Linked) Hazard Risk Number HRN'!$C$33,""))))))</f>
        <v/>
      </c>
      <c r="AC683" s="374"/>
      <c r="AD683" s="380"/>
      <c r="AE683" s="54"/>
      <c r="AF683" s="17" t="str">
        <f>IF(ISBLANK(AE683),"",VLOOKUP(AE683,'(Linked) Hazard Risk Number HRN'!$B$6:$C$13,2,FALSE))</f>
        <v/>
      </c>
      <c r="AG683" s="372" t="str">
        <f>IF(AG685="","",IF(AG685&gt;500,'(Linked) Hazard Risk Number HRN'!$C$37,IF(AG685&gt;50,'(Linked) Hazard Risk Number HRN'!$C$36,IF(AG685&gt;25,'(Linked) Hazard Risk Number HRN'!$C$35,IF(AG685&gt;5,'(Linked) Hazard Risk Number HRN'!$C$34,IF(AG685&gt;0,'(Linked) Hazard Risk Number HRN'!$C$33,""))))))</f>
        <v/>
      </c>
      <c r="AH683" s="10"/>
      <c r="AI683" s="10"/>
      <c r="AJ683" s="22"/>
    </row>
    <row r="684" spans="2:36" s="2" customFormat="1" ht="28.2" customHeight="1" thickBot="1">
      <c r="B684" s="378"/>
      <c r="C684" s="375"/>
      <c r="D684" s="375"/>
      <c r="E684" s="381"/>
      <c r="F684" s="381"/>
      <c r="G684" s="370"/>
      <c r="H684" s="370"/>
      <c r="I684" s="370"/>
      <c r="J684" s="370"/>
      <c r="K684" s="55"/>
      <c r="L684" s="18" t="str">
        <f>IF(ISBLANK(K684),"",VLOOKUP(K684,'(Linked) Hazard Risk Number HRN'!$B$16:$C$26,2,FALSE))</f>
        <v/>
      </c>
      <c r="M684" s="373"/>
      <c r="N684" s="55"/>
      <c r="O684" s="18" t="str">
        <f>IF(ISBLANK(N684),"",VLOOKUP(N684,'(Linked) PLr Probability Factor'!$B$12:$C$14,2,FALSE))</f>
        <v/>
      </c>
      <c r="P684" s="18" t="s">
        <v>1</v>
      </c>
      <c r="Q684" s="18">
        <f t="shared" ref="Q684" si="1075">COUNTIF((O683:O687), "B")</f>
        <v>0</v>
      </c>
      <c r="R684" s="18">
        <f t="shared" si="1073"/>
        <v>0</v>
      </c>
      <c r="S684" s="18" t="str">
        <f t="shared" ref="S684" si="1076">IF(ISBLANK(K684),"",IF(L684&lt;5,"F1","F2"))</f>
        <v/>
      </c>
      <c r="T684" s="147"/>
      <c r="U684" s="375"/>
      <c r="V684" s="55"/>
      <c r="W684" s="18" t="str">
        <f>IF(ISBLANK(V684),"",VLOOKUP(V684,'(Linked) Hazard Risk Number HRN'!$B$16:$C$26,2,FALSE))</f>
        <v/>
      </c>
      <c r="X684" s="373"/>
      <c r="Y684" s="375"/>
      <c r="Z684" s="55"/>
      <c r="AA684" s="18" t="str">
        <f>IF(ISBLANK(Z684),"",VLOOKUP(Z684,'(Linked) Hazard Risk Number HRN'!$B$16:$C$26,2,FALSE))</f>
        <v/>
      </c>
      <c r="AB684" s="373"/>
      <c r="AC684" s="375"/>
      <c r="AD684" s="436"/>
      <c r="AE684" s="55"/>
      <c r="AF684" s="18" t="str">
        <f>IF(ISBLANK(AE684),"",VLOOKUP(AE684,'(Linked) Hazard Risk Number HRN'!$B$16:$C$26,2,FALSE))</f>
        <v/>
      </c>
      <c r="AG684" s="373"/>
      <c r="AH684" s="10"/>
      <c r="AI684" s="10"/>
      <c r="AJ684" s="19"/>
    </row>
    <row r="685" spans="2:36" s="2" customFormat="1" ht="28.2" customHeight="1" thickTop="1">
      <c r="B685" s="378"/>
      <c r="C685" s="375"/>
      <c r="D685" s="375"/>
      <c r="E685" s="381"/>
      <c r="F685" s="381"/>
      <c r="G685" s="370"/>
      <c r="H685" s="370"/>
      <c r="I685" s="370"/>
      <c r="J685" s="370"/>
      <c r="K685" s="56"/>
      <c r="L685" s="18" t="str">
        <f>IF(ISBLANK(K685),"",VLOOKUP(K685,'(Linked) Hazard Risk Number HRN'!$D$6:$E$14,2,FALSE))</f>
        <v/>
      </c>
      <c r="M685" s="366" t="str">
        <f>IF(OR(ISBLANK(K683),ISBLANK(K684),ISBLANK(K685),ISBLANK(K686)),"",L683*L684*L685*L686)</f>
        <v/>
      </c>
      <c r="N685" s="56"/>
      <c r="O685" s="18" t="str">
        <f>IF(ISBLANK(N685),"",VLOOKUP(N685,'(Linked) PLr Probability Factor'!$B$17:$C$20,2,FALSE))</f>
        <v/>
      </c>
      <c r="P685" s="18" t="s">
        <v>3</v>
      </c>
      <c r="Q685" s="18">
        <f t="shared" ref="Q685" si="1077">COUNTIF((O683:O687), "A")</f>
        <v>0</v>
      </c>
      <c r="R685" s="18">
        <f t="shared" si="1073"/>
        <v>0</v>
      </c>
      <c r="S685" s="18"/>
      <c r="T685" s="146" t="str" cm="1">
        <f t="array" ref="T685">IF(OR(ISBLANK(K683),ISBLANK(K684),ISBLANK(N684),ISBLANK(N685),ISBLANK(N686)),"",INDEX(INDEX('(Linked) PLr Probability Factor'!C$33:$F$44,0,4),MATCH(S683&amp;S684&amp;S687,INDEX('(Linked) PLr Probability Factor'!C$33:$F$44,0,1)&amp;INDEX('(Linked) PLr Probability Factor'!C$33:$F$44,0,2)&amp;INDEX('(Linked) PLr Probability Factor'!C$33:$F$44,0,3),0)))</f>
        <v/>
      </c>
      <c r="U685" s="375"/>
      <c r="V685" s="56"/>
      <c r="W685" s="18" t="str">
        <f>IF(ISBLANK(V685),"",VLOOKUP(V685,'(Linked) Hazard Risk Number HRN'!$D$6:$E$14,2,FALSE))</f>
        <v/>
      </c>
      <c r="X685" s="366" t="str">
        <f>IF(OR(ISBLANK(V683),ISBLANK(V684),ISBLANK(V685),ISBLANK(V686)),"",W683*W684*W685*W686)</f>
        <v/>
      </c>
      <c r="Y685" s="375"/>
      <c r="Z685" s="56"/>
      <c r="AA685" s="18" t="str">
        <f>IF(ISBLANK(Z685),"",VLOOKUP(Z685,'(Linked) Hazard Risk Number HRN'!$D$6:$E$14,2,FALSE))</f>
        <v/>
      </c>
      <c r="AB685" s="366" t="str">
        <f>IF(OR(ISBLANK(Z683),ISBLANK(Z684),ISBLANK(Z685),ISBLANK(Z686)),"",AA683*AA684*AA685*AA686)</f>
        <v/>
      </c>
      <c r="AC685" s="375"/>
      <c r="AD685" s="436"/>
      <c r="AE685" s="56"/>
      <c r="AF685" s="18" t="str">
        <f>IF(ISBLANK(AE685),"",VLOOKUP(AE685,'(Linked) Hazard Risk Number HRN'!$D$6:$E$14,2,FALSE))</f>
        <v/>
      </c>
      <c r="AG685" s="366" t="str">
        <f>IF(OR(ISBLANK(AE683),ISBLANK(AE684),ISBLANK(AE685),ISBLANK(AE686)),"",AF683*AF684*AF685*AF686)</f>
        <v/>
      </c>
      <c r="AH685" s="10"/>
      <c r="AI685" s="10"/>
      <c r="AJ685" s="20"/>
    </row>
    <row r="686" spans="2:36" s="2" customFormat="1" ht="28.2" customHeight="1">
      <c r="B686" s="378"/>
      <c r="C686" s="375"/>
      <c r="D686" s="375"/>
      <c r="E686" s="381"/>
      <c r="F686" s="381"/>
      <c r="G686" s="370"/>
      <c r="H686" s="370"/>
      <c r="I686" s="370"/>
      <c r="J686" s="370"/>
      <c r="K686" s="57"/>
      <c r="L686" s="30" t="str">
        <f>IF(ISBLANK(K686),"",VLOOKUP(K686,'(Linked) Hazard Risk Number HRN'!$D$17:$E$22,2,FALSE))</f>
        <v/>
      </c>
      <c r="M686" s="367"/>
      <c r="N686" s="56"/>
      <c r="O686" s="18" t="str">
        <f>IF(ISBLANK(N686),"",VLOOKUP(N686,'(Linked) PLr Probability Factor'!$B$23:$C$26,2,FALSE))</f>
        <v/>
      </c>
      <c r="P686" s="25" t="s">
        <v>33</v>
      </c>
      <c r="Q686" s="25">
        <f t="shared" ref="Q686" si="1078">SUM(R683:R685)</f>
        <v>0</v>
      </c>
      <c r="R686" s="25">
        <f t="shared" si="1073"/>
        <v>0</v>
      </c>
      <c r="S686" s="25"/>
      <c r="T686" s="51"/>
      <c r="U686" s="375"/>
      <c r="V686" s="57"/>
      <c r="W686" s="30" t="str">
        <f>IF(ISBLANK(V686),"",VLOOKUP(V686,'(Linked) Hazard Risk Number HRN'!$D$17:$E$22,2,FALSE))</f>
        <v/>
      </c>
      <c r="X686" s="367"/>
      <c r="Y686" s="375"/>
      <c r="Z686" s="57"/>
      <c r="AA686" s="30" t="str">
        <f>IF(ISBLANK(Z686),"",VLOOKUP(Z686,'(Linked) Hazard Risk Number HRN'!$D$17:$E$22,2,FALSE))</f>
        <v/>
      </c>
      <c r="AB686" s="367"/>
      <c r="AC686" s="375"/>
      <c r="AD686" s="436"/>
      <c r="AE686" s="57"/>
      <c r="AF686" s="30" t="str">
        <f>IF(ISBLANK(AE686),"",VLOOKUP(AE686,'(Linked) Hazard Risk Number HRN'!$D$17:$E$22,2,FALSE))</f>
        <v/>
      </c>
      <c r="AG686" s="367"/>
      <c r="AH686" s="10"/>
      <c r="AI686" s="10"/>
      <c r="AJ686" s="21"/>
    </row>
    <row r="687" spans="2:36" s="2" customFormat="1" ht="28.2" customHeight="1" thickBot="1">
      <c r="B687" s="379"/>
      <c r="C687" s="376"/>
      <c r="D687" s="376"/>
      <c r="E687" s="382"/>
      <c r="F687" s="382"/>
      <c r="G687" s="371"/>
      <c r="H687" s="371"/>
      <c r="I687" s="371"/>
      <c r="J687" s="371"/>
      <c r="K687" s="135"/>
      <c r="L687" s="18"/>
      <c r="M687" s="368"/>
      <c r="N687" s="56"/>
      <c r="O687" s="18" t="str">
        <f>IF(ISBLANK(N687),"",VLOOKUP(N687,'(Linked) PLr Probability Factor'!$B$29:$C$32,2,FALSE))</f>
        <v/>
      </c>
      <c r="P687" s="134"/>
      <c r="Q687" s="134"/>
      <c r="R687" s="134"/>
      <c r="S687" s="27" t="str">
        <f t="shared" ref="S687" si="1079">IF(OR(ISBLANK(N684),ISBLANK(N685),ISBLANK(N686)),"",IF(R683&gt;0,"P2",IF(AND(R683=0,R684&gt;2),"P2",IF(AND(R683=0,R684=2),"P2",IF(AND(R683=0,AND(R684&lt;2,R685&gt;1)),"P1"," ")))))</f>
        <v/>
      </c>
      <c r="T687" s="52"/>
      <c r="U687" s="376"/>
      <c r="V687" s="135"/>
      <c r="W687" s="18"/>
      <c r="X687" s="368"/>
      <c r="Y687" s="376"/>
      <c r="Z687" s="135"/>
      <c r="AA687" s="18"/>
      <c r="AB687" s="368"/>
      <c r="AC687" s="376"/>
      <c r="AD687" s="437"/>
      <c r="AE687" s="135"/>
      <c r="AF687" s="18"/>
      <c r="AG687" s="368"/>
      <c r="AH687" s="10"/>
      <c r="AI687" s="10"/>
      <c r="AJ687" s="7"/>
    </row>
    <row r="688" spans="2:36" s="2" customFormat="1" ht="28.2" customHeight="1" thickTop="1">
      <c r="B688" s="377">
        <v>137</v>
      </c>
      <c r="C688" s="374"/>
      <c r="D688" s="374"/>
      <c r="E688" s="380"/>
      <c r="F688" s="380"/>
      <c r="G688" s="369"/>
      <c r="H688" s="369"/>
      <c r="I688" s="369"/>
      <c r="J688" s="369"/>
      <c r="K688" s="54"/>
      <c r="L688" s="17" t="str">
        <f>IF(ISBLANK(K688),"",VLOOKUP(K688,'(Linked) Hazard Risk Number HRN'!$B$6:$C$13,2,FALSE))</f>
        <v/>
      </c>
      <c r="M688" s="372" t="str">
        <f>IF(M690="","",IF(M690&gt;500,'(Linked) Hazard Risk Number HRN'!$C$37,IF(M690&gt;50,'(Linked) Hazard Risk Number HRN'!$C$36,IF(M690&gt;25,'(Linked) Hazard Risk Number HRN'!$C$35,IF(M690&gt;5,'(Linked) Hazard Risk Number HRN'!$C$34,IF(M690&gt;0,'(Linked) Hazard Risk Number HRN'!$C$33,""))))))</f>
        <v/>
      </c>
      <c r="N688" s="54"/>
      <c r="O688" s="17" t="str">
        <f>IF(ISBLANK(N688),"",VLOOKUP(N688,'(Linked) PLr Probability Factor'!$B$7:$C$8,2,FALSE))</f>
        <v/>
      </c>
      <c r="P688" s="17" t="s">
        <v>29</v>
      </c>
      <c r="Q688" s="17">
        <f t="shared" ref="Q688" si="1080">COUNTIF((O688:O692), "C")</f>
        <v>0</v>
      </c>
      <c r="R688" s="17">
        <f t="shared" ref="R688:R691" si="1081">Q688</f>
        <v>0</v>
      </c>
      <c r="S688" s="17" t="str">
        <f t="shared" ref="S688" si="1082">IF(ISBLANK(K688),"",IF(L688&lt;2,"S1","S2"))</f>
        <v/>
      </c>
      <c r="T688" s="50"/>
      <c r="U688" s="374"/>
      <c r="V688" s="54"/>
      <c r="W688" s="17" t="str">
        <f>IF(ISBLANK(V688),"",VLOOKUP(V688,'(Linked) Hazard Risk Number HRN'!$B$6:$C$13,2,FALSE))</f>
        <v/>
      </c>
      <c r="X688" s="372" t="str">
        <f>IF(X690="","",IF(X690&gt;500,'(Linked) Hazard Risk Number HRN'!$C$37,IF(X690&gt;50,'(Linked) Hazard Risk Number HRN'!$C$36,IF(X690&gt;25,'(Linked) Hazard Risk Number HRN'!$C$35,IF(X690&gt;5,'(Linked) Hazard Risk Number HRN'!$C$34,IF(X690&gt;0,'(Linked) Hazard Risk Number HRN'!$C$33,""))))))</f>
        <v/>
      </c>
      <c r="Y688" s="374"/>
      <c r="Z688" s="54"/>
      <c r="AA688" s="17" t="str">
        <f>IF(ISBLANK(Z688),"",VLOOKUP(Z688,'(Linked) Hazard Risk Number HRN'!$B$6:$C$13,2,FALSE))</f>
        <v/>
      </c>
      <c r="AB688" s="372" t="str">
        <f>IF(AB690="","",IF(AB690&gt;500,'(Linked) Hazard Risk Number HRN'!$C$37,IF(AB690&gt;50,'(Linked) Hazard Risk Number HRN'!$C$36,IF(AB690&gt;25,'(Linked) Hazard Risk Number HRN'!$C$35,IF(AB690&gt;5,'(Linked) Hazard Risk Number HRN'!$C$34,IF(AB690&gt;0,'(Linked) Hazard Risk Number HRN'!$C$33,""))))))</f>
        <v/>
      </c>
      <c r="AC688" s="374"/>
      <c r="AD688" s="380"/>
      <c r="AE688" s="54"/>
      <c r="AF688" s="17" t="str">
        <f>IF(ISBLANK(AE688),"",VLOOKUP(AE688,'(Linked) Hazard Risk Number HRN'!$B$6:$C$13,2,FALSE))</f>
        <v/>
      </c>
      <c r="AG688" s="372" t="str">
        <f>IF(AG690="","",IF(AG690&gt;500,'(Linked) Hazard Risk Number HRN'!$C$37,IF(AG690&gt;50,'(Linked) Hazard Risk Number HRN'!$C$36,IF(AG690&gt;25,'(Linked) Hazard Risk Number HRN'!$C$35,IF(AG690&gt;5,'(Linked) Hazard Risk Number HRN'!$C$34,IF(AG690&gt;0,'(Linked) Hazard Risk Number HRN'!$C$33,""))))))</f>
        <v/>
      </c>
      <c r="AH688" s="10"/>
      <c r="AI688" s="10"/>
      <c r="AJ688" s="22"/>
    </row>
    <row r="689" spans="2:36" s="2" customFormat="1" ht="28.2" customHeight="1" thickBot="1">
      <c r="B689" s="378"/>
      <c r="C689" s="375"/>
      <c r="D689" s="375"/>
      <c r="E689" s="381"/>
      <c r="F689" s="381"/>
      <c r="G689" s="370"/>
      <c r="H689" s="370"/>
      <c r="I689" s="370"/>
      <c r="J689" s="370"/>
      <c r="K689" s="55"/>
      <c r="L689" s="18" t="str">
        <f>IF(ISBLANK(K689),"",VLOOKUP(K689,'(Linked) Hazard Risk Number HRN'!$B$16:$C$26,2,FALSE))</f>
        <v/>
      </c>
      <c r="M689" s="373"/>
      <c r="N689" s="55"/>
      <c r="O689" s="18" t="str">
        <f>IF(ISBLANK(N689),"",VLOOKUP(N689,'(Linked) PLr Probability Factor'!$B$12:$C$14,2,FALSE))</f>
        <v/>
      </c>
      <c r="P689" s="18" t="s">
        <v>1</v>
      </c>
      <c r="Q689" s="18">
        <f t="shared" ref="Q689" si="1083">COUNTIF((O688:O692), "B")</f>
        <v>0</v>
      </c>
      <c r="R689" s="18">
        <f t="shared" si="1081"/>
        <v>0</v>
      </c>
      <c r="S689" s="18" t="str">
        <f t="shared" ref="S689" si="1084">IF(ISBLANK(K689),"",IF(L689&lt;5,"F1","F2"))</f>
        <v/>
      </c>
      <c r="T689" s="147"/>
      <c r="U689" s="375"/>
      <c r="V689" s="55"/>
      <c r="W689" s="18" t="str">
        <f>IF(ISBLANK(V689),"",VLOOKUP(V689,'(Linked) Hazard Risk Number HRN'!$B$16:$C$26,2,FALSE))</f>
        <v/>
      </c>
      <c r="X689" s="373"/>
      <c r="Y689" s="375"/>
      <c r="Z689" s="55"/>
      <c r="AA689" s="18" t="str">
        <f>IF(ISBLANK(Z689),"",VLOOKUP(Z689,'(Linked) Hazard Risk Number HRN'!$B$16:$C$26,2,FALSE))</f>
        <v/>
      </c>
      <c r="AB689" s="373"/>
      <c r="AC689" s="375"/>
      <c r="AD689" s="436"/>
      <c r="AE689" s="55"/>
      <c r="AF689" s="18" t="str">
        <f>IF(ISBLANK(AE689),"",VLOOKUP(AE689,'(Linked) Hazard Risk Number HRN'!$B$16:$C$26,2,FALSE))</f>
        <v/>
      </c>
      <c r="AG689" s="373"/>
      <c r="AH689" s="10"/>
      <c r="AI689" s="10"/>
      <c r="AJ689" s="19"/>
    </row>
    <row r="690" spans="2:36" s="2" customFormat="1" ht="28.2" customHeight="1" thickTop="1">
      <c r="B690" s="378"/>
      <c r="C690" s="375"/>
      <c r="D690" s="375"/>
      <c r="E690" s="381"/>
      <c r="F690" s="381"/>
      <c r="G690" s="370"/>
      <c r="H690" s="370"/>
      <c r="I690" s="370"/>
      <c r="J690" s="370"/>
      <c r="K690" s="56"/>
      <c r="L690" s="18" t="str">
        <f>IF(ISBLANK(K690),"",VLOOKUP(K690,'(Linked) Hazard Risk Number HRN'!$D$6:$E$14,2,FALSE))</f>
        <v/>
      </c>
      <c r="M690" s="366" t="str">
        <f>IF(OR(ISBLANK(K688),ISBLANK(K689),ISBLANK(K690),ISBLANK(K691)),"",L688*L689*L690*L691)</f>
        <v/>
      </c>
      <c r="N690" s="56"/>
      <c r="O690" s="18" t="str">
        <f>IF(ISBLANK(N690),"",VLOOKUP(N690,'(Linked) PLr Probability Factor'!$B$17:$C$20,2,FALSE))</f>
        <v/>
      </c>
      <c r="P690" s="18" t="s">
        <v>3</v>
      </c>
      <c r="Q690" s="18">
        <f t="shared" ref="Q690" si="1085">COUNTIF((O688:O692), "A")</f>
        <v>0</v>
      </c>
      <c r="R690" s="18">
        <f t="shared" si="1081"/>
        <v>0</v>
      </c>
      <c r="S690" s="18"/>
      <c r="T690" s="146" t="str" cm="1">
        <f t="array" ref="T690">IF(OR(ISBLANK(K688),ISBLANK(K689),ISBLANK(N689),ISBLANK(N690),ISBLANK(N691)),"",INDEX(INDEX('(Linked) PLr Probability Factor'!C$33:$F$44,0,4),MATCH(S688&amp;S689&amp;S692,INDEX('(Linked) PLr Probability Factor'!C$33:$F$44,0,1)&amp;INDEX('(Linked) PLr Probability Factor'!C$33:$F$44,0,2)&amp;INDEX('(Linked) PLr Probability Factor'!C$33:$F$44,0,3),0)))</f>
        <v/>
      </c>
      <c r="U690" s="375"/>
      <c r="V690" s="56"/>
      <c r="W690" s="18" t="str">
        <f>IF(ISBLANK(V690),"",VLOOKUP(V690,'(Linked) Hazard Risk Number HRN'!$D$6:$E$14,2,FALSE))</f>
        <v/>
      </c>
      <c r="X690" s="366" t="str">
        <f>IF(OR(ISBLANK(V688),ISBLANK(V689),ISBLANK(V690),ISBLANK(V691)),"",W688*W689*W690*W691)</f>
        <v/>
      </c>
      <c r="Y690" s="375"/>
      <c r="Z690" s="56"/>
      <c r="AA690" s="18" t="str">
        <f>IF(ISBLANK(Z690),"",VLOOKUP(Z690,'(Linked) Hazard Risk Number HRN'!$D$6:$E$14,2,FALSE))</f>
        <v/>
      </c>
      <c r="AB690" s="366" t="str">
        <f>IF(OR(ISBLANK(Z688),ISBLANK(Z689),ISBLANK(Z690),ISBLANK(Z691)),"",AA688*AA689*AA690*AA691)</f>
        <v/>
      </c>
      <c r="AC690" s="375"/>
      <c r="AD690" s="436"/>
      <c r="AE690" s="56"/>
      <c r="AF690" s="18" t="str">
        <f>IF(ISBLANK(AE690),"",VLOOKUP(AE690,'(Linked) Hazard Risk Number HRN'!$D$6:$E$14,2,FALSE))</f>
        <v/>
      </c>
      <c r="AG690" s="366" t="str">
        <f>IF(OR(ISBLANK(AE688),ISBLANK(AE689),ISBLANK(AE690),ISBLANK(AE691)),"",AF688*AF689*AF690*AF691)</f>
        <v/>
      </c>
      <c r="AH690" s="10"/>
      <c r="AI690" s="10"/>
      <c r="AJ690" s="20"/>
    </row>
    <row r="691" spans="2:36" s="2" customFormat="1" ht="28.2" customHeight="1">
      <c r="B691" s="378"/>
      <c r="C691" s="375"/>
      <c r="D691" s="375"/>
      <c r="E691" s="381"/>
      <c r="F691" s="381"/>
      <c r="G691" s="370"/>
      <c r="H691" s="370"/>
      <c r="I691" s="370"/>
      <c r="J691" s="370"/>
      <c r="K691" s="57"/>
      <c r="L691" s="30" t="str">
        <f>IF(ISBLANK(K691),"",VLOOKUP(K691,'(Linked) Hazard Risk Number HRN'!$D$17:$E$22,2,FALSE))</f>
        <v/>
      </c>
      <c r="M691" s="367"/>
      <c r="N691" s="56"/>
      <c r="O691" s="18" t="str">
        <f>IF(ISBLANK(N691),"",VLOOKUP(N691,'(Linked) PLr Probability Factor'!$B$23:$C$26,2,FALSE))</f>
        <v/>
      </c>
      <c r="P691" s="25" t="s">
        <v>33</v>
      </c>
      <c r="Q691" s="25">
        <f t="shared" ref="Q691" si="1086">SUM(R688:R690)</f>
        <v>0</v>
      </c>
      <c r="R691" s="25">
        <f t="shared" si="1081"/>
        <v>0</v>
      </c>
      <c r="S691" s="25"/>
      <c r="T691" s="51"/>
      <c r="U691" s="375"/>
      <c r="V691" s="57"/>
      <c r="W691" s="30" t="str">
        <f>IF(ISBLANK(V691),"",VLOOKUP(V691,'(Linked) Hazard Risk Number HRN'!$D$17:$E$22,2,FALSE))</f>
        <v/>
      </c>
      <c r="X691" s="367"/>
      <c r="Y691" s="375"/>
      <c r="Z691" s="57"/>
      <c r="AA691" s="30" t="str">
        <f>IF(ISBLANK(Z691),"",VLOOKUP(Z691,'(Linked) Hazard Risk Number HRN'!$D$17:$E$22,2,FALSE))</f>
        <v/>
      </c>
      <c r="AB691" s="367"/>
      <c r="AC691" s="375"/>
      <c r="AD691" s="436"/>
      <c r="AE691" s="57"/>
      <c r="AF691" s="30" t="str">
        <f>IF(ISBLANK(AE691),"",VLOOKUP(AE691,'(Linked) Hazard Risk Number HRN'!$D$17:$E$22,2,FALSE))</f>
        <v/>
      </c>
      <c r="AG691" s="367"/>
      <c r="AH691" s="10"/>
      <c r="AI691" s="10"/>
      <c r="AJ691" s="21"/>
    </row>
    <row r="692" spans="2:36" s="2" customFormat="1" ht="28.2" customHeight="1" thickBot="1">
      <c r="B692" s="379"/>
      <c r="C692" s="376"/>
      <c r="D692" s="376"/>
      <c r="E692" s="382"/>
      <c r="F692" s="382"/>
      <c r="G692" s="371"/>
      <c r="H692" s="371"/>
      <c r="I692" s="371"/>
      <c r="J692" s="371"/>
      <c r="K692" s="135"/>
      <c r="L692" s="18"/>
      <c r="M692" s="368"/>
      <c r="N692" s="56"/>
      <c r="O692" s="18" t="str">
        <f>IF(ISBLANK(N692),"",VLOOKUP(N692,'(Linked) PLr Probability Factor'!$B$29:$C$32,2,FALSE))</f>
        <v/>
      </c>
      <c r="P692" s="134"/>
      <c r="Q692" s="134"/>
      <c r="R692" s="134"/>
      <c r="S692" s="27" t="str">
        <f t="shared" ref="S692" si="1087">IF(OR(ISBLANK(N689),ISBLANK(N690),ISBLANK(N691)),"",IF(R688&gt;0,"P2",IF(AND(R688=0,R689&gt;2),"P2",IF(AND(R688=0,R689=2),"P2",IF(AND(R688=0,AND(R689&lt;2,R690&gt;1)),"P1"," ")))))</f>
        <v/>
      </c>
      <c r="T692" s="52"/>
      <c r="U692" s="376"/>
      <c r="V692" s="135"/>
      <c r="W692" s="18"/>
      <c r="X692" s="368"/>
      <c r="Y692" s="376"/>
      <c r="Z692" s="135"/>
      <c r="AA692" s="18"/>
      <c r="AB692" s="368"/>
      <c r="AC692" s="376"/>
      <c r="AD692" s="437"/>
      <c r="AE692" s="135"/>
      <c r="AF692" s="18"/>
      <c r="AG692" s="368"/>
      <c r="AH692" s="10"/>
      <c r="AI692" s="10"/>
      <c r="AJ692" s="7"/>
    </row>
    <row r="693" spans="2:36" s="2" customFormat="1" ht="28.2" customHeight="1" thickTop="1">
      <c r="B693" s="377">
        <v>138</v>
      </c>
      <c r="C693" s="374"/>
      <c r="D693" s="374"/>
      <c r="E693" s="380"/>
      <c r="F693" s="380"/>
      <c r="G693" s="369"/>
      <c r="H693" s="369"/>
      <c r="I693" s="369"/>
      <c r="J693" s="369"/>
      <c r="K693" s="54"/>
      <c r="L693" s="17" t="str">
        <f>IF(ISBLANK(K693),"",VLOOKUP(K693,'(Linked) Hazard Risk Number HRN'!$B$6:$C$13,2,FALSE))</f>
        <v/>
      </c>
      <c r="M693" s="372" t="str">
        <f>IF(M695="","",IF(M695&gt;500,'(Linked) Hazard Risk Number HRN'!$C$37,IF(M695&gt;50,'(Linked) Hazard Risk Number HRN'!$C$36,IF(M695&gt;25,'(Linked) Hazard Risk Number HRN'!$C$35,IF(M695&gt;5,'(Linked) Hazard Risk Number HRN'!$C$34,IF(M695&gt;0,'(Linked) Hazard Risk Number HRN'!$C$33,""))))))</f>
        <v/>
      </c>
      <c r="N693" s="54"/>
      <c r="O693" s="17" t="str">
        <f>IF(ISBLANK(N693),"",VLOOKUP(N693,'(Linked) PLr Probability Factor'!$B$7:$C$8,2,FALSE))</f>
        <v/>
      </c>
      <c r="P693" s="17" t="s">
        <v>29</v>
      </c>
      <c r="Q693" s="17">
        <f t="shared" ref="Q693" si="1088">COUNTIF((O693:O697), "C")</f>
        <v>0</v>
      </c>
      <c r="R693" s="17">
        <f t="shared" ref="R693:R696" si="1089">Q693</f>
        <v>0</v>
      </c>
      <c r="S693" s="17" t="str">
        <f t="shared" ref="S693" si="1090">IF(ISBLANK(K693),"",IF(L693&lt;2,"S1","S2"))</f>
        <v/>
      </c>
      <c r="T693" s="50"/>
      <c r="U693" s="374"/>
      <c r="V693" s="54"/>
      <c r="W693" s="17" t="str">
        <f>IF(ISBLANK(V693),"",VLOOKUP(V693,'(Linked) Hazard Risk Number HRN'!$B$6:$C$13,2,FALSE))</f>
        <v/>
      </c>
      <c r="X693" s="372" t="str">
        <f>IF(X695="","",IF(X695&gt;500,'(Linked) Hazard Risk Number HRN'!$C$37,IF(X695&gt;50,'(Linked) Hazard Risk Number HRN'!$C$36,IF(X695&gt;25,'(Linked) Hazard Risk Number HRN'!$C$35,IF(X695&gt;5,'(Linked) Hazard Risk Number HRN'!$C$34,IF(X695&gt;0,'(Linked) Hazard Risk Number HRN'!$C$33,""))))))</f>
        <v/>
      </c>
      <c r="Y693" s="374"/>
      <c r="Z693" s="54"/>
      <c r="AA693" s="17" t="str">
        <f>IF(ISBLANK(Z693),"",VLOOKUP(Z693,'(Linked) Hazard Risk Number HRN'!$B$6:$C$13,2,FALSE))</f>
        <v/>
      </c>
      <c r="AB693" s="372" t="str">
        <f>IF(AB695="","",IF(AB695&gt;500,'(Linked) Hazard Risk Number HRN'!$C$37,IF(AB695&gt;50,'(Linked) Hazard Risk Number HRN'!$C$36,IF(AB695&gt;25,'(Linked) Hazard Risk Number HRN'!$C$35,IF(AB695&gt;5,'(Linked) Hazard Risk Number HRN'!$C$34,IF(AB695&gt;0,'(Linked) Hazard Risk Number HRN'!$C$33,""))))))</f>
        <v/>
      </c>
      <c r="AC693" s="374"/>
      <c r="AD693" s="380"/>
      <c r="AE693" s="54"/>
      <c r="AF693" s="17" t="str">
        <f>IF(ISBLANK(AE693),"",VLOOKUP(AE693,'(Linked) Hazard Risk Number HRN'!$B$6:$C$13,2,FALSE))</f>
        <v/>
      </c>
      <c r="AG693" s="372" t="str">
        <f>IF(AG695="","",IF(AG695&gt;500,'(Linked) Hazard Risk Number HRN'!$C$37,IF(AG695&gt;50,'(Linked) Hazard Risk Number HRN'!$C$36,IF(AG695&gt;25,'(Linked) Hazard Risk Number HRN'!$C$35,IF(AG695&gt;5,'(Linked) Hazard Risk Number HRN'!$C$34,IF(AG695&gt;0,'(Linked) Hazard Risk Number HRN'!$C$33,""))))))</f>
        <v/>
      </c>
      <c r="AH693" s="10"/>
      <c r="AI693" s="10"/>
      <c r="AJ693" s="22"/>
    </row>
    <row r="694" spans="2:36" s="2" customFormat="1" ht="28.2" customHeight="1" thickBot="1">
      <c r="B694" s="378"/>
      <c r="C694" s="375"/>
      <c r="D694" s="375"/>
      <c r="E694" s="381"/>
      <c r="F694" s="381"/>
      <c r="G694" s="370"/>
      <c r="H694" s="370"/>
      <c r="I694" s="370"/>
      <c r="J694" s="370"/>
      <c r="K694" s="55"/>
      <c r="L694" s="18" t="str">
        <f>IF(ISBLANK(K694),"",VLOOKUP(K694,'(Linked) Hazard Risk Number HRN'!$B$16:$C$26,2,FALSE))</f>
        <v/>
      </c>
      <c r="M694" s="373"/>
      <c r="N694" s="55"/>
      <c r="O694" s="18" t="str">
        <f>IF(ISBLANK(N694),"",VLOOKUP(N694,'(Linked) PLr Probability Factor'!$B$12:$C$14,2,FALSE))</f>
        <v/>
      </c>
      <c r="P694" s="18" t="s">
        <v>1</v>
      </c>
      <c r="Q694" s="18">
        <f t="shared" ref="Q694" si="1091">COUNTIF((O693:O697), "B")</f>
        <v>0</v>
      </c>
      <c r="R694" s="18">
        <f t="shared" si="1089"/>
        <v>0</v>
      </c>
      <c r="S694" s="18" t="str">
        <f t="shared" ref="S694" si="1092">IF(ISBLANK(K694),"",IF(L694&lt;5,"F1","F2"))</f>
        <v/>
      </c>
      <c r="T694" s="147"/>
      <c r="U694" s="375"/>
      <c r="V694" s="55"/>
      <c r="W694" s="18" t="str">
        <f>IF(ISBLANK(V694),"",VLOOKUP(V694,'(Linked) Hazard Risk Number HRN'!$B$16:$C$26,2,FALSE))</f>
        <v/>
      </c>
      <c r="X694" s="373"/>
      <c r="Y694" s="375"/>
      <c r="Z694" s="55"/>
      <c r="AA694" s="18" t="str">
        <f>IF(ISBLANK(Z694),"",VLOOKUP(Z694,'(Linked) Hazard Risk Number HRN'!$B$16:$C$26,2,FALSE))</f>
        <v/>
      </c>
      <c r="AB694" s="373"/>
      <c r="AC694" s="375"/>
      <c r="AD694" s="436"/>
      <c r="AE694" s="55"/>
      <c r="AF694" s="18" t="str">
        <f>IF(ISBLANK(AE694),"",VLOOKUP(AE694,'(Linked) Hazard Risk Number HRN'!$B$16:$C$26,2,FALSE))</f>
        <v/>
      </c>
      <c r="AG694" s="373"/>
      <c r="AH694" s="10"/>
      <c r="AI694" s="10"/>
      <c r="AJ694" s="19"/>
    </row>
    <row r="695" spans="2:36" s="2" customFormat="1" ht="28.2" customHeight="1" thickTop="1">
      <c r="B695" s="378"/>
      <c r="C695" s="375"/>
      <c r="D695" s="375"/>
      <c r="E695" s="381"/>
      <c r="F695" s="381"/>
      <c r="G695" s="370"/>
      <c r="H695" s="370"/>
      <c r="I695" s="370"/>
      <c r="J695" s="370"/>
      <c r="K695" s="56"/>
      <c r="L695" s="18" t="str">
        <f>IF(ISBLANK(K695),"",VLOOKUP(K695,'(Linked) Hazard Risk Number HRN'!$D$6:$E$14,2,FALSE))</f>
        <v/>
      </c>
      <c r="M695" s="366" t="str">
        <f>IF(OR(ISBLANK(K693),ISBLANK(K694),ISBLANK(K695),ISBLANK(K696)),"",L693*L694*L695*L696)</f>
        <v/>
      </c>
      <c r="N695" s="56"/>
      <c r="O695" s="18" t="str">
        <f>IF(ISBLANK(N695),"",VLOOKUP(N695,'(Linked) PLr Probability Factor'!$B$17:$C$20,2,FALSE))</f>
        <v/>
      </c>
      <c r="P695" s="18" t="s">
        <v>3</v>
      </c>
      <c r="Q695" s="18">
        <f t="shared" ref="Q695" si="1093">COUNTIF((O693:O697), "A")</f>
        <v>0</v>
      </c>
      <c r="R695" s="18">
        <f t="shared" si="1089"/>
        <v>0</v>
      </c>
      <c r="S695" s="18"/>
      <c r="T695" s="146" t="str" cm="1">
        <f t="array" ref="T695">IF(OR(ISBLANK(K693),ISBLANK(K694),ISBLANK(N694),ISBLANK(N695),ISBLANK(N696)),"",INDEX(INDEX('(Linked) PLr Probability Factor'!C$33:$F$44,0,4),MATCH(S693&amp;S694&amp;S697,INDEX('(Linked) PLr Probability Factor'!C$33:$F$44,0,1)&amp;INDEX('(Linked) PLr Probability Factor'!C$33:$F$44,0,2)&amp;INDEX('(Linked) PLr Probability Factor'!C$33:$F$44,0,3),0)))</f>
        <v/>
      </c>
      <c r="U695" s="375"/>
      <c r="V695" s="56"/>
      <c r="W695" s="18" t="str">
        <f>IF(ISBLANK(V695),"",VLOOKUP(V695,'(Linked) Hazard Risk Number HRN'!$D$6:$E$14,2,FALSE))</f>
        <v/>
      </c>
      <c r="X695" s="366" t="str">
        <f>IF(OR(ISBLANK(V693),ISBLANK(V694),ISBLANK(V695),ISBLANK(V696)),"",W693*W694*W695*W696)</f>
        <v/>
      </c>
      <c r="Y695" s="375"/>
      <c r="Z695" s="56"/>
      <c r="AA695" s="18" t="str">
        <f>IF(ISBLANK(Z695),"",VLOOKUP(Z695,'(Linked) Hazard Risk Number HRN'!$D$6:$E$14,2,FALSE))</f>
        <v/>
      </c>
      <c r="AB695" s="366" t="str">
        <f>IF(OR(ISBLANK(Z693),ISBLANK(Z694),ISBLANK(Z695),ISBLANK(Z696)),"",AA693*AA694*AA695*AA696)</f>
        <v/>
      </c>
      <c r="AC695" s="375"/>
      <c r="AD695" s="436"/>
      <c r="AE695" s="56"/>
      <c r="AF695" s="18" t="str">
        <f>IF(ISBLANK(AE695),"",VLOOKUP(AE695,'(Linked) Hazard Risk Number HRN'!$D$6:$E$14,2,FALSE))</f>
        <v/>
      </c>
      <c r="AG695" s="366" t="str">
        <f>IF(OR(ISBLANK(AE693),ISBLANK(AE694),ISBLANK(AE695),ISBLANK(AE696)),"",AF693*AF694*AF695*AF696)</f>
        <v/>
      </c>
      <c r="AH695" s="10"/>
      <c r="AI695" s="10"/>
      <c r="AJ695" s="20"/>
    </row>
    <row r="696" spans="2:36" s="2" customFormat="1" ht="28.2" customHeight="1">
      <c r="B696" s="378"/>
      <c r="C696" s="375"/>
      <c r="D696" s="375"/>
      <c r="E696" s="381"/>
      <c r="F696" s="381"/>
      <c r="G696" s="370"/>
      <c r="H696" s="370"/>
      <c r="I696" s="370"/>
      <c r="J696" s="370"/>
      <c r="K696" s="57"/>
      <c r="L696" s="30" t="str">
        <f>IF(ISBLANK(K696),"",VLOOKUP(K696,'(Linked) Hazard Risk Number HRN'!$D$17:$E$22,2,FALSE))</f>
        <v/>
      </c>
      <c r="M696" s="367"/>
      <c r="N696" s="56"/>
      <c r="O696" s="18" t="str">
        <f>IF(ISBLANK(N696),"",VLOOKUP(N696,'(Linked) PLr Probability Factor'!$B$23:$C$26,2,FALSE))</f>
        <v/>
      </c>
      <c r="P696" s="25" t="s">
        <v>33</v>
      </c>
      <c r="Q696" s="25">
        <f t="shared" ref="Q696" si="1094">SUM(R693:R695)</f>
        <v>0</v>
      </c>
      <c r="R696" s="25">
        <f t="shared" si="1089"/>
        <v>0</v>
      </c>
      <c r="S696" s="25"/>
      <c r="T696" s="51"/>
      <c r="U696" s="375"/>
      <c r="V696" s="57"/>
      <c r="W696" s="30" t="str">
        <f>IF(ISBLANK(V696),"",VLOOKUP(V696,'(Linked) Hazard Risk Number HRN'!$D$17:$E$22,2,FALSE))</f>
        <v/>
      </c>
      <c r="X696" s="367"/>
      <c r="Y696" s="375"/>
      <c r="Z696" s="57"/>
      <c r="AA696" s="30" t="str">
        <f>IF(ISBLANK(Z696),"",VLOOKUP(Z696,'(Linked) Hazard Risk Number HRN'!$D$17:$E$22,2,FALSE))</f>
        <v/>
      </c>
      <c r="AB696" s="367"/>
      <c r="AC696" s="375"/>
      <c r="AD696" s="436"/>
      <c r="AE696" s="57"/>
      <c r="AF696" s="30" t="str">
        <f>IF(ISBLANK(AE696),"",VLOOKUP(AE696,'(Linked) Hazard Risk Number HRN'!$D$17:$E$22,2,FALSE))</f>
        <v/>
      </c>
      <c r="AG696" s="367"/>
      <c r="AH696" s="10"/>
      <c r="AI696" s="10"/>
      <c r="AJ696" s="21"/>
    </row>
    <row r="697" spans="2:36" s="2" customFormat="1" ht="28.2" customHeight="1" thickBot="1">
      <c r="B697" s="379"/>
      <c r="C697" s="376"/>
      <c r="D697" s="376"/>
      <c r="E697" s="382"/>
      <c r="F697" s="382"/>
      <c r="G697" s="371"/>
      <c r="H697" s="371"/>
      <c r="I697" s="371"/>
      <c r="J697" s="371"/>
      <c r="K697" s="135"/>
      <c r="L697" s="18"/>
      <c r="M697" s="368"/>
      <c r="N697" s="56"/>
      <c r="O697" s="18" t="str">
        <f>IF(ISBLANK(N697),"",VLOOKUP(N697,'(Linked) PLr Probability Factor'!$B$29:$C$32,2,FALSE))</f>
        <v/>
      </c>
      <c r="P697" s="134"/>
      <c r="Q697" s="134"/>
      <c r="R697" s="134"/>
      <c r="S697" s="27" t="str">
        <f t="shared" ref="S697" si="1095">IF(OR(ISBLANK(N694),ISBLANK(N695),ISBLANK(N696)),"",IF(R693&gt;0,"P2",IF(AND(R693=0,R694&gt;2),"P2",IF(AND(R693=0,R694=2),"P2",IF(AND(R693=0,AND(R694&lt;2,R695&gt;1)),"P1"," ")))))</f>
        <v/>
      </c>
      <c r="T697" s="52"/>
      <c r="U697" s="376"/>
      <c r="V697" s="135"/>
      <c r="W697" s="18"/>
      <c r="X697" s="368"/>
      <c r="Y697" s="376"/>
      <c r="Z697" s="135"/>
      <c r="AA697" s="18"/>
      <c r="AB697" s="368"/>
      <c r="AC697" s="376"/>
      <c r="AD697" s="437"/>
      <c r="AE697" s="135"/>
      <c r="AF697" s="18"/>
      <c r="AG697" s="368"/>
      <c r="AH697" s="10"/>
      <c r="AI697" s="10"/>
      <c r="AJ697" s="7"/>
    </row>
    <row r="698" spans="2:36" s="2" customFormat="1" ht="28.2" customHeight="1" thickTop="1">
      <c r="B698" s="377">
        <v>139</v>
      </c>
      <c r="C698" s="374"/>
      <c r="D698" s="374"/>
      <c r="E698" s="380"/>
      <c r="F698" s="380"/>
      <c r="G698" s="369"/>
      <c r="H698" s="369"/>
      <c r="I698" s="369"/>
      <c r="J698" s="369"/>
      <c r="K698" s="54"/>
      <c r="L698" s="17" t="str">
        <f>IF(ISBLANK(K698),"",VLOOKUP(K698,'(Linked) Hazard Risk Number HRN'!$B$6:$C$13,2,FALSE))</f>
        <v/>
      </c>
      <c r="M698" s="372" t="str">
        <f>IF(M700="","",IF(M700&gt;500,'(Linked) Hazard Risk Number HRN'!$C$37,IF(M700&gt;50,'(Linked) Hazard Risk Number HRN'!$C$36,IF(M700&gt;25,'(Linked) Hazard Risk Number HRN'!$C$35,IF(M700&gt;5,'(Linked) Hazard Risk Number HRN'!$C$34,IF(M700&gt;0,'(Linked) Hazard Risk Number HRN'!$C$33,""))))))</f>
        <v/>
      </c>
      <c r="N698" s="54"/>
      <c r="O698" s="17" t="str">
        <f>IF(ISBLANK(N698),"",VLOOKUP(N698,'(Linked) PLr Probability Factor'!$B$7:$C$8,2,FALSE))</f>
        <v/>
      </c>
      <c r="P698" s="17" t="s">
        <v>29</v>
      </c>
      <c r="Q698" s="17">
        <f t="shared" ref="Q698" si="1096">COUNTIF((O698:O702), "C")</f>
        <v>0</v>
      </c>
      <c r="R698" s="17">
        <f t="shared" ref="R698:R701" si="1097">Q698</f>
        <v>0</v>
      </c>
      <c r="S698" s="17" t="str">
        <f t="shared" ref="S698" si="1098">IF(ISBLANK(K698),"",IF(L698&lt;2,"S1","S2"))</f>
        <v/>
      </c>
      <c r="T698" s="50"/>
      <c r="U698" s="374"/>
      <c r="V698" s="54"/>
      <c r="W698" s="17" t="str">
        <f>IF(ISBLANK(V698),"",VLOOKUP(V698,'(Linked) Hazard Risk Number HRN'!$B$6:$C$13,2,FALSE))</f>
        <v/>
      </c>
      <c r="X698" s="372" t="str">
        <f>IF(X700="","",IF(X700&gt;500,'(Linked) Hazard Risk Number HRN'!$C$37,IF(X700&gt;50,'(Linked) Hazard Risk Number HRN'!$C$36,IF(X700&gt;25,'(Linked) Hazard Risk Number HRN'!$C$35,IF(X700&gt;5,'(Linked) Hazard Risk Number HRN'!$C$34,IF(X700&gt;0,'(Linked) Hazard Risk Number HRN'!$C$33,""))))))</f>
        <v/>
      </c>
      <c r="Y698" s="374"/>
      <c r="Z698" s="54"/>
      <c r="AA698" s="17" t="str">
        <f>IF(ISBLANK(Z698),"",VLOOKUP(Z698,'(Linked) Hazard Risk Number HRN'!$B$6:$C$13,2,FALSE))</f>
        <v/>
      </c>
      <c r="AB698" s="372" t="str">
        <f>IF(AB700="","",IF(AB700&gt;500,'(Linked) Hazard Risk Number HRN'!$C$37,IF(AB700&gt;50,'(Linked) Hazard Risk Number HRN'!$C$36,IF(AB700&gt;25,'(Linked) Hazard Risk Number HRN'!$C$35,IF(AB700&gt;5,'(Linked) Hazard Risk Number HRN'!$C$34,IF(AB700&gt;0,'(Linked) Hazard Risk Number HRN'!$C$33,""))))))</f>
        <v/>
      </c>
      <c r="AC698" s="374"/>
      <c r="AD698" s="380"/>
      <c r="AE698" s="54"/>
      <c r="AF698" s="17" t="str">
        <f>IF(ISBLANK(AE698),"",VLOOKUP(AE698,'(Linked) Hazard Risk Number HRN'!$B$6:$C$13,2,FALSE))</f>
        <v/>
      </c>
      <c r="AG698" s="372" t="str">
        <f>IF(AG700="","",IF(AG700&gt;500,'(Linked) Hazard Risk Number HRN'!$C$37,IF(AG700&gt;50,'(Linked) Hazard Risk Number HRN'!$C$36,IF(AG700&gt;25,'(Linked) Hazard Risk Number HRN'!$C$35,IF(AG700&gt;5,'(Linked) Hazard Risk Number HRN'!$C$34,IF(AG700&gt;0,'(Linked) Hazard Risk Number HRN'!$C$33,""))))))</f>
        <v/>
      </c>
      <c r="AH698" s="10"/>
      <c r="AI698" s="10"/>
      <c r="AJ698" s="22"/>
    </row>
    <row r="699" spans="2:36" s="2" customFormat="1" ht="28.2" customHeight="1" thickBot="1">
      <c r="B699" s="378"/>
      <c r="C699" s="375"/>
      <c r="D699" s="375"/>
      <c r="E699" s="381"/>
      <c r="F699" s="381"/>
      <c r="G699" s="370"/>
      <c r="H699" s="370"/>
      <c r="I699" s="370"/>
      <c r="J699" s="370"/>
      <c r="K699" s="55"/>
      <c r="L699" s="18" t="str">
        <f>IF(ISBLANK(K699),"",VLOOKUP(K699,'(Linked) Hazard Risk Number HRN'!$B$16:$C$26,2,FALSE))</f>
        <v/>
      </c>
      <c r="M699" s="373"/>
      <c r="N699" s="55"/>
      <c r="O699" s="18" t="str">
        <f>IF(ISBLANK(N699),"",VLOOKUP(N699,'(Linked) PLr Probability Factor'!$B$12:$C$14,2,FALSE))</f>
        <v/>
      </c>
      <c r="P699" s="18" t="s">
        <v>1</v>
      </c>
      <c r="Q699" s="18">
        <f t="shared" ref="Q699" si="1099">COUNTIF((O698:O702), "B")</f>
        <v>0</v>
      </c>
      <c r="R699" s="18">
        <f t="shared" si="1097"/>
        <v>0</v>
      </c>
      <c r="S699" s="18" t="str">
        <f t="shared" ref="S699" si="1100">IF(ISBLANK(K699),"",IF(L699&lt;5,"F1","F2"))</f>
        <v/>
      </c>
      <c r="T699" s="147"/>
      <c r="U699" s="375"/>
      <c r="V699" s="55"/>
      <c r="W699" s="18" t="str">
        <f>IF(ISBLANK(V699),"",VLOOKUP(V699,'(Linked) Hazard Risk Number HRN'!$B$16:$C$26,2,FALSE))</f>
        <v/>
      </c>
      <c r="X699" s="373"/>
      <c r="Y699" s="375"/>
      <c r="Z699" s="55"/>
      <c r="AA699" s="18" t="str">
        <f>IF(ISBLANK(Z699),"",VLOOKUP(Z699,'(Linked) Hazard Risk Number HRN'!$B$16:$C$26,2,FALSE))</f>
        <v/>
      </c>
      <c r="AB699" s="373"/>
      <c r="AC699" s="375"/>
      <c r="AD699" s="436"/>
      <c r="AE699" s="55"/>
      <c r="AF699" s="18" t="str">
        <f>IF(ISBLANK(AE699),"",VLOOKUP(AE699,'(Linked) Hazard Risk Number HRN'!$B$16:$C$26,2,FALSE))</f>
        <v/>
      </c>
      <c r="AG699" s="373"/>
      <c r="AH699" s="10"/>
      <c r="AI699" s="10"/>
      <c r="AJ699" s="19"/>
    </row>
    <row r="700" spans="2:36" s="2" customFormat="1" ht="28.2" customHeight="1" thickTop="1">
      <c r="B700" s="378"/>
      <c r="C700" s="375"/>
      <c r="D700" s="375"/>
      <c r="E700" s="381"/>
      <c r="F700" s="381"/>
      <c r="G700" s="370"/>
      <c r="H700" s="370"/>
      <c r="I700" s="370"/>
      <c r="J700" s="370"/>
      <c r="K700" s="56"/>
      <c r="L700" s="18" t="str">
        <f>IF(ISBLANK(K700),"",VLOOKUP(K700,'(Linked) Hazard Risk Number HRN'!$D$6:$E$14,2,FALSE))</f>
        <v/>
      </c>
      <c r="M700" s="366" t="str">
        <f>IF(OR(ISBLANK(K698),ISBLANK(K699),ISBLANK(K700),ISBLANK(K701)),"",L698*L699*L700*L701)</f>
        <v/>
      </c>
      <c r="N700" s="56"/>
      <c r="O700" s="18" t="str">
        <f>IF(ISBLANK(N700),"",VLOOKUP(N700,'(Linked) PLr Probability Factor'!$B$17:$C$20,2,FALSE))</f>
        <v/>
      </c>
      <c r="P700" s="18" t="s">
        <v>3</v>
      </c>
      <c r="Q700" s="18">
        <f t="shared" ref="Q700" si="1101">COUNTIF((O698:O702), "A")</f>
        <v>0</v>
      </c>
      <c r="R700" s="18">
        <f t="shared" si="1097"/>
        <v>0</v>
      </c>
      <c r="S700" s="18"/>
      <c r="T700" s="146" t="str" cm="1">
        <f t="array" ref="T700">IF(OR(ISBLANK(K698),ISBLANK(K699),ISBLANK(N699),ISBLANK(N700),ISBLANK(N701)),"",INDEX(INDEX('(Linked) PLr Probability Factor'!C$33:$F$44,0,4),MATCH(S698&amp;S699&amp;S702,INDEX('(Linked) PLr Probability Factor'!C$33:$F$44,0,1)&amp;INDEX('(Linked) PLr Probability Factor'!C$33:$F$44,0,2)&amp;INDEX('(Linked) PLr Probability Factor'!C$33:$F$44,0,3),0)))</f>
        <v/>
      </c>
      <c r="U700" s="375"/>
      <c r="V700" s="56"/>
      <c r="W700" s="18" t="str">
        <f>IF(ISBLANK(V700),"",VLOOKUP(V700,'(Linked) Hazard Risk Number HRN'!$D$6:$E$14,2,FALSE))</f>
        <v/>
      </c>
      <c r="X700" s="366" t="str">
        <f>IF(OR(ISBLANK(V698),ISBLANK(V699),ISBLANK(V700),ISBLANK(V701)),"",W698*W699*W700*W701)</f>
        <v/>
      </c>
      <c r="Y700" s="375"/>
      <c r="Z700" s="56"/>
      <c r="AA700" s="18" t="str">
        <f>IF(ISBLANK(Z700),"",VLOOKUP(Z700,'(Linked) Hazard Risk Number HRN'!$D$6:$E$14,2,FALSE))</f>
        <v/>
      </c>
      <c r="AB700" s="366" t="str">
        <f>IF(OR(ISBLANK(Z698),ISBLANK(Z699),ISBLANK(Z700),ISBLANK(Z701)),"",AA698*AA699*AA700*AA701)</f>
        <v/>
      </c>
      <c r="AC700" s="375"/>
      <c r="AD700" s="436"/>
      <c r="AE700" s="56"/>
      <c r="AF700" s="18" t="str">
        <f>IF(ISBLANK(AE700),"",VLOOKUP(AE700,'(Linked) Hazard Risk Number HRN'!$D$6:$E$14,2,FALSE))</f>
        <v/>
      </c>
      <c r="AG700" s="366" t="str">
        <f>IF(OR(ISBLANK(AE698),ISBLANK(AE699),ISBLANK(AE700),ISBLANK(AE701)),"",AF698*AF699*AF700*AF701)</f>
        <v/>
      </c>
      <c r="AH700" s="10"/>
      <c r="AI700" s="10"/>
      <c r="AJ700" s="20"/>
    </row>
    <row r="701" spans="2:36" s="2" customFormat="1" ht="28.2" customHeight="1">
      <c r="B701" s="378"/>
      <c r="C701" s="375"/>
      <c r="D701" s="375"/>
      <c r="E701" s="381"/>
      <c r="F701" s="381"/>
      <c r="G701" s="370"/>
      <c r="H701" s="370"/>
      <c r="I701" s="370"/>
      <c r="J701" s="370"/>
      <c r="K701" s="57"/>
      <c r="L701" s="30" t="str">
        <f>IF(ISBLANK(K701),"",VLOOKUP(K701,'(Linked) Hazard Risk Number HRN'!$D$17:$E$22,2,FALSE))</f>
        <v/>
      </c>
      <c r="M701" s="367"/>
      <c r="N701" s="56"/>
      <c r="O701" s="18" t="str">
        <f>IF(ISBLANK(N701),"",VLOOKUP(N701,'(Linked) PLr Probability Factor'!$B$23:$C$26,2,FALSE))</f>
        <v/>
      </c>
      <c r="P701" s="25" t="s">
        <v>33</v>
      </c>
      <c r="Q701" s="25">
        <f t="shared" ref="Q701" si="1102">SUM(R698:R700)</f>
        <v>0</v>
      </c>
      <c r="R701" s="25">
        <f t="shared" si="1097"/>
        <v>0</v>
      </c>
      <c r="S701" s="25"/>
      <c r="T701" s="51"/>
      <c r="U701" s="375"/>
      <c r="V701" s="57"/>
      <c r="W701" s="30" t="str">
        <f>IF(ISBLANK(V701),"",VLOOKUP(V701,'(Linked) Hazard Risk Number HRN'!$D$17:$E$22,2,FALSE))</f>
        <v/>
      </c>
      <c r="X701" s="367"/>
      <c r="Y701" s="375"/>
      <c r="Z701" s="57"/>
      <c r="AA701" s="30" t="str">
        <f>IF(ISBLANK(Z701),"",VLOOKUP(Z701,'(Linked) Hazard Risk Number HRN'!$D$17:$E$22,2,FALSE))</f>
        <v/>
      </c>
      <c r="AB701" s="367"/>
      <c r="AC701" s="375"/>
      <c r="AD701" s="436"/>
      <c r="AE701" s="57"/>
      <c r="AF701" s="30" t="str">
        <f>IF(ISBLANK(AE701),"",VLOOKUP(AE701,'(Linked) Hazard Risk Number HRN'!$D$17:$E$22,2,FALSE))</f>
        <v/>
      </c>
      <c r="AG701" s="367"/>
      <c r="AH701" s="10"/>
      <c r="AI701" s="10"/>
      <c r="AJ701" s="21"/>
    </row>
    <row r="702" spans="2:36" s="2" customFormat="1" ht="28.2" customHeight="1" thickBot="1">
      <c r="B702" s="379"/>
      <c r="C702" s="376"/>
      <c r="D702" s="376"/>
      <c r="E702" s="382"/>
      <c r="F702" s="382"/>
      <c r="G702" s="371"/>
      <c r="H702" s="371"/>
      <c r="I702" s="371"/>
      <c r="J702" s="371"/>
      <c r="K702" s="135"/>
      <c r="L702" s="18"/>
      <c r="M702" s="368"/>
      <c r="N702" s="56"/>
      <c r="O702" s="18" t="str">
        <f>IF(ISBLANK(N702),"",VLOOKUP(N702,'(Linked) PLr Probability Factor'!$B$29:$C$32,2,FALSE))</f>
        <v/>
      </c>
      <c r="P702" s="134"/>
      <c r="Q702" s="134"/>
      <c r="R702" s="134"/>
      <c r="S702" s="27" t="str">
        <f t="shared" ref="S702" si="1103">IF(OR(ISBLANK(N699),ISBLANK(N700),ISBLANK(N701)),"",IF(R698&gt;0,"P2",IF(AND(R698=0,R699&gt;2),"P2",IF(AND(R698=0,R699=2),"P2",IF(AND(R698=0,AND(R699&lt;2,R700&gt;1)),"P1"," ")))))</f>
        <v/>
      </c>
      <c r="T702" s="52"/>
      <c r="U702" s="376"/>
      <c r="V702" s="135"/>
      <c r="W702" s="18"/>
      <c r="X702" s="368"/>
      <c r="Y702" s="376"/>
      <c r="Z702" s="135"/>
      <c r="AA702" s="18"/>
      <c r="AB702" s="368"/>
      <c r="AC702" s="376"/>
      <c r="AD702" s="437"/>
      <c r="AE702" s="135"/>
      <c r="AF702" s="18"/>
      <c r="AG702" s="368"/>
      <c r="AH702" s="10"/>
      <c r="AI702" s="10"/>
      <c r="AJ702" s="7"/>
    </row>
    <row r="703" spans="2:36" s="2" customFormat="1" ht="28.2" customHeight="1" thickTop="1">
      <c r="B703" s="377">
        <v>140</v>
      </c>
      <c r="C703" s="374"/>
      <c r="D703" s="374"/>
      <c r="E703" s="380"/>
      <c r="F703" s="380"/>
      <c r="G703" s="369"/>
      <c r="H703" s="369"/>
      <c r="I703" s="369"/>
      <c r="J703" s="369"/>
      <c r="K703" s="54"/>
      <c r="L703" s="17" t="str">
        <f>IF(ISBLANK(K703),"",VLOOKUP(K703,'(Linked) Hazard Risk Number HRN'!$B$6:$C$13,2,FALSE))</f>
        <v/>
      </c>
      <c r="M703" s="372" t="str">
        <f>IF(M705="","",IF(M705&gt;500,'(Linked) Hazard Risk Number HRN'!$C$37,IF(M705&gt;50,'(Linked) Hazard Risk Number HRN'!$C$36,IF(M705&gt;25,'(Linked) Hazard Risk Number HRN'!$C$35,IF(M705&gt;5,'(Linked) Hazard Risk Number HRN'!$C$34,IF(M705&gt;0,'(Linked) Hazard Risk Number HRN'!$C$33,""))))))</f>
        <v/>
      </c>
      <c r="N703" s="54"/>
      <c r="O703" s="17" t="str">
        <f>IF(ISBLANK(N703),"",VLOOKUP(N703,'(Linked) PLr Probability Factor'!$B$7:$C$8,2,FALSE))</f>
        <v/>
      </c>
      <c r="P703" s="17" t="s">
        <v>29</v>
      </c>
      <c r="Q703" s="17">
        <f t="shared" ref="Q703" si="1104">COUNTIF((O703:O707), "C")</f>
        <v>0</v>
      </c>
      <c r="R703" s="17">
        <f t="shared" ref="R703:R706" si="1105">Q703</f>
        <v>0</v>
      </c>
      <c r="S703" s="17" t="str">
        <f t="shared" ref="S703" si="1106">IF(ISBLANK(K703),"",IF(L703&lt;2,"S1","S2"))</f>
        <v/>
      </c>
      <c r="T703" s="50"/>
      <c r="U703" s="374"/>
      <c r="V703" s="54"/>
      <c r="W703" s="17" t="str">
        <f>IF(ISBLANK(V703),"",VLOOKUP(V703,'(Linked) Hazard Risk Number HRN'!$B$6:$C$13,2,FALSE))</f>
        <v/>
      </c>
      <c r="X703" s="372" t="str">
        <f>IF(X705="","",IF(X705&gt;500,'(Linked) Hazard Risk Number HRN'!$C$37,IF(X705&gt;50,'(Linked) Hazard Risk Number HRN'!$C$36,IF(X705&gt;25,'(Linked) Hazard Risk Number HRN'!$C$35,IF(X705&gt;5,'(Linked) Hazard Risk Number HRN'!$C$34,IF(X705&gt;0,'(Linked) Hazard Risk Number HRN'!$C$33,""))))))</f>
        <v/>
      </c>
      <c r="Y703" s="374"/>
      <c r="Z703" s="54"/>
      <c r="AA703" s="17" t="str">
        <f>IF(ISBLANK(Z703),"",VLOOKUP(Z703,'(Linked) Hazard Risk Number HRN'!$B$6:$C$13,2,FALSE))</f>
        <v/>
      </c>
      <c r="AB703" s="372" t="str">
        <f>IF(AB705="","",IF(AB705&gt;500,'(Linked) Hazard Risk Number HRN'!$C$37,IF(AB705&gt;50,'(Linked) Hazard Risk Number HRN'!$C$36,IF(AB705&gt;25,'(Linked) Hazard Risk Number HRN'!$C$35,IF(AB705&gt;5,'(Linked) Hazard Risk Number HRN'!$C$34,IF(AB705&gt;0,'(Linked) Hazard Risk Number HRN'!$C$33,""))))))</f>
        <v/>
      </c>
      <c r="AC703" s="374"/>
      <c r="AD703" s="380"/>
      <c r="AE703" s="54"/>
      <c r="AF703" s="17" t="str">
        <f>IF(ISBLANK(AE703),"",VLOOKUP(AE703,'(Linked) Hazard Risk Number HRN'!$B$6:$C$13,2,FALSE))</f>
        <v/>
      </c>
      <c r="AG703" s="372" t="str">
        <f>IF(AG705="","",IF(AG705&gt;500,'(Linked) Hazard Risk Number HRN'!$C$37,IF(AG705&gt;50,'(Linked) Hazard Risk Number HRN'!$C$36,IF(AG705&gt;25,'(Linked) Hazard Risk Number HRN'!$C$35,IF(AG705&gt;5,'(Linked) Hazard Risk Number HRN'!$C$34,IF(AG705&gt;0,'(Linked) Hazard Risk Number HRN'!$C$33,""))))))</f>
        <v/>
      </c>
      <c r="AH703" s="10"/>
      <c r="AI703" s="10"/>
      <c r="AJ703" s="22"/>
    </row>
    <row r="704" spans="2:36" s="2" customFormat="1" ht="28.2" customHeight="1" thickBot="1">
      <c r="B704" s="378"/>
      <c r="C704" s="375"/>
      <c r="D704" s="375"/>
      <c r="E704" s="381"/>
      <c r="F704" s="381"/>
      <c r="G704" s="370"/>
      <c r="H704" s="370"/>
      <c r="I704" s="370"/>
      <c r="J704" s="370"/>
      <c r="K704" s="55"/>
      <c r="L704" s="18" t="str">
        <f>IF(ISBLANK(K704),"",VLOOKUP(K704,'(Linked) Hazard Risk Number HRN'!$B$16:$C$26,2,FALSE))</f>
        <v/>
      </c>
      <c r="M704" s="373"/>
      <c r="N704" s="55"/>
      <c r="O704" s="18" t="str">
        <f>IF(ISBLANK(N704),"",VLOOKUP(N704,'(Linked) PLr Probability Factor'!$B$12:$C$14,2,FALSE))</f>
        <v/>
      </c>
      <c r="P704" s="18" t="s">
        <v>1</v>
      </c>
      <c r="Q704" s="18">
        <f t="shared" ref="Q704" si="1107">COUNTIF((O703:O707), "B")</f>
        <v>0</v>
      </c>
      <c r="R704" s="18">
        <f t="shared" si="1105"/>
        <v>0</v>
      </c>
      <c r="S704" s="18" t="str">
        <f t="shared" ref="S704" si="1108">IF(ISBLANK(K704),"",IF(L704&lt;5,"F1","F2"))</f>
        <v/>
      </c>
      <c r="T704" s="147"/>
      <c r="U704" s="375"/>
      <c r="V704" s="55"/>
      <c r="W704" s="18" t="str">
        <f>IF(ISBLANK(V704),"",VLOOKUP(V704,'(Linked) Hazard Risk Number HRN'!$B$16:$C$26,2,FALSE))</f>
        <v/>
      </c>
      <c r="X704" s="373"/>
      <c r="Y704" s="375"/>
      <c r="Z704" s="55"/>
      <c r="AA704" s="18" t="str">
        <f>IF(ISBLANK(Z704),"",VLOOKUP(Z704,'(Linked) Hazard Risk Number HRN'!$B$16:$C$26,2,FALSE))</f>
        <v/>
      </c>
      <c r="AB704" s="373"/>
      <c r="AC704" s="375"/>
      <c r="AD704" s="436"/>
      <c r="AE704" s="55"/>
      <c r="AF704" s="18" t="str">
        <f>IF(ISBLANK(AE704),"",VLOOKUP(AE704,'(Linked) Hazard Risk Number HRN'!$B$16:$C$26,2,FALSE))</f>
        <v/>
      </c>
      <c r="AG704" s="373"/>
      <c r="AH704" s="10"/>
      <c r="AI704" s="10"/>
      <c r="AJ704" s="19"/>
    </row>
    <row r="705" spans="2:36" s="2" customFormat="1" ht="28.2" customHeight="1" thickTop="1">
      <c r="B705" s="378"/>
      <c r="C705" s="375"/>
      <c r="D705" s="375"/>
      <c r="E705" s="381"/>
      <c r="F705" s="381"/>
      <c r="G705" s="370"/>
      <c r="H705" s="370"/>
      <c r="I705" s="370"/>
      <c r="J705" s="370"/>
      <c r="K705" s="56"/>
      <c r="L705" s="18" t="str">
        <f>IF(ISBLANK(K705),"",VLOOKUP(K705,'(Linked) Hazard Risk Number HRN'!$D$6:$E$14,2,FALSE))</f>
        <v/>
      </c>
      <c r="M705" s="366" t="str">
        <f>IF(OR(ISBLANK(K703),ISBLANK(K704),ISBLANK(K705),ISBLANK(K706)),"",L703*L704*L705*L706)</f>
        <v/>
      </c>
      <c r="N705" s="56"/>
      <c r="O705" s="18" t="str">
        <f>IF(ISBLANK(N705),"",VLOOKUP(N705,'(Linked) PLr Probability Factor'!$B$17:$C$20,2,FALSE))</f>
        <v/>
      </c>
      <c r="P705" s="18" t="s">
        <v>3</v>
      </c>
      <c r="Q705" s="18">
        <f t="shared" ref="Q705" si="1109">COUNTIF((O703:O707), "A")</f>
        <v>0</v>
      </c>
      <c r="R705" s="18">
        <f t="shared" si="1105"/>
        <v>0</v>
      </c>
      <c r="S705" s="18"/>
      <c r="T705" s="146" t="str" cm="1">
        <f t="array" ref="T705">IF(OR(ISBLANK(K703),ISBLANK(K704),ISBLANK(N704),ISBLANK(N705),ISBLANK(N706)),"",INDEX(INDEX('(Linked) PLr Probability Factor'!C$33:$F$44,0,4),MATCH(S703&amp;S704&amp;S707,INDEX('(Linked) PLr Probability Factor'!C$33:$F$44,0,1)&amp;INDEX('(Linked) PLr Probability Factor'!C$33:$F$44,0,2)&amp;INDEX('(Linked) PLr Probability Factor'!C$33:$F$44,0,3),0)))</f>
        <v/>
      </c>
      <c r="U705" s="375"/>
      <c r="V705" s="56"/>
      <c r="W705" s="18" t="str">
        <f>IF(ISBLANK(V705),"",VLOOKUP(V705,'(Linked) Hazard Risk Number HRN'!$D$6:$E$14,2,FALSE))</f>
        <v/>
      </c>
      <c r="X705" s="366" t="str">
        <f>IF(OR(ISBLANK(V703),ISBLANK(V704),ISBLANK(V705),ISBLANK(V706)),"",W703*W704*W705*W706)</f>
        <v/>
      </c>
      <c r="Y705" s="375"/>
      <c r="Z705" s="56"/>
      <c r="AA705" s="18" t="str">
        <f>IF(ISBLANK(Z705),"",VLOOKUP(Z705,'(Linked) Hazard Risk Number HRN'!$D$6:$E$14,2,FALSE))</f>
        <v/>
      </c>
      <c r="AB705" s="366" t="str">
        <f>IF(OR(ISBLANK(Z703),ISBLANK(Z704),ISBLANK(Z705),ISBLANK(Z706)),"",AA703*AA704*AA705*AA706)</f>
        <v/>
      </c>
      <c r="AC705" s="375"/>
      <c r="AD705" s="436"/>
      <c r="AE705" s="56"/>
      <c r="AF705" s="18" t="str">
        <f>IF(ISBLANK(AE705),"",VLOOKUP(AE705,'(Linked) Hazard Risk Number HRN'!$D$6:$E$14,2,FALSE))</f>
        <v/>
      </c>
      <c r="AG705" s="366" t="str">
        <f>IF(OR(ISBLANK(AE703),ISBLANK(AE704),ISBLANK(AE705),ISBLANK(AE706)),"",AF703*AF704*AF705*AF706)</f>
        <v/>
      </c>
      <c r="AH705" s="10"/>
      <c r="AI705" s="10"/>
      <c r="AJ705" s="20"/>
    </row>
    <row r="706" spans="2:36" s="2" customFormat="1" ht="28.2" customHeight="1">
      <c r="B706" s="378"/>
      <c r="C706" s="375"/>
      <c r="D706" s="375"/>
      <c r="E706" s="381"/>
      <c r="F706" s="381"/>
      <c r="G706" s="370"/>
      <c r="H706" s="370"/>
      <c r="I706" s="370"/>
      <c r="J706" s="370"/>
      <c r="K706" s="57"/>
      <c r="L706" s="30" t="str">
        <f>IF(ISBLANK(K706),"",VLOOKUP(K706,'(Linked) Hazard Risk Number HRN'!$D$17:$E$22,2,FALSE))</f>
        <v/>
      </c>
      <c r="M706" s="367"/>
      <c r="N706" s="56"/>
      <c r="O706" s="18" t="str">
        <f>IF(ISBLANK(N706),"",VLOOKUP(N706,'(Linked) PLr Probability Factor'!$B$23:$C$26,2,FALSE))</f>
        <v/>
      </c>
      <c r="P706" s="25" t="s">
        <v>33</v>
      </c>
      <c r="Q706" s="25">
        <f t="shared" ref="Q706" si="1110">SUM(R703:R705)</f>
        <v>0</v>
      </c>
      <c r="R706" s="25">
        <f t="shared" si="1105"/>
        <v>0</v>
      </c>
      <c r="S706" s="25"/>
      <c r="T706" s="51"/>
      <c r="U706" s="375"/>
      <c r="V706" s="57"/>
      <c r="W706" s="30" t="str">
        <f>IF(ISBLANK(V706),"",VLOOKUP(V706,'(Linked) Hazard Risk Number HRN'!$D$17:$E$22,2,FALSE))</f>
        <v/>
      </c>
      <c r="X706" s="367"/>
      <c r="Y706" s="375"/>
      <c r="Z706" s="57"/>
      <c r="AA706" s="30" t="str">
        <f>IF(ISBLANK(Z706),"",VLOOKUP(Z706,'(Linked) Hazard Risk Number HRN'!$D$17:$E$22,2,FALSE))</f>
        <v/>
      </c>
      <c r="AB706" s="367"/>
      <c r="AC706" s="375"/>
      <c r="AD706" s="436"/>
      <c r="AE706" s="57"/>
      <c r="AF706" s="30" t="str">
        <f>IF(ISBLANK(AE706),"",VLOOKUP(AE706,'(Linked) Hazard Risk Number HRN'!$D$17:$E$22,2,FALSE))</f>
        <v/>
      </c>
      <c r="AG706" s="367"/>
      <c r="AH706" s="10"/>
      <c r="AI706" s="10"/>
      <c r="AJ706" s="21"/>
    </row>
    <row r="707" spans="2:36" s="2" customFormat="1" ht="28.2" customHeight="1" thickBot="1">
      <c r="B707" s="379"/>
      <c r="C707" s="376"/>
      <c r="D707" s="376"/>
      <c r="E707" s="382"/>
      <c r="F707" s="382"/>
      <c r="G707" s="371"/>
      <c r="H707" s="371"/>
      <c r="I707" s="371"/>
      <c r="J707" s="371"/>
      <c r="K707" s="135"/>
      <c r="L707" s="18"/>
      <c r="M707" s="368"/>
      <c r="N707" s="56"/>
      <c r="O707" s="18" t="str">
        <f>IF(ISBLANK(N707),"",VLOOKUP(N707,'(Linked) PLr Probability Factor'!$B$29:$C$32,2,FALSE))</f>
        <v/>
      </c>
      <c r="P707" s="134"/>
      <c r="Q707" s="134"/>
      <c r="R707" s="134"/>
      <c r="S707" s="27" t="str">
        <f t="shared" ref="S707" si="1111">IF(OR(ISBLANK(N704),ISBLANK(N705),ISBLANK(N706)),"",IF(R703&gt;0,"P2",IF(AND(R703=0,R704&gt;2),"P2",IF(AND(R703=0,R704=2),"P2",IF(AND(R703=0,AND(R704&lt;2,R705&gt;1)),"P1"," ")))))</f>
        <v/>
      </c>
      <c r="T707" s="52"/>
      <c r="U707" s="376"/>
      <c r="V707" s="135"/>
      <c r="W707" s="18"/>
      <c r="X707" s="368"/>
      <c r="Y707" s="376"/>
      <c r="Z707" s="135"/>
      <c r="AA707" s="18"/>
      <c r="AB707" s="368"/>
      <c r="AC707" s="376"/>
      <c r="AD707" s="437"/>
      <c r="AE707" s="135"/>
      <c r="AF707" s="18"/>
      <c r="AG707" s="368"/>
      <c r="AH707" s="10"/>
      <c r="AI707" s="10"/>
      <c r="AJ707" s="7"/>
    </row>
    <row r="708" spans="2:36" s="2" customFormat="1" ht="28.2" customHeight="1" thickTop="1">
      <c r="B708" s="377">
        <v>141</v>
      </c>
      <c r="C708" s="374"/>
      <c r="D708" s="374"/>
      <c r="E708" s="380"/>
      <c r="F708" s="380"/>
      <c r="G708" s="369"/>
      <c r="H708" s="369"/>
      <c r="I708" s="369"/>
      <c r="J708" s="369"/>
      <c r="K708" s="54"/>
      <c r="L708" s="17" t="str">
        <f>IF(ISBLANK(K708),"",VLOOKUP(K708,'(Linked) Hazard Risk Number HRN'!$B$6:$C$13,2,FALSE))</f>
        <v/>
      </c>
      <c r="M708" s="372" t="str">
        <f>IF(M710="","",IF(M710&gt;500,'(Linked) Hazard Risk Number HRN'!$C$37,IF(M710&gt;50,'(Linked) Hazard Risk Number HRN'!$C$36,IF(M710&gt;25,'(Linked) Hazard Risk Number HRN'!$C$35,IF(M710&gt;5,'(Linked) Hazard Risk Number HRN'!$C$34,IF(M710&gt;0,'(Linked) Hazard Risk Number HRN'!$C$33,""))))))</f>
        <v/>
      </c>
      <c r="N708" s="54"/>
      <c r="O708" s="17" t="str">
        <f>IF(ISBLANK(N708),"",VLOOKUP(N708,'(Linked) PLr Probability Factor'!$B$7:$C$8,2,FALSE))</f>
        <v/>
      </c>
      <c r="P708" s="17" t="s">
        <v>29</v>
      </c>
      <c r="Q708" s="17">
        <f t="shared" ref="Q708" si="1112">COUNTIF((O708:O712), "C")</f>
        <v>0</v>
      </c>
      <c r="R708" s="17">
        <f t="shared" ref="R708:R711" si="1113">Q708</f>
        <v>0</v>
      </c>
      <c r="S708" s="17" t="str">
        <f t="shared" ref="S708" si="1114">IF(ISBLANK(K708),"",IF(L708&lt;2,"S1","S2"))</f>
        <v/>
      </c>
      <c r="T708" s="50"/>
      <c r="U708" s="374"/>
      <c r="V708" s="54"/>
      <c r="W708" s="17" t="str">
        <f>IF(ISBLANK(V708),"",VLOOKUP(V708,'(Linked) Hazard Risk Number HRN'!$B$6:$C$13,2,FALSE))</f>
        <v/>
      </c>
      <c r="X708" s="372" t="str">
        <f>IF(X710="","",IF(X710&gt;500,'(Linked) Hazard Risk Number HRN'!$C$37,IF(X710&gt;50,'(Linked) Hazard Risk Number HRN'!$C$36,IF(X710&gt;25,'(Linked) Hazard Risk Number HRN'!$C$35,IF(X710&gt;5,'(Linked) Hazard Risk Number HRN'!$C$34,IF(X710&gt;0,'(Linked) Hazard Risk Number HRN'!$C$33,""))))))</f>
        <v/>
      </c>
      <c r="Y708" s="374"/>
      <c r="Z708" s="54"/>
      <c r="AA708" s="17" t="str">
        <f>IF(ISBLANK(Z708),"",VLOOKUP(Z708,'(Linked) Hazard Risk Number HRN'!$B$6:$C$13,2,FALSE))</f>
        <v/>
      </c>
      <c r="AB708" s="372" t="str">
        <f>IF(AB710="","",IF(AB710&gt;500,'(Linked) Hazard Risk Number HRN'!$C$37,IF(AB710&gt;50,'(Linked) Hazard Risk Number HRN'!$C$36,IF(AB710&gt;25,'(Linked) Hazard Risk Number HRN'!$C$35,IF(AB710&gt;5,'(Linked) Hazard Risk Number HRN'!$C$34,IF(AB710&gt;0,'(Linked) Hazard Risk Number HRN'!$C$33,""))))))</f>
        <v/>
      </c>
      <c r="AC708" s="374"/>
      <c r="AD708" s="380"/>
      <c r="AE708" s="54"/>
      <c r="AF708" s="17" t="str">
        <f>IF(ISBLANK(AE708),"",VLOOKUP(AE708,'(Linked) Hazard Risk Number HRN'!$B$6:$C$13,2,FALSE))</f>
        <v/>
      </c>
      <c r="AG708" s="372" t="str">
        <f>IF(AG710="","",IF(AG710&gt;500,'(Linked) Hazard Risk Number HRN'!$C$37,IF(AG710&gt;50,'(Linked) Hazard Risk Number HRN'!$C$36,IF(AG710&gt;25,'(Linked) Hazard Risk Number HRN'!$C$35,IF(AG710&gt;5,'(Linked) Hazard Risk Number HRN'!$C$34,IF(AG710&gt;0,'(Linked) Hazard Risk Number HRN'!$C$33,""))))))</f>
        <v/>
      </c>
      <c r="AH708" s="10"/>
      <c r="AI708" s="10"/>
      <c r="AJ708" s="22"/>
    </row>
    <row r="709" spans="2:36" s="2" customFormat="1" ht="28.2" customHeight="1" thickBot="1">
      <c r="B709" s="378"/>
      <c r="C709" s="375"/>
      <c r="D709" s="375"/>
      <c r="E709" s="381"/>
      <c r="F709" s="381"/>
      <c r="G709" s="370"/>
      <c r="H709" s="370"/>
      <c r="I709" s="370"/>
      <c r="J709" s="370"/>
      <c r="K709" s="55"/>
      <c r="L709" s="18" t="str">
        <f>IF(ISBLANK(K709),"",VLOOKUP(K709,'(Linked) Hazard Risk Number HRN'!$B$16:$C$26,2,FALSE))</f>
        <v/>
      </c>
      <c r="M709" s="373"/>
      <c r="N709" s="55"/>
      <c r="O709" s="18" t="str">
        <f>IF(ISBLANK(N709),"",VLOOKUP(N709,'(Linked) PLr Probability Factor'!$B$12:$C$14,2,FALSE))</f>
        <v/>
      </c>
      <c r="P709" s="18" t="s">
        <v>1</v>
      </c>
      <c r="Q709" s="18">
        <f t="shared" ref="Q709" si="1115">COUNTIF((O708:O712), "B")</f>
        <v>0</v>
      </c>
      <c r="R709" s="18">
        <f t="shared" si="1113"/>
        <v>0</v>
      </c>
      <c r="S709" s="18" t="str">
        <f t="shared" ref="S709" si="1116">IF(ISBLANK(K709),"",IF(L709&lt;5,"F1","F2"))</f>
        <v/>
      </c>
      <c r="T709" s="147"/>
      <c r="U709" s="375"/>
      <c r="V709" s="55"/>
      <c r="W709" s="18" t="str">
        <f>IF(ISBLANK(V709),"",VLOOKUP(V709,'(Linked) Hazard Risk Number HRN'!$B$16:$C$26,2,FALSE))</f>
        <v/>
      </c>
      <c r="X709" s="373"/>
      <c r="Y709" s="375"/>
      <c r="Z709" s="55"/>
      <c r="AA709" s="18" t="str">
        <f>IF(ISBLANK(Z709),"",VLOOKUP(Z709,'(Linked) Hazard Risk Number HRN'!$B$16:$C$26,2,FALSE))</f>
        <v/>
      </c>
      <c r="AB709" s="373"/>
      <c r="AC709" s="375"/>
      <c r="AD709" s="436"/>
      <c r="AE709" s="55"/>
      <c r="AF709" s="18" t="str">
        <f>IF(ISBLANK(AE709),"",VLOOKUP(AE709,'(Linked) Hazard Risk Number HRN'!$B$16:$C$26,2,FALSE))</f>
        <v/>
      </c>
      <c r="AG709" s="373"/>
      <c r="AH709" s="10"/>
      <c r="AI709" s="10"/>
      <c r="AJ709" s="19"/>
    </row>
    <row r="710" spans="2:36" s="2" customFormat="1" ht="28.2" customHeight="1" thickTop="1">
      <c r="B710" s="378"/>
      <c r="C710" s="375"/>
      <c r="D710" s="375"/>
      <c r="E710" s="381"/>
      <c r="F710" s="381"/>
      <c r="G710" s="370"/>
      <c r="H710" s="370"/>
      <c r="I710" s="370"/>
      <c r="J710" s="370"/>
      <c r="K710" s="56"/>
      <c r="L710" s="18" t="str">
        <f>IF(ISBLANK(K710),"",VLOOKUP(K710,'(Linked) Hazard Risk Number HRN'!$D$6:$E$14,2,FALSE))</f>
        <v/>
      </c>
      <c r="M710" s="366" t="str">
        <f>IF(OR(ISBLANK(K708),ISBLANK(K709),ISBLANK(K710),ISBLANK(K711)),"",L708*L709*L710*L711)</f>
        <v/>
      </c>
      <c r="N710" s="56"/>
      <c r="O710" s="18" t="str">
        <f>IF(ISBLANK(N710),"",VLOOKUP(N710,'(Linked) PLr Probability Factor'!$B$17:$C$20,2,FALSE))</f>
        <v/>
      </c>
      <c r="P710" s="18" t="s">
        <v>3</v>
      </c>
      <c r="Q710" s="18">
        <f t="shared" ref="Q710" si="1117">COUNTIF((O708:O712), "A")</f>
        <v>0</v>
      </c>
      <c r="R710" s="18">
        <f t="shared" si="1113"/>
        <v>0</v>
      </c>
      <c r="S710" s="18"/>
      <c r="T710" s="146" t="str" cm="1">
        <f t="array" ref="T710">IF(OR(ISBLANK(K708),ISBLANK(K709),ISBLANK(N709),ISBLANK(N710),ISBLANK(N711)),"",INDEX(INDEX('(Linked) PLr Probability Factor'!C$33:$F$44,0,4),MATCH(S708&amp;S709&amp;S712,INDEX('(Linked) PLr Probability Factor'!C$33:$F$44,0,1)&amp;INDEX('(Linked) PLr Probability Factor'!C$33:$F$44,0,2)&amp;INDEX('(Linked) PLr Probability Factor'!C$33:$F$44,0,3),0)))</f>
        <v/>
      </c>
      <c r="U710" s="375"/>
      <c r="V710" s="56"/>
      <c r="W710" s="18" t="str">
        <f>IF(ISBLANK(V710),"",VLOOKUP(V710,'(Linked) Hazard Risk Number HRN'!$D$6:$E$14,2,FALSE))</f>
        <v/>
      </c>
      <c r="X710" s="366" t="str">
        <f>IF(OR(ISBLANK(V708),ISBLANK(V709),ISBLANK(V710),ISBLANK(V711)),"",W708*W709*W710*W711)</f>
        <v/>
      </c>
      <c r="Y710" s="375"/>
      <c r="Z710" s="56"/>
      <c r="AA710" s="18" t="str">
        <f>IF(ISBLANK(Z710),"",VLOOKUP(Z710,'(Linked) Hazard Risk Number HRN'!$D$6:$E$14,2,FALSE))</f>
        <v/>
      </c>
      <c r="AB710" s="366" t="str">
        <f>IF(OR(ISBLANK(Z708),ISBLANK(Z709),ISBLANK(Z710),ISBLANK(Z711)),"",AA708*AA709*AA710*AA711)</f>
        <v/>
      </c>
      <c r="AC710" s="375"/>
      <c r="AD710" s="436"/>
      <c r="AE710" s="56"/>
      <c r="AF710" s="18" t="str">
        <f>IF(ISBLANK(AE710),"",VLOOKUP(AE710,'(Linked) Hazard Risk Number HRN'!$D$6:$E$14,2,FALSE))</f>
        <v/>
      </c>
      <c r="AG710" s="366" t="str">
        <f>IF(OR(ISBLANK(AE708),ISBLANK(AE709),ISBLANK(AE710),ISBLANK(AE711)),"",AF708*AF709*AF710*AF711)</f>
        <v/>
      </c>
      <c r="AH710" s="10"/>
      <c r="AI710" s="10"/>
      <c r="AJ710" s="20"/>
    </row>
    <row r="711" spans="2:36" s="2" customFormat="1" ht="28.2" customHeight="1">
      <c r="B711" s="378"/>
      <c r="C711" s="375"/>
      <c r="D711" s="375"/>
      <c r="E711" s="381"/>
      <c r="F711" s="381"/>
      <c r="G711" s="370"/>
      <c r="H711" s="370"/>
      <c r="I711" s="370"/>
      <c r="J711" s="370"/>
      <c r="K711" s="57"/>
      <c r="L711" s="30" t="str">
        <f>IF(ISBLANK(K711),"",VLOOKUP(K711,'(Linked) Hazard Risk Number HRN'!$D$17:$E$22,2,FALSE))</f>
        <v/>
      </c>
      <c r="M711" s="367"/>
      <c r="N711" s="56"/>
      <c r="O711" s="18" t="str">
        <f>IF(ISBLANK(N711),"",VLOOKUP(N711,'(Linked) PLr Probability Factor'!$B$23:$C$26,2,FALSE))</f>
        <v/>
      </c>
      <c r="P711" s="25" t="s">
        <v>33</v>
      </c>
      <c r="Q711" s="25">
        <f t="shared" ref="Q711" si="1118">SUM(R708:R710)</f>
        <v>0</v>
      </c>
      <c r="R711" s="25">
        <f t="shared" si="1113"/>
        <v>0</v>
      </c>
      <c r="S711" s="25"/>
      <c r="T711" s="51"/>
      <c r="U711" s="375"/>
      <c r="V711" s="57"/>
      <c r="W711" s="30" t="str">
        <f>IF(ISBLANK(V711),"",VLOOKUP(V711,'(Linked) Hazard Risk Number HRN'!$D$17:$E$22,2,FALSE))</f>
        <v/>
      </c>
      <c r="X711" s="367"/>
      <c r="Y711" s="375"/>
      <c r="Z711" s="57"/>
      <c r="AA711" s="30" t="str">
        <f>IF(ISBLANK(Z711),"",VLOOKUP(Z711,'(Linked) Hazard Risk Number HRN'!$D$17:$E$22,2,FALSE))</f>
        <v/>
      </c>
      <c r="AB711" s="367"/>
      <c r="AC711" s="375"/>
      <c r="AD711" s="436"/>
      <c r="AE711" s="57"/>
      <c r="AF711" s="30" t="str">
        <f>IF(ISBLANK(AE711),"",VLOOKUP(AE711,'(Linked) Hazard Risk Number HRN'!$D$17:$E$22,2,FALSE))</f>
        <v/>
      </c>
      <c r="AG711" s="367"/>
      <c r="AH711" s="10"/>
      <c r="AI711" s="10"/>
      <c r="AJ711" s="21"/>
    </row>
    <row r="712" spans="2:36" s="2" customFormat="1" ht="28.2" customHeight="1" thickBot="1">
      <c r="B712" s="379"/>
      <c r="C712" s="376"/>
      <c r="D712" s="376"/>
      <c r="E712" s="382"/>
      <c r="F712" s="382"/>
      <c r="G712" s="371"/>
      <c r="H712" s="371"/>
      <c r="I712" s="371"/>
      <c r="J712" s="371"/>
      <c r="K712" s="135"/>
      <c r="L712" s="18"/>
      <c r="M712" s="368"/>
      <c r="N712" s="56"/>
      <c r="O712" s="18" t="str">
        <f>IF(ISBLANK(N712),"",VLOOKUP(N712,'(Linked) PLr Probability Factor'!$B$29:$C$32,2,FALSE))</f>
        <v/>
      </c>
      <c r="P712" s="134"/>
      <c r="Q712" s="134"/>
      <c r="R712" s="134"/>
      <c r="S712" s="27" t="str">
        <f t="shared" ref="S712" si="1119">IF(OR(ISBLANK(N709),ISBLANK(N710),ISBLANK(N711)),"",IF(R708&gt;0,"P2",IF(AND(R708=0,R709&gt;2),"P2",IF(AND(R708=0,R709=2),"P2",IF(AND(R708=0,AND(R709&lt;2,R710&gt;1)),"P1"," ")))))</f>
        <v/>
      </c>
      <c r="T712" s="52"/>
      <c r="U712" s="376"/>
      <c r="V712" s="135"/>
      <c r="W712" s="18"/>
      <c r="X712" s="368"/>
      <c r="Y712" s="376"/>
      <c r="Z712" s="135"/>
      <c r="AA712" s="18"/>
      <c r="AB712" s="368"/>
      <c r="AC712" s="376"/>
      <c r="AD712" s="437"/>
      <c r="AE712" s="135"/>
      <c r="AF712" s="18"/>
      <c r="AG712" s="368"/>
      <c r="AH712" s="10"/>
      <c r="AI712" s="10"/>
      <c r="AJ712" s="7"/>
    </row>
    <row r="713" spans="2:36" s="2" customFormat="1" ht="28.2" customHeight="1" thickTop="1">
      <c r="B713" s="377">
        <v>142</v>
      </c>
      <c r="C713" s="374"/>
      <c r="D713" s="374"/>
      <c r="E713" s="380"/>
      <c r="F713" s="380"/>
      <c r="G713" s="369"/>
      <c r="H713" s="369"/>
      <c r="I713" s="369"/>
      <c r="J713" s="369"/>
      <c r="K713" s="54"/>
      <c r="L713" s="17" t="str">
        <f>IF(ISBLANK(K713),"",VLOOKUP(K713,'(Linked) Hazard Risk Number HRN'!$B$6:$C$13,2,FALSE))</f>
        <v/>
      </c>
      <c r="M713" s="372" t="str">
        <f>IF(M715="","",IF(M715&gt;500,'(Linked) Hazard Risk Number HRN'!$C$37,IF(M715&gt;50,'(Linked) Hazard Risk Number HRN'!$C$36,IF(M715&gt;25,'(Linked) Hazard Risk Number HRN'!$C$35,IF(M715&gt;5,'(Linked) Hazard Risk Number HRN'!$C$34,IF(M715&gt;0,'(Linked) Hazard Risk Number HRN'!$C$33,""))))))</f>
        <v/>
      </c>
      <c r="N713" s="54"/>
      <c r="O713" s="17" t="str">
        <f>IF(ISBLANK(N713),"",VLOOKUP(N713,'(Linked) PLr Probability Factor'!$B$7:$C$8,2,FALSE))</f>
        <v/>
      </c>
      <c r="P713" s="17" t="s">
        <v>29</v>
      </c>
      <c r="Q713" s="17">
        <f t="shared" ref="Q713" si="1120">COUNTIF((O713:O717), "C")</f>
        <v>0</v>
      </c>
      <c r="R713" s="17">
        <f t="shared" ref="R713:R716" si="1121">Q713</f>
        <v>0</v>
      </c>
      <c r="S713" s="17" t="str">
        <f t="shared" ref="S713" si="1122">IF(ISBLANK(K713),"",IF(L713&lt;2,"S1","S2"))</f>
        <v/>
      </c>
      <c r="T713" s="50"/>
      <c r="U713" s="374"/>
      <c r="V713" s="54"/>
      <c r="W713" s="17" t="str">
        <f>IF(ISBLANK(V713),"",VLOOKUP(V713,'(Linked) Hazard Risk Number HRN'!$B$6:$C$13,2,FALSE))</f>
        <v/>
      </c>
      <c r="X713" s="372" t="str">
        <f>IF(X715="","",IF(X715&gt;500,'(Linked) Hazard Risk Number HRN'!$C$37,IF(X715&gt;50,'(Linked) Hazard Risk Number HRN'!$C$36,IF(X715&gt;25,'(Linked) Hazard Risk Number HRN'!$C$35,IF(X715&gt;5,'(Linked) Hazard Risk Number HRN'!$C$34,IF(X715&gt;0,'(Linked) Hazard Risk Number HRN'!$C$33,""))))))</f>
        <v/>
      </c>
      <c r="Y713" s="374"/>
      <c r="Z713" s="54"/>
      <c r="AA713" s="17" t="str">
        <f>IF(ISBLANK(Z713),"",VLOOKUP(Z713,'(Linked) Hazard Risk Number HRN'!$B$6:$C$13,2,FALSE))</f>
        <v/>
      </c>
      <c r="AB713" s="372" t="str">
        <f>IF(AB715="","",IF(AB715&gt;500,'(Linked) Hazard Risk Number HRN'!$C$37,IF(AB715&gt;50,'(Linked) Hazard Risk Number HRN'!$C$36,IF(AB715&gt;25,'(Linked) Hazard Risk Number HRN'!$C$35,IF(AB715&gt;5,'(Linked) Hazard Risk Number HRN'!$C$34,IF(AB715&gt;0,'(Linked) Hazard Risk Number HRN'!$C$33,""))))))</f>
        <v/>
      </c>
      <c r="AC713" s="374"/>
      <c r="AD713" s="380"/>
      <c r="AE713" s="54"/>
      <c r="AF713" s="17" t="str">
        <f>IF(ISBLANK(AE713),"",VLOOKUP(AE713,'(Linked) Hazard Risk Number HRN'!$B$6:$C$13,2,FALSE))</f>
        <v/>
      </c>
      <c r="AG713" s="372" t="str">
        <f>IF(AG715="","",IF(AG715&gt;500,'(Linked) Hazard Risk Number HRN'!$C$37,IF(AG715&gt;50,'(Linked) Hazard Risk Number HRN'!$C$36,IF(AG715&gt;25,'(Linked) Hazard Risk Number HRN'!$C$35,IF(AG715&gt;5,'(Linked) Hazard Risk Number HRN'!$C$34,IF(AG715&gt;0,'(Linked) Hazard Risk Number HRN'!$C$33,""))))))</f>
        <v/>
      </c>
      <c r="AH713" s="10"/>
      <c r="AI713" s="10"/>
      <c r="AJ713" s="22"/>
    </row>
    <row r="714" spans="2:36" s="2" customFormat="1" ht="28.2" customHeight="1" thickBot="1">
      <c r="B714" s="378"/>
      <c r="C714" s="375"/>
      <c r="D714" s="375"/>
      <c r="E714" s="381"/>
      <c r="F714" s="381"/>
      <c r="G714" s="370"/>
      <c r="H714" s="370"/>
      <c r="I714" s="370"/>
      <c r="J714" s="370"/>
      <c r="K714" s="55"/>
      <c r="L714" s="18" t="str">
        <f>IF(ISBLANK(K714),"",VLOOKUP(K714,'(Linked) Hazard Risk Number HRN'!$B$16:$C$26,2,FALSE))</f>
        <v/>
      </c>
      <c r="M714" s="373"/>
      <c r="N714" s="55"/>
      <c r="O714" s="18" t="str">
        <f>IF(ISBLANK(N714),"",VLOOKUP(N714,'(Linked) PLr Probability Factor'!$B$12:$C$14,2,FALSE))</f>
        <v/>
      </c>
      <c r="P714" s="18" t="s">
        <v>1</v>
      </c>
      <c r="Q714" s="18">
        <f t="shared" ref="Q714" si="1123">COUNTIF((O713:O717), "B")</f>
        <v>0</v>
      </c>
      <c r="R714" s="18">
        <f t="shared" si="1121"/>
        <v>0</v>
      </c>
      <c r="S714" s="18" t="str">
        <f t="shared" ref="S714" si="1124">IF(ISBLANK(K714),"",IF(L714&lt;5,"F1","F2"))</f>
        <v/>
      </c>
      <c r="T714" s="147"/>
      <c r="U714" s="375"/>
      <c r="V714" s="55"/>
      <c r="W714" s="18" t="str">
        <f>IF(ISBLANK(V714),"",VLOOKUP(V714,'(Linked) Hazard Risk Number HRN'!$B$16:$C$26,2,FALSE))</f>
        <v/>
      </c>
      <c r="X714" s="373"/>
      <c r="Y714" s="375"/>
      <c r="Z714" s="55"/>
      <c r="AA714" s="18" t="str">
        <f>IF(ISBLANK(Z714),"",VLOOKUP(Z714,'(Linked) Hazard Risk Number HRN'!$B$16:$C$26,2,FALSE))</f>
        <v/>
      </c>
      <c r="AB714" s="373"/>
      <c r="AC714" s="375"/>
      <c r="AD714" s="436"/>
      <c r="AE714" s="55"/>
      <c r="AF714" s="18" t="str">
        <f>IF(ISBLANK(AE714),"",VLOOKUP(AE714,'(Linked) Hazard Risk Number HRN'!$B$16:$C$26,2,FALSE))</f>
        <v/>
      </c>
      <c r="AG714" s="373"/>
      <c r="AH714" s="10"/>
      <c r="AI714" s="10"/>
      <c r="AJ714" s="19"/>
    </row>
    <row r="715" spans="2:36" s="2" customFormat="1" ht="28.2" customHeight="1" thickTop="1">
      <c r="B715" s="378"/>
      <c r="C715" s="375"/>
      <c r="D715" s="375"/>
      <c r="E715" s="381"/>
      <c r="F715" s="381"/>
      <c r="G715" s="370"/>
      <c r="H715" s="370"/>
      <c r="I715" s="370"/>
      <c r="J715" s="370"/>
      <c r="K715" s="56"/>
      <c r="L715" s="18" t="str">
        <f>IF(ISBLANK(K715),"",VLOOKUP(K715,'(Linked) Hazard Risk Number HRN'!$D$6:$E$14,2,FALSE))</f>
        <v/>
      </c>
      <c r="M715" s="366" t="str">
        <f>IF(OR(ISBLANK(K713),ISBLANK(K714),ISBLANK(K715),ISBLANK(K716)),"",L713*L714*L715*L716)</f>
        <v/>
      </c>
      <c r="N715" s="56"/>
      <c r="O715" s="18" t="str">
        <f>IF(ISBLANK(N715),"",VLOOKUP(N715,'(Linked) PLr Probability Factor'!$B$17:$C$20,2,FALSE))</f>
        <v/>
      </c>
      <c r="P715" s="18" t="s">
        <v>3</v>
      </c>
      <c r="Q715" s="18">
        <f t="shared" ref="Q715" si="1125">COUNTIF((O713:O717), "A")</f>
        <v>0</v>
      </c>
      <c r="R715" s="18">
        <f t="shared" si="1121"/>
        <v>0</v>
      </c>
      <c r="S715" s="18"/>
      <c r="T715" s="146" t="str" cm="1">
        <f t="array" ref="T715">IF(OR(ISBLANK(K713),ISBLANK(K714),ISBLANK(N714),ISBLANK(N715),ISBLANK(N716)),"",INDEX(INDEX('(Linked) PLr Probability Factor'!C$33:$F$44,0,4),MATCH(S713&amp;S714&amp;S717,INDEX('(Linked) PLr Probability Factor'!C$33:$F$44,0,1)&amp;INDEX('(Linked) PLr Probability Factor'!C$33:$F$44,0,2)&amp;INDEX('(Linked) PLr Probability Factor'!C$33:$F$44,0,3),0)))</f>
        <v/>
      </c>
      <c r="U715" s="375"/>
      <c r="V715" s="56"/>
      <c r="W715" s="18" t="str">
        <f>IF(ISBLANK(V715),"",VLOOKUP(V715,'(Linked) Hazard Risk Number HRN'!$D$6:$E$14,2,FALSE))</f>
        <v/>
      </c>
      <c r="X715" s="366" t="str">
        <f>IF(OR(ISBLANK(V713),ISBLANK(V714),ISBLANK(V715),ISBLANK(V716)),"",W713*W714*W715*W716)</f>
        <v/>
      </c>
      <c r="Y715" s="375"/>
      <c r="Z715" s="56"/>
      <c r="AA715" s="18" t="str">
        <f>IF(ISBLANK(Z715),"",VLOOKUP(Z715,'(Linked) Hazard Risk Number HRN'!$D$6:$E$14,2,FALSE))</f>
        <v/>
      </c>
      <c r="AB715" s="366" t="str">
        <f>IF(OR(ISBLANK(Z713),ISBLANK(Z714),ISBLANK(Z715),ISBLANK(Z716)),"",AA713*AA714*AA715*AA716)</f>
        <v/>
      </c>
      <c r="AC715" s="375"/>
      <c r="AD715" s="436"/>
      <c r="AE715" s="56"/>
      <c r="AF715" s="18" t="str">
        <f>IF(ISBLANK(AE715),"",VLOOKUP(AE715,'(Linked) Hazard Risk Number HRN'!$D$6:$E$14,2,FALSE))</f>
        <v/>
      </c>
      <c r="AG715" s="366" t="str">
        <f>IF(OR(ISBLANK(AE713),ISBLANK(AE714),ISBLANK(AE715),ISBLANK(AE716)),"",AF713*AF714*AF715*AF716)</f>
        <v/>
      </c>
      <c r="AH715" s="10"/>
      <c r="AI715" s="10"/>
      <c r="AJ715" s="20"/>
    </row>
    <row r="716" spans="2:36" s="2" customFormat="1" ht="28.2" customHeight="1">
      <c r="B716" s="378"/>
      <c r="C716" s="375"/>
      <c r="D716" s="375"/>
      <c r="E716" s="381"/>
      <c r="F716" s="381"/>
      <c r="G716" s="370"/>
      <c r="H716" s="370"/>
      <c r="I716" s="370"/>
      <c r="J716" s="370"/>
      <c r="K716" s="57"/>
      <c r="L716" s="30" t="str">
        <f>IF(ISBLANK(K716),"",VLOOKUP(K716,'(Linked) Hazard Risk Number HRN'!$D$17:$E$22,2,FALSE))</f>
        <v/>
      </c>
      <c r="M716" s="367"/>
      <c r="N716" s="56"/>
      <c r="O716" s="18" t="str">
        <f>IF(ISBLANK(N716),"",VLOOKUP(N716,'(Linked) PLr Probability Factor'!$B$23:$C$26,2,FALSE))</f>
        <v/>
      </c>
      <c r="P716" s="25" t="s">
        <v>33</v>
      </c>
      <c r="Q716" s="25">
        <f t="shared" ref="Q716" si="1126">SUM(R713:R715)</f>
        <v>0</v>
      </c>
      <c r="R716" s="25">
        <f t="shared" si="1121"/>
        <v>0</v>
      </c>
      <c r="S716" s="25"/>
      <c r="T716" s="51"/>
      <c r="U716" s="375"/>
      <c r="V716" s="57"/>
      <c r="W716" s="30" t="str">
        <f>IF(ISBLANK(V716),"",VLOOKUP(V716,'(Linked) Hazard Risk Number HRN'!$D$17:$E$22,2,FALSE))</f>
        <v/>
      </c>
      <c r="X716" s="367"/>
      <c r="Y716" s="375"/>
      <c r="Z716" s="57"/>
      <c r="AA716" s="30" t="str">
        <f>IF(ISBLANK(Z716),"",VLOOKUP(Z716,'(Linked) Hazard Risk Number HRN'!$D$17:$E$22,2,FALSE))</f>
        <v/>
      </c>
      <c r="AB716" s="367"/>
      <c r="AC716" s="375"/>
      <c r="AD716" s="436"/>
      <c r="AE716" s="57"/>
      <c r="AF716" s="30" t="str">
        <f>IF(ISBLANK(AE716),"",VLOOKUP(AE716,'(Linked) Hazard Risk Number HRN'!$D$17:$E$22,2,FALSE))</f>
        <v/>
      </c>
      <c r="AG716" s="367"/>
      <c r="AH716" s="10"/>
      <c r="AI716" s="10"/>
      <c r="AJ716" s="21"/>
    </row>
    <row r="717" spans="2:36" s="2" customFormat="1" ht="28.2" customHeight="1" thickBot="1">
      <c r="B717" s="379"/>
      <c r="C717" s="376"/>
      <c r="D717" s="376"/>
      <c r="E717" s="382"/>
      <c r="F717" s="382"/>
      <c r="G717" s="371"/>
      <c r="H717" s="371"/>
      <c r="I717" s="371"/>
      <c r="J717" s="371"/>
      <c r="K717" s="135"/>
      <c r="L717" s="18"/>
      <c r="M717" s="368"/>
      <c r="N717" s="56"/>
      <c r="O717" s="18" t="str">
        <f>IF(ISBLANK(N717),"",VLOOKUP(N717,'(Linked) PLr Probability Factor'!$B$29:$C$32,2,FALSE))</f>
        <v/>
      </c>
      <c r="P717" s="134"/>
      <c r="Q717" s="134"/>
      <c r="R717" s="134"/>
      <c r="S717" s="27" t="str">
        <f t="shared" ref="S717" si="1127">IF(OR(ISBLANK(N714),ISBLANK(N715),ISBLANK(N716)),"",IF(R713&gt;0,"P2",IF(AND(R713=0,R714&gt;2),"P2",IF(AND(R713=0,R714=2),"P2",IF(AND(R713=0,AND(R714&lt;2,R715&gt;1)),"P1"," ")))))</f>
        <v/>
      </c>
      <c r="T717" s="52"/>
      <c r="U717" s="376"/>
      <c r="V717" s="135"/>
      <c r="W717" s="18"/>
      <c r="X717" s="368"/>
      <c r="Y717" s="376"/>
      <c r="Z717" s="135"/>
      <c r="AA717" s="18"/>
      <c r="AB717" s="368"/>
      <c r="AC717" s="376"/>
      <c r="AD717" s="437"/>
      <c r="AE717" s="135"/>
      <c r="AF717" s="18"/>
      <c r="AG717" s="368"/>
      <c r="AH717" s="10"/>
      <c r="AI717" s="10"/>
      <c r="AJ717" s="7"/>
    </row>
    <row r="718" spans="2:36" s="2" customFormat="1" ht="28.2" customHeight="1" thickTop="1">
      <c r="B718" s="377">
        <v>143</v>
      </c>
      <c r="C718" s="374"/>
      <c r="D718" s="374"/>
      <c r="E718" s="380"/>
      <c r="F718" s="380"/>
      <c r="G718" s="369"/>
      <c r="H718" s="369"/>
      <c r="I718" s="369"/>
      <c r="J718" s="369"/>
      <c r="K718" s="54"/>
      <c r="L718" s="17" t="str">
        <f>IF(ISBLANK(K718),"",VLOOKUP(K718,'(Linked) Hazard Risk Number HRN'!$B$6:$C$13,2,FALSE))</f>
        <v/>
      </c>
      <c r="M718" s="372" t="str">
        <f>IF(M720="","",IF(M720&gt;500,'(Linked) Hazard Risk Number HRN'!$C$37,IF(M720&gt;50,'(Linked) Hazard Risk Number HRN'!$C$36,IF(M720&gt;25,'(Linked) Hazard Risk Number HRN'!$C$35,IF(M720&gt;5,'(Linked) Hazard Risk Number HRN'!$C$34,IF(M720&gt;0,'(Linked) Hazard Risk Number HRN'!$C$33,""))))))</f>
        <v/>
      </c>
      <c r="N718" s="54"/>
      <c r="O718" s="17" t="str">
        <f>IF(ISBLANK(N718),"",VLOOKUP(N718,'(Linked) PLr Probability Factor'!$B$7:$C$8,2,FALSE))</f>
        <v/>
      </c>
      <c r="P718" s="17" t="s">
        <v>29</v>
      </c>
      <c r="Q718" s="17">
        <f t="shared" ref="Q718" si="1128">COUNTIF((O718:O722), "C")</f>
        <v>0</v>
      </c>
      <c r="R718" s="17">
        <f t="shared" ref="R718:R721" si="1129">Q718</f>
        <v>0</v>
      </c>
      <c r="S718" s="17" t="str">
        <f t="shared" ref="S718" si="1130">IF(ISBLANK(K718),"",IF(L718&lt;2,"S1","S2"))</f>
        <v/>
      </c>
      <c r="T718" s="50"/>
      <c r="U718" s="374"/>
      <c r="V718" s="54"/>
      <c r="W718" s="17" t="str">
        <f>IF(ISBLANK(V718),"",VLOOKUP(V718,'(Linked) Hazard Risk Number HRN'!$B$6:$C$13,2,FALSE))</f>
        <v/>
      </c>
      <c r="X718" s="372" t="str">
        <f>IF(X720="","",IF(X720&gt;500,'(Linked) Hazard Risk Number HRN'!$C$37,IF(X720&gt;50,'(Linked) Hazard Risk Number HRN'!$C$36,IF(X720&gt;25,'(Linked) Hazard Risk Number HRN'!$C$35,IF(X720&gt;5,'(Linked) Hazard Risk Number HRN'!$C$34,IF(X720&gt;0,'(Linked) Hazard Risk Number HRN'!$C$33,""))))))</f>
        <v/>
      </c>
      <c r="Y718" s="374"/>
      <c r="Z718" s="54"/>
      <c r="AA718" s="17" t="str">
        <f>IF(ISBLANK(Z718),"",VLOOKUP(Z718,'(Linked) Hazard Risk Number HRN'!$B$6:$C$13,2,FALSE))</f>
        <v/>
      </c>
      <c r="AB718" s="372" t="str">
        <f>IF(AB720="","",IF(AB720&gt;500,'(Linked) Hazard Risk Number HRN'!$C$37,IF(AB720&gt;50,'(Linked) Hazard Risk Number HRN'!$C$36,IF(AB720&gt;25,'(Linked) Hazard Risk Number HRN'!$C$35,IF(AB720&gt;5,'(Linked) Hazard Risk Number HRN'!$C$34,IF(AB720&gt;0,'(Linked) Hazard Risk Number HRN'!$C$33,""))))))</f>
        <v/>
      </c>
      <c r="AC718" s="374"/>
      <c r="AD718" s="380"/>
      <c r="AE718" s="54"/>
      <c r="AF718" s="17" t="str">
        <f>IF(ISBLANK(AE718),"",VLOOKUP(AE718,'(Linked) Hazard Risk Number HRN'!$B$6:$C$13,2,FALSE))</f>
        <v/>
      </c>
      <c r="AG718" s="372" t="str">
        <f>IF(AG720="","",IF(AG720&gt;500,'(Linked) Hazard Risk Number HRN'!$C$37,IF(AG720&gt;50,'(Linked) Hazard Risk Number HRN'!$C$36,IF(AG720&gt;25,'(Linked) Hazard Risk Number HRN'!$C$35,IF(AG720&gt;5,'(Linked) Hazard Risk Number HRN'!$C$34,IF(AG720&gt;0,'(Linked) Hazard Risk Number HRN'!$C$33,""))))))</f>
        <v/>
      </c>
      <c r="AH718" s="10"/>
      <c r="AI718" s="10"/>
      <c r="AJ718" s="22"/>
    </row>
    <row r="719" spans="2:36" s="2" customFormat="1" ht="28.2" customHeight="1" thickBot="1">
      <c r="B719" s="378"/>
      <c r="C719" s="375"/>
      <c r="D719" s="375"/>
      <c r="E719" s="381"/>
      <c r="F719" s="381"/>
      <c r="G719" s="370"/>
      <c r="H719" s="370"/>
      <c r="I719" s="370"/>
      <c r="J719" s="370"/>
      <c r="K719" s="55"/>
      <c r="L719" s="18" t="str">
        <f>IF(ISBLANK(K719),"",VLOOKUP(K719,'(Linked) Hazard Risk Number HRN'!$B$16:$C$26,2,FALSE))</f>
        <v/>
      </c>
      <c r="M719" s="373"/>
      <c r="N719" s="55"/>
      <c r="O719" s="18" t="str">
        <f>IF(ISBLANK(N719),"",VLOOKUP(N719,'(Linked) PLr Probability Factor'!$B$12:$C$14,2,FALSE))</f>
        <v/>
      </c>
      <c r="P719" s="18" t="s">
        <v>1</v>
      </c>
      <c r="Q719" s="18">
        <f t="shared" ref="Q719" si="1131">COUNTIF((O718:O722), "B")</f>
        <v>0</v>
      </c>
      <c r="R719" s="18">
        <f t="shared" si="1129"/>
        <v>0</v>
      </c>
      <c r="S719" s="18" t="str">
        <f t="shared" ref="S719" si="1132">IF(ISBLANK(K719),"",IF(L719&lt;5,"F1","F2"))</f>
        <v/>
      </c>
      <c r="T719" s="147"/>
      <c r="U719" s="375"/>
      <c r="V719" s="55"/>
      <c r="W719" s="18" t="str">
        <f>IF(ISBLANK(V719),"",VLOOKUP(V719,'(Linked) Hazard Risk Number HRN'!$B$16:$C$26,2,FALSE))</f>
        <v/>
      </c>
      <c r="X719" s="373"/>
      <c r="Y719" s="375"/>
      <c r="Z719" s="55"/>
      <c r="AA719" s="18" t="str">
        <f>IF(ISBLANK(Z719),"",VLOOKUP(Z719,'(Linked) Hazard Risk Number HRN'!$B$16:$C$26,2,FALSE))</f>
        <v/>
      </c>
      <c r="AB719" s="373"/>
      <c r="AC719" s="375"/>
      <c r="AD719" s="436"/>
      <c r="AE719" s="55"/>
      <c r="AF719" s="18" t="str">
        <f>IF(ISBLANK(AE719),"",VLOOKUP(AE719,'(Linked) Hazard Risk Number HRN'!$B$16:$C$26,2,FALSE))</f>
        <v/>
      </c>
      <c r="AG719" s="373"/>
      <c r="AH719" s="10"/>
      <c r="AI719" s="10"/>
      <c r="AJ719" s="19"/>
    </row>
    <row r="720" spans="2:36" s="2" customFormat="1" ht="28.2" customHeight="1" thickTop="1">
      <c r="B720" s="378"/>
      <c r="C720" s="375"/>
      <c r="D720" s="375"/>
      <c r="E720" s="381"/>
      <c r="F720" s="381"/>
      <c r="G720" s="370"/>
      <c r="H720" s="370"/>
      <c r="I720" s="370"/>
      <c r="J720" s="370"/>
      <c r="K720" s="56"/>
      <c r="L720" s="18" t="str">
        <f>IF(ISBLANK(K720),"",VLOOKUP(K720,'(Linked) Hazard Risk Number HRN'!$D$6:$E$14,2,FALSE))</f>
        <v/>
      </c>
      <c r="M720" s="366" t="str">
        <f>IF(OR(ISBLANK(K718),ISBLANK(K719),ISBLANK(K720),ISBLANK(K721)),"",L718*L719*L720*L721)</f>
        <v/>
      </c>
      <c r="N720" s="56"/>
      <c r="O720" s="18" t="str">
        <f>IF(ISBLANK(N720),"",VLOOKUP(N720,'(Linked) PLr Probability Factor'!$B$17:$C$20,2,FALSE))</f>
        <v/>
      </c>
      <c r="P720" s="18" t="s">
        <v>3</v>
      </c>
      <c r="Q720" s="18">
        <f t="shared" ref="Q720" si="1133">COUNTIF((O718:O722), "A")</f>
        <v>0</v>
      </c>
      <c r="R720" s="18">
        <f t="shared" si="1129"/>
        <v>0</v>
      </c>
      <c r="S720" s="18"/>
      <c r="T720" s="146" t="str" cm="1">
        <f t="array" ref="T720">IF(OR(ISBLANK(K718),ISBLANK(K719),ISBLANK(N719),ISBLANK(N720),ISBLANK(N721)),"",INDEX(INDEX('(Linked) PLr Probability Factor'!C$33:$F$44,0,4),MATCH(S718&amp;S719&amp;S722,INDEX('(Linked) PLr Probability Factor'!C$33:$F$44,0,1)&amp;INDEX('(Linked) PLr Probability Factor'!C$33:$F$44,0,2)&amp;INDEX('(Linked) PLr Probability Factor'!C$33:$F$44,0,3),0)))</f>
        <v/>
      </c>
      <c r="U720" s="375"/>
      <c r="V720" s="56"/>
      <c r="W720" s="18" t="str">
        <f>IF(ISBLANK(V720),"",VLOOKUP(V720,'(Linked) Hazard Risk Number HRN'!$D$6:$E$14,2,FALSE))</f>
        <v/>
      </c>
      <c r="X720" s="366" t="str">
        <f>IF(OR(ISBLANK(V718),ISBLANK(V719),ISBLANK(V720),ISBLANK(V721)),"",W718*W719*W720*W721)</f>
        <v/>
      </c>
      <c r="Y720" s="375"/>
      <c r="Z720" s="56"/>
      <c r="AA720" s="18" t="str">
        <f>IF(ISBLANK(Z720),"",VLOOKUP(Z720,'(Linked) Hazard Risk Number HRN'!$D$6:$E$14,2,FALSE))</f>
        <v/>
      </c>
      <c r="AB720" s="366" t="str">
        <f>IF(OR(ISBLANK(Z718),ISBLANK(Z719),ISBLANK(Z720),ISBLANK(Z721)),"",AA718*AA719*AA720*AA721)</f>
        <v/>
      </c>
      <c r="AC720" s="375"/>
      <c r="AD720" s="436"/>
      <c r="AE720" s="56"/>
      <c r="AF720" s="18" t="str">
        <f>IF(ISBLANK(AE720),"",VLOOKUP(AE720,'(Linked) Hazard Risk Number HRN'!$D$6:$E$14,2,FALSE))</f>
        <v/>
      </c>
      <c r="AG720" s="366" t="str">
        <f>IF(OR(ISBLANK(AE718),ISBLANK(AE719),ISBLANK(AE720),ISBLANK(AE721)),"",AF718*AF719*AF720*AF721)</f>
        <v/>
      </c>
      <c r="AH720" s="10"/>
      <c r="AI720" s="10"/>
      <c r="AJ720" s="20"/>
    </row>
    <row r="721" spans="2:36" s="2" customFormat="1" ht="28.2" customHeight="1">
      <c r="B721" s="378"/>
      <c r="C721" s="375"/>
      <c r="D721" s="375"/>
      <c r="E721" s="381"/>
      <c r="F721" s="381"/>
      <c r="G721" s="370"/>
      <c r="H721" s="370"/>
      <c r="I721" s="370"/>
      <c r="J721" s="370"/>
      <c r="K721" s="57"/>
      <c r="L721" s="30" t="str">
        <f>IF(ISBLANK(K721),"",VLOOKUP(K721,'(Linked) Hazard Risk Number HRN'!$D$17:$E$22,2,FALSE))</f>
        <v/>
      </c>
      <c r="M721" s="367"/>
      <c r="N721" s="56"/>
      <c r="O721" s="18" t="str">
        <f>IF(ISBLANK(N721),"",VLOOKUP(N721,'(Linked) PLr Probability Factor'!$B$23:$C$26,2,FALSE))</f>
        <v/>
      </c>
      <c r="P721" s="25" t="s">
        <v>33</v>
      </c>
      <c r="Q721" s="25">
        <f t="shared" ref="Q721" si="1134">SUM(R718:R720)</f>
        <v>0</v>
      </c>
      <c r="R721" s="25">
        <f t="shared" si="1129"/>
        <v>0</v>
      </c>
      <c r="S721" s="25"/>
      <c r="T721" s="51"/>
      <c r="U721" s="375"/>
      <c r="V721" s="57"/>
      <c r="W721" s="30" t="str">
        <f>IF(ISBLANK(V721),"",VLOOKUP(V721,'(Linked) Hazard Risk Number HRN'!$D$17:$E$22,2,FALSE))</f>
        <v/>
      </c>
      <c r="X721" s="367"/>
      <c r="Y721" s="375"/>
      <c r="Z721" s="57"/>
      <c r="AA721" s="30" t="str">
        <f>IF(ISBLANK(Z721),"",VLOOKUP(Z721,'(Linked) Hazard Risk Number HRN'!$D$17:$E$22,2,FALSE))</f>
        <v/>
      </c>
      <c r="AB721" s="367"/>
      <c r="AC721" s="375"/>
      <c r="AD721" s="436"/>
      <c r="AE721" s="57"/>
      <c r="AF721" s="30" t="str">
        <f>IF(ISBLANK(AE721),"",VLOOKUP(AE721,'(Linked) Hazard Risk Number HRN'!$D$17:$E$22,2,FALSE))</f>
        <v/>
      </c>
      <c r="AG721" s="367"/>
      <c r="AH721" s="10"/>
      <c r="AI721" s="10"/>
      <c r="AJ721" s="21"/>
    </row>
    <row r="722" spans="2:36" s="2" customFormat="1" ht="28.2" customHeight="1" thickBot="1">
      <c r="B722" s="379"/>
      <c r="C722" s="376"/>
      <c r="D722" s="376"/>
      <c r="E722" s="382"/>
      <c r="F722" s="382"/>
      <c r="G722" s="371"/>
      <c r="H722" s="371"/>
      <c r="I722" s="371"/>
      <c r="J722" s="371"/>
      <c r="K722" s="135"/>
      <c r="L722" s="18"/>
      <c r="M722" s="368"/>
      <c r="N722" s="56"/>
      <c r="O722" s="18" t="str">
        <f>IF(ISBLANK(N722),"",VLOOKUP(N722,'(Linked) PLr Probability Factor'!$B$29:$C$32,2,FALSE))</f>
        <v/>
      </c>
      <c r="P722" s="134"/>
      <c r="Q722" s="134"/>
      <c r="R722" s="134"/>
      <c r="S722" s="27" t="str">
        <f t="shared" ref="S722" si="1135">IF(OR(ISBLANK(N719),ISBLANK(N720),ISBLANK(N721)),"",IF(R718&gt;0,"P2",IF(AND(R718=0,R719&gt;2),"P2",IF(AND(R718=0,R719=2),"P2",IF(AND(R718=0,AND(R719&lt;2,R720&gt;1)),"P1"," ")))))</f>
        <v/>
      </c>
      <c r="T722" s="52"/>
      <c r="U722" s="376"/>
      <c r="V722" s="135"/>
      <c r="W722" s="18"/>
      <c r="X722" s="368"/>
      <c r="Y722" s="376"/>
      <c r="Z722" s="135"/>
      <c r="AA722" s="18"/>
      <c r="AB722" s="368"/>
      <c r="AC722" s="376"/>
      <c r="AD722" s="437"/>
      <c r="AE722" s="135"/>
      <c r="AF722" s="18"/>
      <c r="AG722" s="368"/>
      <c r="AH722" s="10"/>
      <c r="AI722" s="10"/>
      <c r="AJ722" s="7"/>
    </row>
    <row r="723" spans="2:36" s="2" customFormat="1" ht="28.2" customHeight="1" thickTop="1">
      <c r="B723" s="377">
        <v>144</v>
      </c>
      <c r="C723" s="374"/>
      <c r="D723" s="374"/>
      <c r="E723" s="380"/>
      <c r="F723" s="380"/>
      <c r="G723" s="369"/>
      <c r="H723" s="369"/>
      <c r="I723" s="369"/>
      <c r="J723" s="369"/>
      <c r="K723" s="54"/>
      <c r="L723" s="17" t="str">
        <f>IF(ISBLANK(K723),"",VLOOKUP(K723,'(Linked) Hazard Risk Number HRN'!$B$6:$C$13,2,FALSE))</f>
        <v/>
      </c>
      <c r="M723" s="372" t="str">
        <f>IF(M725="","",IF(M725&gt;500,'(Linked) Hazard Risk Number HRN'!$C$37,IF(M725&gt;50,'(Linked) Hazard Risk Number HRN'!$C$36,IF(M725&gt;25,'(Linked) Hazard Risk Number HRN'!$C$35,IF(M725&gt;5,'(Linked) Hazard Risk Number HRN'!$C$34,IF(M725&gt;0,'(Linked) Hazard Risk Number HRN'!$C$33,""))))))</f>
        <v/>
      </c>
      <c r="N723" s="54"/>
      <c r="O723" s="17" t="str">
        <f>IF(ISBLANK(N723),"",VLOOKUP(N723,'(Linked) PLr Probability Factor'!$B$7:$C$8,2,FALSE))</f>
        <v/>
      </c>
      <c r="P723" s="17" t="s">
        <v>29</v>
      </c>
      <c r="Q723" s="17">
        <f t="shared" ref="Q723" si="1136">COUNTIF((O723:O727), "C")</f>
        <v>0</v>
      </c>
      <c r="R723" s="17">
        <f t="shared" ref="R723:R726" si="1137">Q723</f>
        <v>0</v>
      </c>
      <c r="S723" s="17" t="str">
        <f t="shared" ref="S723" si="1138">IF(ISBLANK(K723),"",IF(L723&lt;2,"S1","S2"))</f>
        <v/>
      </c>
      <c r="T723" s="50"/>
      <c r="U723" s="374"/>
      <c r="V723" s="54"/>
      <c r="W723" s="17" t="str">
        <f>IF(ISBLANK(V723),"",VLOOKUP(V723,'(Linked) Hazard Risk Number HRN'!$B$6:$C$13,2,FALSE))</f>
        <v/>
      </c>
      <c r="X723" s="372" t="str">
        <f>IF(X725="","",IF(X725&gt;500,'(Linked) Hazard Risk Number HRN'!$C$37,IF(X725&gt;50,'(Linked) Hazard Risk Number HRN'!$C$36,IF(X725&gt;25,'(Linked) Hazard Risk Number HRN'!$C$35,IF(X725&gt;5,'(Linked) Hazard Risk Number HRN'!$C$34,IF(X725&gt;0,'(Linked) Hazard Risk Number HRN'!$C$33,""))))))</f>
        <v/>
      </c>
      <c r="Y723" s="374"/>
      <c r="Z723" s="54"/>
      <c r="AA723" s="17" t="str">
        <f>IF(ISBLANK(Z723),"",VLOOKUP(Z723,'(Linked) Hazard Risk Number HRN'!$B$6:$C$13,2,FALSE))</f>
        <v/>
      </c>
      <c r="AB723" s="372" t="str">
        <f>IF(AB725="","",IF(AB725&gt;500,'(Linked) Hazard Risk Number HRN'!$C$37,IF(AB725&gt;50,'(Linked) Hazard Risk Number HRN'!$C$36,IF(AB725&gt;25,'(Linked) Hazard Risk Number HRN'!$C$35,IF(AB725&gt;5,'(Linked) Hazard Risk Number HRN'!$C$34,IF(AB725&gt;0,'(Linked) Hazard Risk Number HRN'!$C$33,""))))))</f>
        <v/>
      </c>
      <c r="AC723" s="374"/>
      <c r="AD723" s="380"/>
      <c r="AE723" s="54"/>
      <c r="AF723" s="17" t="str">
        <f>IF(ISBLANK(AE723),"",VLOOKUP(AE723,'(Linked) Hazard Risk Number HRN'!$B$6:$C$13,2,FALSE))</f>
        <v/>
      </c>
      <c r="AG723" s="372" t="str">
        <f>IF(AG725="","",IF(AG725&gt;500,'(Linked) Hazard Risk Number HRN'!$C$37,IF(AG725&gt;50,'(Linked) Hazard Risk Number HRN'!$C$36,IF(AG725&gt;25,'(Linked) Hazard Risk Number HRN'!$C$35,IF(AG725&gt;5,'(Linked) Hazard Risk Number HRN'!$C$34,IF(AG725&gt;0,'(Linked) Hazard Risk Number HRN'!$C$33,""))))))</f>
        <v/>
      </c>
      <c r="AH723" s="10"/>
      <c r="AI723" s="10"/>
      <c r="AJ723" s="22"/>
    </row>
    <row r="724" spans="2:36" s="2" customFormat="1" ht="28.2" customHeight="1" thickBot="1">
      <c r="B724" s="378"/>
      <c r="C724" s="375"/>
      <c r="D724" s="375"/>
      <c r="E724" s="381"/>
      <c r="F724" s="381"/>
      <c r="G724" s="370"/>
      <c r="H724" s="370"/>
      <c r="I724" s="370"/>
      <c r="J724" s="370"/>
      <c r="K724" s="55"/>
      <c r="L724" s="18" t="str">
        <f>IF(ISBLANK(K724),"",VLOOKUP(K724,'(Linked) Hazard Risk Number HRN'!$B$16:$C$26,2,FALSE))</f>
        <v/>
      </c>
      <c r="M724" s="373"/>
      <c r="N724" s="55"/>
      <c r="O724" s="18" t="str">
        <f>IF(ISBLANK(N724),"",VLOOKUP(N724,'(Linked) PLr Probability Factor'!$B$12:$C$14,2,FALSE))</f>
        <v/>
      </c>
      <c r="P724" s="18" t="s">
        <v>1</v>
      </c>
      <c r="Q724" s="18">
        <f t="shared" ref="Q724" si="1139">COUNTIF((O723:O727), "B")</f>
        <v>0</v>
      </c>
      <c r="R724" s="18">
        <f t="shared" si="1137"/>
        <v>0</v>
      </c>
      <c r="S724" s="18" t="str">
        <f t="shared" ref="S724" si="1140">IF(ISBLANK(K724),"",IF(L724&lt;5,"F1","F2"))</f>
        <v/>
      </c>
      <c r="T724" s="147"/>
      <c r="U724" s="375"/>
      <c r="V724" s="55"/>
      <c r="W724" s="18" t="str">
        <f>IF(ISBLANK(V724),"",VLOOKUP(V724,'(Linked) Hazard Risk Number HRN'!$B$16:$C$26,2,FALSE))</f>
        <v/>
      </c>
      <c r="X724" s="373"/>
      <c r="Y724" s="375"/>
      <c r="Z724" s="55"/>
      <c r="AA724" s="18" t="str">
        <f>IF(ISBLANK(Z724),"",VLOOKUP(Z724,'(Linked) Hazard Risk Number HRN'!$B$16:$C$26,2,FALSE))</f>
        <v/>
      </c>
      <c r="AB724" s="373"/>
      <c r="AC724" s="375"/>
      <c r="AD724" s="436"/>
      <c r="AE724" s="55"/>
      <c r="AF724" s="18" t="str">
        <f>IF(ISBLANK(AE724),"",VLOOKUP(AE724,'(Linked) Hazard Risk Number HRN'!$B$16:$C$26,2,FALSE))</f>
        <v/>
      </c>
      <c r="AG724" s="373"/>
      <c r="AH724" s="10"/>
      <c r="AI724" s="10"/>
      <c r="AJ724" s="19"/>
    </row>
    <row r="725" spans="2:36" s="2" customFormat="1" ht="28.2" customHeight="1" thickTop="1">
      <c r="B725" s="378"/>
      <c r="C725" s="375"/>
      <c r="D725" s="375"/>
      <c r="E725" s="381"/>
      <c r="F725" s="381"/>
      <c r="G725" s="370"/>
      <c r="H725" s="370"/>
      <c r="I725" s="370"/>
      <c r="J725" s="370"/>
      <c r="K725" s="56"/>
      <c r="L725" s="18" t="str">
        <f>IF(ISBLANK(K725),"",VLOOKUP(K725,'(Linked) Hazard Risk Number HRN'!$D$6:$E$14,2,FALSE))</f>
        <v/>
      </c>
      <c r="M725" s="366" t="str">
        <f>IF(OR(ISBLANK(K723),ISBLANK(K724),ISBLANK(K725),ISBLANK(K726)),"",L723*L724*L725*L726)</f>
        <v/>
      </c>
      <c r="N725" s="56"/>
      <c r="O725" s="18" t="str">
        <f>IF(ISBLANK(N725),"",VLOOKUP(N725,'(Linked) PLr Probability Factor'!$B$17:$C$20,2,FALSE))</f>
        <v/>
      </c>
      <c r="P725" s="18" t="s">
        <v>3</v>
      </c>
      <c r="Q725" s="18">
        <f t="shared" ref="Q725" si="1141">COUNTIF((O723:O727), "A")</f>
        <v>0</v>
      </c>
      <c r="R725" s="18">
        <f t="shared" si="1137"/>
        <v>0</v>
      </c>
      <c r="S725" s="18"/>
      <c r="T725" s="146" t="str" cm="1">
        <f t="array" ref="T725">IF(OR(ISBLANK(K723),ISBLANK(K724),ISBLANK(N724),ISBLANK(N725),ISBLANK(N726)),"",INDEX(INDEX('(Linked) PLr Probability Factor'!C$33:$F$44,0,4),MATCH(S723&amp;S724&amp;S727,INDEX('(Linked) PLr Probability Factor'!C$33:$F$44,0,1)&amp;INDEX('(Linked) PLr Probability Factor'!C$33:$F$44,0,2)&amp;INDEX('(Linked) PLr Probability Factor'!C$33:$F$44,0,3),0)))</f>
        <v/>
      </c>
      <c r="U725" s="375"/>
      <c r="V725" s="56"/>
      <c r="W725" s="18" t="str">
        <f>IF(ISBLANK(V725),"",VLOOKUP(V725,'(Linked) Hazard Risk Number HRN'!$D$6:$E$14,2,FALSE))</f>
        <v/>
      </c>
      <c r="X725" s="366" t="str">
        <f>IF(OR(ISBLANK(V723),ISBLANK(V724),ISBLANK(V725),ISBLANK(V726)),"",W723*W724*W725*W726)</f>
        <v/>
      </c>
      <c r="Y725" s="375"/>
      <c r="Z725" s="56"/>
      <c r="AA725" s="18" t="str">
        <f>IF(ISBLANK(Z725),"",VLOOKUP(Z725,'(Linked) Hazard Risk Number HRN'!$D$6:$E$14,2,FALSE))</f>
        <v/>
      </c>
      <c r="AB725" s="366" t="str">
        <f>IF(OR(ISBLANK(Z723),ISBLANK(Z724),ISBLANK(Z725),ISBLANK(Z726)),"",AA723*AA724*AA725*AA726)</f>
        <v/>
      </c>
      <c r="AC725" s="375"/>
      <c r="AD725" s="436"/>
      <c r="AE725" s="56"/>
      <c r="AF725" s="18" t="str">
        <f>IF(ISBLANK(AE725),"",VLOOKUP(AE725,'(Linked) Hazard Risk Number HRN'!$D$6:$E$14,2,FALSE))</f>
        <v/>
      </c>
      <c r="AG725" s="366" t="str">
        <f>IF(OR(ISBLANK(AE723),ISBLANK(AE724),ISBLANK(AE725),ISBLANK(AE726)),"",AF723*AF724*AF725*AF726)</f>
        <v/>
      </c>
      <c r="AH725" s="10"/>
      <c r="AI725" s="10"/>
      <c r="AJ725" s="20"/>
    </row>
    <row r="726" spans="2:36" s="2" customFormat="1" ht="28.2" customHeight="1">
      <c r="B726" s="378"/>
      <c r="C726" s="375"/>
      <c r="D726" s="375"/>
      <c r="E726" s="381"/>
      <c r="F726" s="381"/>
      <c r="G726" s="370"/>
      <c r="H726" s="370"/>
      <c r="I726" s="370"/>
      <c r="J726" s="370"/>
      <c r="K726" s="57"/>
      <c r="L726" s="30" t="str">
        <f>IF(ISBLANK(K726),"",VLOOKUP(K726,'(Linked) Hazard Risk Number HRN'!$D$17:$E$22,2,FALSE))</f>
        <v/>
      </c>
      <c r="M726" s="367"/>
      <c r="N726" s="56"/>
      <c r="O726" s="18" t="str">
        <f>IF(ISBLANK(N726),"",VLOOKUP(N726,'(Linked) PLr Probability Factor'!$B$23:$C$26,2,FALSE))</f>
        <v/>
      </c>
      <c r="P726" s="25" t="s">
        <v>33</v>
      </c>
      <c r="Q726" s="25">
        <f t="shared" ref="Q726" si="1142">SUM(R723:R725)</f>
        <v>0</v>
      </c>
      <c r="R726" s="25">
        <f t="shared" si="1137"/>
        <v>0</v>
      </c>
      <c r="S726" s="25"/>
      <c r="T726" s="51"/>
      <c r="U726" s="375"/>
      <c r="V726" s="57"/>
      <c r="W726" s="30" t="str">
        <f>IF(ISBLANK(V726),"",VLOOKUP(V726,'(Linked) Hazard Risk Number HRN'!$D$17:$E$22,2,FALSE))</f>
        <v/>
      </c>
      <c r="X726" s="367"/>
      <c r="Y726" s="375"/>
      <c r="Z726" s="57"/>
      <c r="AA726" s="30" t="str">
        <f>IF(ISBLANK(Z726),"",VLOOKUP(Z726,'(Linked) Hazard Risk Number HRN'!$D$17:$E$22,2,FALSE))</f>
        <v/>
      </c>
      <c r="AB726" s="367"/>
      <c r="AC726" s="375"/>
      <c r="AD726" s="436"/>
      <c r="AE726" s="57"/>
      <c r="AF726" s="30" t="str">
        <f>IF(ISBLANK(AE726),"",VLOOKUP(AE726,'(Linked) Hazard Risk Number HRN'!$D$17:$E$22,2,FALSE))</f>
        <v/>
      </c>
      <c r="AG726" s="367"/>
      <c r="AH726" s="10"/>
      <c r="AI726" s="10"/>
      <c r="AJ726" s="21"/>
    </row>
    <row r="727" spans="2:36" s="2" customFormat="1" ht="28.2" customHeight="1" thickBot="1">
      <c r="B727" s="379"/>
      <c r="C727" s="376"/>
      <c r="D727" s="376"/>
      <c r="E727" s="382"/>
      <c r="F727" s="382"/>
      <c r="G727" s="371"/>
      <c r="H727" s="371"/>
      <c r="I727" s="371"/>
      <c r="J727" s="371"/>
      <c r="K727" s="135"/>
      <c r="L727" s="18"/>
      <c r="M727" s="368"/>
      <c r="N727" s="56"/>
      <c r="O727" s="18" t="str">
        <f>IF(ISBLANK(N727),"",VLOOKUP(N727,'(Linked) PLr Probability Factor'!$B$29:$C$32,2,FALSE))</f>
        <v/>
      </c>
      <c r="P727" s="134"/>
      <c r="Q727" s="134"/>
      <c r="R727" s="134"/>
      <c r="S727" s="27" t="str">
        <f t="shared" ref="S727" si="1143">IF(OR(ISBLANK(N724),ISBLANK(N725),ISBLANK(N726)),"",IF(R723&gt;0,"P2",IF(AND(R723=0,R724&gt;2),"P2",IF(AND(R723=0,R724=2),"P2",IF(AND(R723=0,AND(R724&lt;2,R725&gt;1)),"P1"," ")))))</f>
        <v/>
      </c>
      <c r="T727" s="52"/>
      <c r="U727" s="376"/>
      <c r="V727" s="135"/>
      <c r="W727" s="18"/>
      <c r="X727" s="368"/>
      <c r="Y727" s="376"/>
      <c r="Z727" s="135"/>
      <c r="AA727" s="18"/>
      <c r="AB727" s="368"/>
      <c r="AC727" s="376"/>
      <c r="AD727" s="437"/>
      <c r="AE727" s="135"/>
      <c r="AF727" s="18"/>
      <c r="AG727" s="368"/>
      <c r="AH727" s="10"/>
      <c r="AI727" s="10"/>
      <c r="AJ727" s="7"/>
    </row>
    <row r="728" spans="2:36" s="2" customFormat="1" ht="28.2" customHeight="1" thickTop="1">
      <c r="B728" s="377">
        <v>145</v>
      </c>
      <c r="C728" s="374"/>
      <c r="D728" s="374"/>
      <c r="E728" s="380"/>
      <c r="F728" s="380"/>
      <c r="G728" s="369"/>
      <c r="H728" s="369"/>
      <c r="I728" s="369"/>
      <c r="J728" s="369"/>
      <c r="K728" s="54"/>
      <c r="L728" s="17" t="str">
        <f>IF(ISBLANK(K728),"",VLOOKUP(K728,'(Linked) Hazard Risk Number HRN'!$B$6:$C$13,2,FALSE))</f>
        <v/>
      </c>
      <c r="M728" s="372" t="str">
        <f>IF(M730="","",IF(M730&gt;500,'(Linked) Hazard Risk Number HRN'!$C$37,IF(M730&gt;50,'(Linked) Hazard Risk Number HRN'!$C$36,IF(M730&gt;25,'(Linked) Hazard Risk Number HRN'!$C$35,IF(M730&gt;5,'(Linked) Hazard Risk Number HRN'!$C$34,IF(M730&gt;0,'(Linked) Hazard Risk Number HRN'!$C$33,""))))))</f>
        <v/>
      </c>
      <c r="N728" s="54"/>
      <c r="O728" s="17" t="str">
        <f>IF(ISBLANK(N728),"",VLOOKUP(N728,'(Linked) PLr Probability Factor'!$B$7:$C$8,2,FALSE))</f>
        <v/>
      </c>
      <c r="P728" s="17" t="s">
        <v>29</v>
      </c>
      <c r="Q728" s="17">
        <f t="shared" ref="Q728" si="1144">COUNTIF((O728:O732), "C")</f>
        <v>0</v>
      </c>
      <c r="R728" s="17">
        <f t="shared" ref="R728:R731" si="1145">Q728</f>
        <v>0</v>
      </c>
      <c r="S728" s="17" t="str">
        <f t="shared" ref="S728" si="1146">IF(ISBLANK(K728),"",IF(L728&lt;2,"S1","S2"))</f>
        <v/>
      </c>
      <c r="T728" s="50"/>
      <c r="U728" s="374"/>
      <c r="V728" s="54"/>
      <c r="W728" s="17" t="str">
        <f>IF(ISBLANK(V728),"",VLOOKUP(V728,'(Linked) Hazard Risk Number HRN'!$B$6:$C$13,2,FALSE))</f>
        <v/>
      </c>
      <c r="X728" s="372" t="str">
        <f>IF(X730="","",IF(X730&gt;500,'(Linked) Hazard Risk Number HRN'!$C$37,IF(X730&gt;50,'(Linked) Hazard Risk Number HRN'!$C$36,IF(X730&gt;25,'(Linked) Hazard Risk Number HRN'!$C$35,IF(X730&gt;5,'(Linked) Hazard Risk Number HRN'!$C$34,IF(X730&gt;0,'(Linked) Hazard Risk Number HRN'!$C$33,""))))))</f>
        <v/>
      </c>
      <c r="Y728" s="374"/>
      <c r="Z728" s="54"/>
      <c r="AA728" s="17" t="str">
        <f>IF(ISBLANK(Z728),"",VLOOKUP(Z728,'(Linked) Hazard Risk Number HRN'!$B$6:$C$13,2,FALSE))</f>
        <v/>
      </c>
      <c r="AB728" s="372" t="str">
        <f>IF(AB730="","",IF(AB730&gt;500,'(Linked) Hazard Risk Number HRN'!$C$37,IF(AB730&gt;50,'(Linked) Hazard Risk Number HRN'!$C$36,IF(AB730&gt;25,'(Linked) Hazard Risk Number HRN'!$C$35,IF(AB730&gt;5,'(Linked) Hazard Risk Number HRN'!$C$34,IF(AB730&gt;0,'(Linked) Hazard Risk Number HRN'!$C$33,""))))))</f>
        <v/>
      </c>
      <c r="AC728" s="374"/>
      <c r="AD728" s="380"/>
      <c r="AE728" s="54"/>
      <c r="AF728" s="17" t="str">
        <f>IF(ISBLANK(AE728),"",VLOOKUP(AE728,'(Linked) Hazard Risk Number HRN'!$B$6:$C$13,2,FALSE))</f>
        <v/>
      </c>
      <c r="AG728" s="372" t="str">
        <f>IF(AG730="","",IF(AG730&gt;500,'(Linked) Hazard Risk Number HRN'!$C$37,IF(AG730&gt;50,'(Linked) Hazard Risk Number HRN'!$C$36,IF(AG730&gt;25,'(Linked) Hazard Risk Number HRN'!$C$35,IF(AG730&gt;5,'(Linked) Hazard Risk Number HRN'!$C$34,IF(AG730&gt;0,'(Linked) Hazard Risk Number HRN'!$C$33,""))))))</f>
        <v/>
      </c>
      <c r="AH728" s="10"/>
      <c r="AI728" s="10"/>
      <c r="AJ728" s="22"/>
    </row>
    <row r="729" spans="2:36" s="2" customFormat="1" ht="28.2" customHeight="1" thickBot="1">
      <c r="B729" s="378"/>
      <c r="C729" s="375"/>
      <c r="D729" s="375"/>
      <c r="E729" s="381"/>
      <c r="F729" s="381"/>
      <c r="G729" s="370"/>
      <c r="H729" s="370"/>
      <c r="I729" s="370"/>
      <c r="J729" s="370"/>
      <c r="K729" s="55"/>
      <c r="L729" s="18" t="str">
        <f>IF(ISBLANK(K729),"",VLOOKUP(K729,'(Linked) Hazard Risk Number HRN'!$B$16:$C$26,2,FALSE))</f>
        <v/>
      </c>
      <c r="M729" s="373"/>
      <c r="N729" s="55"/>
      <c r="O729" s="18" t="str">
        <f>IF(ISBLANK(N729),"",VLOOKUP(N729,'(Linked) PLr Probability Factor'!$B$12:$C$14,2,FALSE))</f>
        <v/>
      </c>
      <c r="P729" s="18" t="s">
        <v>1</v>
      </c>
      <c r="Q729" s="18">
        <f t="shared" ref="Q729" si="1147">COUNTIF((O728:O732), "B")</f>
        <v>0</v>
      </c>
      <c r="R729" s="18">
        <f t="shared" si="1145"/>
        <v>0</v>
      </c>
      <c r="S729" s="18" t="str">
        <f t="shared" ref="S729" si="1148">IF(ISBLANK(K729),"",IF(L729&lt;5,"F1","F2"))</f>
        <v/>
      </c>
      <c r="T729" s="147"/>
      <c r="U729" s="375"/>
      <c r="V729" s="55"/>
      <c r="W729" s="18" t="str">
        <f>IF(ISBLANK(V729),"",VLOOKUP(V729,'(Linked) Hazard Risk Number HRN'!$B$16:$C$26,2,FALSE))</f>
        <v/>
      </c>
      <c r="X729" s="373"/>
      <c r="Y729" s="375"/>
      <c r="Z729" s="55"/>
      <c r="AA729" s="18" t="str">
        <f>IF(ISBLANK(Z729),"",VLOOKUP(Z729,'(Linked) Hazard Risk Number HRN'!$B$16:$C$26,2,FALSE))</f>
        <v/>
      </c>
      <c r="AB729" s="373"/>
      <c r="AC729" s="375"/>
      <c r="AD729" s="436"/>
      <c r="AE729" s="55"/>
      <c r="AF729" s="18" t="str">
        <f>IF(ISBLANK(AE729),"",VLOOKUP(AE729,'(Linked) Hazard Risk Number HRN'!$B$16:$C$26,2,FALSE))</f>
        <v/>
      </c>
      <c r="AG729" s="373"/>
      <c r="AH729" s="10"/>
      <c r="AI729" s="10"/>
      <c r="AJ729" s="19"/>
    </row>
    <row r="730" spans="2:36" s="2" customFormat="1" ht="28.2" customHeight="1" thickTop="1">
      <c r="B730" s="378"/>
      <c r="C730" s="375"/>
      <c r="D730" s="375"/>
      <c r="E730" s="381"/>
      <c r="F730" s="381"/>
      <c r="G730" s="370"/>
      <c r="H730" s="370"/>
      <c r="I730" s="370"/>
      <c r="J730" s="370"/>
      <c r="K730" s="56"/>
      <c r="L730" s="18" t="str">
        <f>IF(ISBLANK(K730),"",VLOOKUP(K730,'(Linked) Hazard Risk Number HRN'!$D$6:$E$14,2,FALSE))</f>
        <v/>
      </c>
      <c r="M730" s="366" t="str">
        <f>IF(OR(ISBLANK(K728),ISBLANK(K729),ISBLANK(K730),ISBLANK(K731)),"",L728*L729*L730*L731)</f>
        <v/>
      </c>
      <c r="N730" s="56"/>
      <c r="O730" s="18" t="str">
        <f>IF(ISBLANK(N730),"",VLOOKUP(N730,'(Linked) PLr Probability Factor'!$B$17:$C$20,2,FALSE))</f>
        <v/>
      </c>
      <c r="P730" s="18" t="s">
        <v>3</v>
      </c>
      <c r="Q730" s="18">
        <f t="shared" ref="Q730" si="1149">COUNTIF((O728:O732), "A")</f>
        <v>0</v>
      </c>
      <c r="R730" s="18">
        <f t="shared" si="1145"/>
        <v>0</v>
      </c>
      <c r="S730" s="18"/>
      <c r="T730" s="146" t="str" cm="1">
        <f t="array" ref="T730">IF(OR(ISBLANK(K728),ISBLANK(K729),ISBLANK(N729),ISBLANK(N730),ISBLANK(N731)),"",INDEX(INDEX('(Linked) PLr Probability Factor'!C$33:$F$44,0,4),MATCH(S728&amp;S729&amp;S732,INDEX('(Linked) PLr Probability Factor'!C$33:$F$44,0,1)&amp;INDEX('(Linked) PLr Probability Factor'!C$33:$F$44,0,2)&amp;INDEX('(Linked) PLr Probability Factor'!C$33:$F$44,0,3),0)))</f>
        <v/>
      </c>
      <c r="U730" s="375"/>
      <c r="V730" s="56"/>
      <c r="W730" s="18" t="str">
        <f>IF(ISBLANK(V730),"",VLOOKUP(V730,'(Linked) Hazard Risk Number HRN'!$D$6:$E$14,2,FALSE))</f>
        <v/>
      </c>
      <c r="X730" s="366" t="str">
        <f>IF(OR(ISBLANK(V728),ISBLANK(V729),ISBLANK(V730),ISBLANK(V731)),"",W728*W729*W730*W731)</f>
        <v/>
      </c>
      <c r="Y730" s="375"/>
      <c r="Z730" s="56"/>
      <c r="AA730" s="18" t="str">
        <f>IF(ISBLANK(Z730),"",VLOOKUP(Z730,'(Linked) Hazard Risk Number HRN'!$D$6:$E$14,2,FALSE))</f>
        <v/>
      </c>
      <c r="AB730" s="366" t="str">
        <f>IF(OR(ISBLANK(Z728),ISBLANK(Z729),ISBLANK(Z730),ISBLANK(Z731)),"",AA728*AA729*AA730*AA731)</f>
        <v/>
      </c>
      <c r="AC730" s="375"/>
      <c r="AD730" s="436"/>
      <c r="AE730" s="56"/>
      <c r="AF730" s="18" t="str">
        <f>IF(ISBLANK(AE730),"",VLOOKUP(AE730,'(Linked) Hazard Risk Number HRN'!$D$6:$E$14,2,FALSE))</f>
        <v/>
      </c>
      <c r="AG730" s="366" t="str">
        <f>IF(OR(ISBLANK(AE728),ISBLANK(AE729),ISBLANK(AE730),ISBLANK(AE731)),"",AF728*AF729*AF730*AF731)</f>
        <v/>
      </c>
      <c r="AH730" s="10"/>
      <c r="AI730" s="10"/>
      <c r="AJ730" s="20"/>
    </row>
    <row r="731" spans="2:36" s="2" customFormat="1" ht="28.2" customHeight="1">
      <c r="B731" s="378"/>
      <c r="C731" s="375"/>
      <c r="D731" s="375"/>
      <c r="E731" s="381"/>
      <c r="F731" s="381"/>
      <c r="G731" s="370"/>
      <c r="H731" s="370"/>
      <c r="I731" s="370"/>
      <c r="J731" s="370"/>
      <c r="K731" s="57"/>
      <c r="L731" s="30" t="str">
        <f>IF(ISBLANK(K731),"",VLOOKUP(K731,'(Linked) Hazard Risk Number HRN'!$D$17:$E$22,2,FALSE))</f>
        <v/>
      </c>
      <c r="M731" s="367"/>
      <c r="N731" s="56"/>
      <c r="O731" s="18" t="str">
        <f>IF(ISBLANK(N731),"",VLOOKUP(N731,'(Linked) PLr Probability Factor'!$B$23:$C$26,2,FALSE))</f>
        <v/>
      </c>
      <c r="P731" s="25" t="s">
        <v>33</v>
      </c>
      <c r="Q731" s="25">
        <f t="shared" ref="Q731" si="1150">SUM(R728:R730)</f>
        <v>0</v>
      </c>
      <c r="R731" s="25">
        <f t="shared" si="1145"/>
        <v>0</v>
      </c>
      <c r="S731" s="25"/>
      <c r="T731" s="51"/>
      <c r="U731" s="375"/>
      <c r="V731" s="57"/>
      <c r="W731" s="30" t="str">
        <f>IF(ISBLANK(V731),"",VLOOKUP(V731,'(Linked) Hazard Risk Number HRN'!$D$17:$E$22,2,FALSE))</f>
        <v/>
      </c>
      <c r="X731" s="367"/>
      <c r="Y731" s="375"/>
      <c r="Z731" s="57"/>
      <c r="AA731" s="30" t="str">
        <f>IF(ISBLANK(Z731),"",VLOOKUP(Z731,'(Linked) Hazard Risk Number HRN'!$D$17:$E$22,2,FALSE))</f>
        <v/>
      </c>
      <c r="AB731" s="367"/>
      <c r="AC731" s="375"/>
      <c r="AD731" s="436"/>
      <c r="AE731" s="57"/>
      <c r="AF731" s="30" t="str">
        <f>IF(ISBLANK(AE731),"",VLOOKUP(AE731,'(Linked) Hazard Risk Number HRN'!$D$17:$E$22,2,FALSE))</f>
        <v/>
      </c>
      <c r="AG731" s="367"/>
      <c r="AH731" s="10"/>
      <c r="AI731" s="10"/>
      <c r="AJ731" s="21"/>
    </row>
    <row r="732" spans="2:36" s="2" customFormat="1" ht="28.2" customHeight="1" thickBot="1">
      <c r="B732" s="379"/>
      <c r="C732" s="376"/>
      <c r="D732" s="376"/>
      <c r="E732" s="382"/>
      <c r="F732" s="382"/>
      <c r="G732" s="371"/>
      <c r="H732" s="371"/>
      <c r="I732" s="371"/>
      <c r="J732" s="371"/>
      <c r="K732" s="135"/>
      <c r="L732" s="18"/>
      <c r="M732" s="368"/>
      <c r="N732" s="56"/>
      <c r="O732" s="18" t="str">
        <f>IF(ISBLANK(N732),"",VLOOKUP(N732,'(Linked) PLr Probability Factor'!$B$29:$C$32,2,FALSE))</f>
        <v/>
      </c>
      <c r="P732" s="134"/>
      <c r="Q732" s="134"/>
      <c r="R732" s="134"/>
      <c r="S732" s="27" t="str">
        <f t="shared" ref="S732" si="1151">IF(OR(ISBLANK(N729),ISBLANK(N730),ISBLANK(N731)),"",IF(R728&gt;0,"P2",IF(AND(R728=0,R729&gt;2),"P2",IF(AND(R728=0,R729=2),"P2",IF(AND(R728=0,AND(R729&lt;2,R730&gt;1)),"P1"," ")))))</f>
        <v/>
      </c>
      <c r="T732" s="52"/>
      <c r="U732" s="376"/>
      <c r="V732" s="135"/>
      <c r="W732" s="18"/>
      <c r="X732" s="368"/>
      <c r="Y732" s="376"/>
      <c r="Z732" s="135"/>
      <c r="AA732" s="18"/>
      <c r="AB732" s="368"/>
      <c r="AC732" s="376"/>
      <c r="AD732" s="437"/>
      <c r="AE732" s="135"/>
      <c r="AF732" s="18"/>
      <c r="AG732" s="368"/>
      <c r="AH732" s="10"/>
      <c r="AI732" s="10"/>
      <c r="AJ732" s="7"/>
    </row>
    <row r="733" spans="2:36" s="2" customFormat="1" ht="28.2" customHeight="1" thickTop="1">
      <c r="B733" s="377">
        <v>146</v>
      </c>
      <c r="C733" s="374"/>
      <c r="D733" s="374"/>
      <c r="E733" s="380"/>
      <c r="F733" s="380"/>
      <c r="G733" s="369"/>
      <c r="H733" s="369"/>
      <c r="I733" s="369"/>
      <c r="J733" s="369"/>
      <c r="K733" s="54"/>
      <c r="L733" s="17" t="str">
        <f>IF(ISBLANK(K733),"",VLOOKUP(K733,'(Linked) Hazard Risk Number HRN'!$B$6:$C$13,2,FALSE))</f>
        <v/>
      </c>
      <c r="M733" s="372" t="str">
        <f>IF(M735="","",IF(M735&gt;500,'(Linked) Hazard Risk Number HRN'!$C$37,IF(M735&gt;50,'(Linked) Hazard Risk Number HRN'!$C$36,IF(M735&gt;25,'(Linked) Hazard Risk Number HRN'!$C$35,IF(M735&gt;5,'(Linked) Hazard Risk Number HRN'!$C$34,IF(M735&gt;0,'(Linked) Hazard Risk Number HRN'!$C$33,""))))))</f>
        <v/>
      </c>
      <c r="N733" s="54"/>
      <c r="O733" s="17" t="str">
        <f>IF(ISBLANK(N733),"",VLOOKUP(N733,'(Linked) PLr Probability Factor'!$B$7:$C$8,2,FALSE))</f>
        <v/>
      </c>
      <c r="P733" s="17" t="s">
        <v>29</v>
      </c>
      <c r="Q733" s="17">
        <f t="shared" ref="Q733" si="1152">COUNTIF((O733:O737), "C")</f>
        <v>0</v>
      </c>
      <c r="R733" s="17">
        <f t="shared" ref="R733:R736" si="1153">Q733</f>
        <v>0</v>
      </c>
      <c r="S733" s="17" t="str">
        <f t="shared" ref="S733" si="1154">IF(ISBLANK(K733),"",IF(L733&lt;2,"S1","S2"))</f>
        <v/>
      </c>
      <c r="T733" s="50"/>
      <c r="U733" s="374"/>
      <c r="V733" s="54"/>
      <c r="W733" s="17" t="str">
        <f>IF(ISBLANK(V733),"",VLOOKUP(V733,'(Linked) Hazard Risk Number HRN'!$B$6:$C$13,2,FALSE))</f>
        <v/>
      </c>
      <c r="X733" s="372" t="str">
        <f>IF(X735="","",IF(X735&gt;500,'(Linked) Hazard Risk Number HRN'!$C$37,IF(X735&gt;50,'(Linked) Hazard Risk Number HRN'!$C$36,IF(X735&gt;25,'(Linked) Hazard Risk Number HRN'!$C$35,IF(X735&gt;5,'(Linked) Hazard Risk Number HRN'!$C$34,IF(X735&gt;0,'(Linked) Hazard Risk Number HRN'!$C$33,""))))))</f>
        <v/>
      </c>
      <c r="Y733" s="374"/>
      <c r="Z733" s="54"/>
      <c r="AA733" s="17" t="str">
        <f>IF(ISBLANK(Z733),"",VLOOKUP(Z733,'(Linked) Hazard Risk Number HRN'!$B$6:$C$13,2,FALSE))</f>
        <v/>
      </c>
      <c r="AB733" s="372" t="str">
        <f>IF(AB735="","",IF(AB735&gt;500,'(Linked) Hazard Risk Number HRN'!$C$37,IF(AB735&gt;50,'(Linked) Hazard Risk Number HRN'!$C$36,IF(AB735&gt;25,'(Linked) Hazard Risk Number HRN'!$C$35,IF(AB735&gt;5,'(Linked) Hazard Risk Number HRN'!$C$34,IF(AB735&gt;0,'(Linked) Hazard Risk Number HRN'!$C$33,""))))))</f>
        <v/>
      </c>
      <c r="AC733" s="374"/>
      <c r="AD733" s="380"/>
      <c r="AE733" s="54"/>
      <c r="AF733" s="17" t="str">
        <f>IF(ISBLANK(AE733),"",VLOOKUP(AE733,'(Linked) Hazard Risk Number HRN'!$B$6:$C$13,2,FALSE))</f>
        <v/>
      </c>
      <c r="AG733" s="372" t="str">
        <f>IF(AG735="","",IF(AG735&gt;500,'(Linked) Hazard Risk Number HRN'!$C$37,IF(AG735&gt;50,'(Linked) Hazard Risk Number HRN'!$C$36,IF(AG735&gt;25,'(Linked) Hazard Risk Number HRN'!$C$35,IF(AG735&gt;5,'(Linked) Hazard Risk Number HRN'!$C$34,IF(AG735&gt;0,'(Linked) Hazard Risk Number HRN'!$C$33,""))))))</f>
        <v/>
      </c>
      <c r="AH733" s="10"/>
      <c r="AI733" s="10"/>
      <c r="AJ733" s="22"/>
    </row>
    <row r="734" spans="2:36" s="2" customFormat="1" ht="28.2" customHeight="1" thickBot="1">
      <c r="B734" s="378"/>
      <c r="C734" s="375"/>
      <c r="D734" s="375"/>
      <c r="E734" s="381"/>
      <c r="F734" s="381"/>
      <c r="G734" s="370"/>
      <c r="H734" s="370"/>
      <c r="I734" s="370"/>
      <c r="J734" s="370"/>
      <c r="K734" s="55"/>
      <c r="L734" s="18" t="str">
        <f>IF(ISBLANK(K734),"",VLOOKUP(K734,'(Linked) Hazard Risk Number HRN'!$B$16:$C$26,2,FALSE))</f>
        <v/>
      </c>
      <c r="M734" s="373"/>
      <c r="N734" s="55"/>
      <c r="O734" s="18" t="str">
        <f>IF(ISBLANK(N734),"",VLOOKUP(N734,'(Linked) PLr Probability Factor'!$B$12:$C$14,2,FALSE))</f>
        <v/>
      </c>
      <c r="P734" s="18" t="s">
        <v>1</v>
      </c>
      <c r="Q734" s="18">
        <f t="shared" ref="Q734" si="1155">COUNTIF((O733:O737), "B")</f>
        <v>0</v>
      </c>
      <c r="R734" s="18">
        <f t="shared" si="1153"/>
        <v>0</v>
      </c>
      <c r="S734" s="18" t="str">
        <f t="shared" ref="S734" si="1156">IF(ISBLANK(K734),"",IF(L734&lt;5,"F1","F2"))</f>
        <v/>
      </c>
      <c r="T734" s="147"/>
      <c r="U734" s="375"/>
      <c r="V734" s="55"/>
      <c r="W734" s="18" t="str">
        <f>IF(ISBLANK(V734),"",VLOOKUP(V734,'(Linked) Hazard Risk Number HRN'!$B$16:$C$26,2,FALSE))</f>
        <v/>
      </c>
      <c r="X734" s="373"/>
      <c r="Y734" s="375"/>
      <c r="Z734" s="55"/>
      <c r="AA734" s="18" t="str">
        <f>IF(ISBLANK(Z734),"",VLOOKUP(Z734,'(Linked) Hazard Risk Number HRN'!$B$16:$C$26,2,FALSE))</f>
        <v/>
      </c>
      <c r="AB734" s="373"/>
      <c r="AC734" s="375"/>
      <c r="AD734" s="436"/>
      <c r="AE734" s="55"/>
      <c r="AF734" s="18" t="str">
        <f>IF(ISBLANK(AE734),"",VLOOKUP(AE734,'(Linked) Hazard Risk Number HRN'!$B$16:$C$26,2,FALSE))</f>
        <v/>
      </c>
      <c r="AG734" s="373"/>
      <c r="AH734" s="10"/>
      <c r="AI734" s="10"/>
      <c r="AJ734" s="19"/>
    </row>
    <row r="735" spans="2:36" s="2" customFormat="1" ht="28.2" customHeight="1" thickTop="1">
      <c r="B735" s="378"/>
      <c r="C735" s="375"/>
      <c r="D735" s="375"/>
      <c r="E735" s="381"/>
      <c r="F735" s="381"/>
      <c r="G735" s="370"/>
      <c r="H735" s="370"/>
      <c r="I735" s="370"/>
      <c r="J735" s="370"/>
      <c r="K735" s="56"/>
      <c r="L735" s="18" t="str">
        <f>IF(ISBLANK(K735),"",VLOOKUP(K735,'(Linked) Hazard Risk Number HRN'!$D$6:$E$14,2,FALSE))</f>
        <v/>
      </c>
      <c r="M735" s="366" t="str">
        <f>IF(OR(ISBLANK(K733),ISBLANK(K734),ISBLANK(K735),ISBLANK(K736)),"",L733*L734*L735*L736)</f>
        <v/>
      </c>
      <c r="N735" s="56"/>
      <c r="O735" s="18" t="str">
        <f>IF(ISBLANK(N735),"",VLOOKUP(N735,'(Linked) PLr Probability Factor'!$B$17:$C$20,2,FALSE))</f>
        <v/>
      </c>
      <c r="P735" s="18" t="s">
        <v>3</v>
      </c>
      <c r="Q735" s="18">
        <f t="shared" ref="Q735" si="1157">COUNTIF((O733:O737), "A")</f>
        <v>0</v>
      </c>
      <c r="R735" s="18">
        <f t="shared" si="1153"/>
        <v>0</v>
      </c>
      <c r="S735" s="18"/>
      <c r="T735" s="146" t="str" cm="1">
        <f t="array" ref="T735">IF(OR(ISBLANK(K733),ISBLANK(K734),ISBLANK(N734),ISBLANK(N735),ISBLANK(N736)),"",INDEX(INDEX('(Linked) PLr Probability Factor'!C$33:$F$44,0,4),MATCH(S733&amp;S734&amp;S737,INDEX('(Linked) PLr Probability Factor'!C$33:$F$44,0,1)&amp;INDEX('(Linked) PLr Probability Factor'!C$33:$F$44,0,2)&amp;INDEX('(Linked) PLr Probability Factor'!C$33:$F$44,0,3),0)))</f>
        <v/>
      </c>
      <c r="U735" s="375"/>
      <c r="V735" s="56"/>
      <c r="W735" s="18" t="str">
        <f>IF(ISBLANK(V735),"",VLOOKUP(V735,'(Linked) Hazard Risk Number HRN'!$D$6:$E$14,2,FALSE))</f>
        <v/>
      </c>
      <c r="X735" s="366" t="str">
        <f>IF(OR(ISBLANK(V733),ISBLANK(V734),ISBLANK(V735),ISBLANK(V736)),"",W733*W734*W735*W736)</f>
        <v/>
      </c>
      <c r="Y735" s="375"/>
      <c r="Z735" s="56"/>
      <c r="AA735" s="18" t="str">
        <f>IF(ISBLANK(Z735),"",VLOOKUP(Z735,'(Linked) Hazard Risk Number HRN'!$D$6:$E$14,2,FALSE))</f>
        <v/>
      </c>
      <c r="AB735" s="366" t="str">
        <f>IF(OR(ISBLANK(Z733),ISBLANK(Z734),ISBLANK(Z735),ISBLANK(Z736)),"",AA733*AA734*AA735*AA736)</f>
        <v/>
      </c>
      <c r="AC735" s="375"/>
      <c r="AD735" s="436"/>
      <c r="AE735" s="56"/>
      <c r="AF735" s="18" t="str">
        <f>IF(ISBLANK(AE735),"",VLOOKUP(AE735,'(Linked) Hazard Risk Number HRN'!$D$6:$E$14,2,FALSE))</f>
        <v/>
      </c>
      <c r="AG735" s="366" t="str">
        <f>IF(OR(ISBLANK(AE733),ISBLANK(AE734),ISBLANK(AE735),ISBLANK(AE736)),"",AF733*AF734*AF735*AF736)</f>
        <v/>
      </c>
      <c r="AH735" s="10"/>
      <c r="AI735" s="10"/>
      <c r="AJ735" s="20"/>
    </row>
    <row r="736" spans="2:36" s="2" customFormat="1" ht="28.2" customHeight="1">
      <c r="B736" s="378"/>
      <c r="C736" s="375"/>
      <c r="D736" s="375"/>
      <c r="E736" s="381"/>
      <c r="F736" s="381"/>
      <c r="G736" s="370"/>
      <c r="H736" s="370"/>
      <c r="I736" s="370"/>
      <c r="J736" s="370"/>
      <c r="K736" s="57"/>
      <c r="L736" s="30" t="str">
        <f>IF(ISBLANK(K736),"",VLOOKUP(K736,'(Linked) Hazard Risk Number HRN'!$D$17:$E$22,2,FALSE))</f>
        <v/>
      </c>
      <c r="M736" s="367"/>
      <c r="N736" s="56"/>
      <c r="O736" s="18" t="str">
        <f>IF(ISBLANK(N736),"",VLOOKUP(N736,'(Linked) PLr Probability Factor'!$B$23:$C$26,2,FALSE))</f>
        <v/>
      </c>
      <c r="P736" s="25" t="s">
        <v>33</v>
      </c>
      <c r="Q736" s="25">
        <f t="shared" ref="Q736" si="1158">SUM(R733:R735)</f>
        <v>0</v>
      </c>
      <c r="R736" s="25">
        <f t="shared" si="1153"/>
        <v>0</v>
      </c>
      <c r="S736" s="25"/>
      <c r="T736" s="51"/>
      <c r="U736" s="375"/>
      <c r="V736" s="57"/>
      <c r="W736" s="30" t="str">
        <f>IF(ISBLANK(V736),"",VLOOKUP(V736,'(Linked) Hazard Risk Number HRN'!$D$17:$E$22,2,FALSE))</f>
        <v/>
      </c>
      <c r="X736" s="367"/>
      <c r="Y736" s="375"/>
      <c r="Z736" s="57"/>
      <c r="AA736" s="30" t="str">
        <f>IF(ISBLANK(Z736),"",VLOOKUP(Z736,'(Linked) Hazard Risk Number HRN'!$D$17:$E$22,2,FALSE))</f>
        <v/>
      </c>
      <c r="AB736" s="367"/>
      <c r="AC736" s="375"/>
      <c r="AD736" s="436"/>
      <c r="AE736" s="57"/>
      <c r="AF736" s="30" t="str">
        <f>IF(ISBLANK(AE736),"",VLOOKUP(AE736,'(Linked) Hazard Risk Number HRN'!$D$17:$E$22,2,FALSE))</f>
        <v/>
      </c>
      <c r="AG736" s="367"/>
      <c r="AH736" s="10"/>
      <c r="AI736" s="10"/>
      <c r="AJ736" s="21"/>
    </row>
    <row r="737" spans="2:36" s="2" customFormat="1" ht="28.2" customHeight="1" thickBot="1">
      <c r="B737" s="379"/>
      <c r="C737" s="376"/>
      <c r="D737" s="376"/>
      <c r="E737" s="382"/>
      <c r="F737" s="382"/>
      <c r="G737" s="371"/>
      <c r="H737" s="371"/>
      <c r="I737" s="371"/>
      <c r="J737" s="371"/>
      <c r="K737" s="135"/>
      <c r="L737" s="18"/>
      <c r="M737" s="368"/>
      <c r="N737" s="56"/>
      <c r="O737" s="18" t="str">
        <f>IF(ISBLANK(N737),"",VLOOKUP(N737,'(Linked) PLr Probability Factor'!$B$29:$C$32,2,FALSE))</f>
        <v/>
      </c>
      <c r="P737" s="134"/>
      <c r="Q737" s="134"/>
      <c r="R737" s="134"/>
      <c r="S737" s="27" t="str">
        <f t="shared" ref="S737" si="1159">IF(OR(ISBLANK(N734),ISBLANK(N735),ISBLANK(N736)),"",IF(R733&gt;0,"P2",IF(AND(R733=0,R734&gt;2),"P2",IF(AND(R733=0,R734=2),"P2",IF(AND(R733=0,AND(R734&lt;2,R735&gt;1)),"P1"," ")))))</f>
        <v/>
      </c>
      <c r="T737" s="52"/>
      <c r="U737" s="376"/>
      <c r="V737" s="135"/>
      <c r="W737" s="18"/>
      <c r="X737" s="368"/>
      <c r="Y737" s="376"/>
      <c r="Z737" s="135"/>
      <c r="AA737" s="18"/>
      <c r="AB737" s="368"/>
      <c r="AC737" s="376"/>
      <c r="AD737" s="437"/>
      <c r="AE737" s="135"/>
      <c r="AF737" s="18"/>
      <c r="AG737" s="368"/>
      <c r="AH737" s="10"/>
      <c r="AI737" s="10"/>
      <c r="AJ737" s="7"/>
    </row>
    <row r="738" spans="2:36" s="2" customFormat="1" ht="28.2" customHeight="1" thickTop="1">
      <c r="B738" s="377">
        <v>147</v>
      </c>
      <c r="C738" s="374"/>
      <c r="D738" s="374"/>
      <c r="E738" s="380"/>
      <c r="F738" s="380"/>
      <c r="G738" s="369"/>
      <c r="H738" s="369"/>
      <c r="I738" s="369"/>
      <c r="J738" s="369"/>
      <c r="K738" s="54"/>
      <c r="L738" s="17" t="str">
        <f>IF(ISBLANK(K738),"",VLOOKUP(K738,'(Linked) Hazard Risk Number HRN'!$B$6:$C$13,2,FALSE))</f>
        <v/>
      </c>
      <c r="M738" s="372" t="str">
        <f>IF(M740="","",IF(M740&gt;500,'(Linked) Hazard Risk Number HRN'!$C$37,IF(M740&gt;50,'(Linked) Hazard Risk Number HRN'!$C$36,IF(M740&gt;25,'(Linked) Hazard Risk Number HRN'!$C$35,IF(M740&gt;5,'(Linked) Hazard Risk Number HRN'!$C$34,IF(M740&gt;0,'(Linked) Hazard Risk Number HRN'!$C$33,""))))))</f>
        <v/>
      </c>
      <c r="N738" s="54"/>
      <c r="O738" s="17" t="str">
        <f>IF(ISBLANK(N738),"",VLOOKUP(N738,'(Linked) PLr Probability Factor'!$B$7:$C$8,2,FALSE))</f>
        <v/>
      </c>
      <c r="P738" s="17" t="s">
        <v>29</v>
      </c>
      <c r="Q738" s="17">
        <f t="shared" ref="Q738" si="1160">COUNTIF((O738:O742), "C")</f>
        <v>0</v>
      </c>
      <c r="R738" s="17">
        <f t="shared" ref="R738:R741" si="1161">Q738</f>
        <v>0</v>
      </c>
      <c r="S738" s="17" t="str">
        <f t="shared" ref="S738" si="1162">IF(ISBLANK(K738),"",IF(L738&lt;2,"S1","S2"))</f>
        <v/>
      </c>
      <c r="T738" s="50"/>
      <c r="U738" s="374"/>
      <c r="V738" s="54"/>
      <c r="W738" s="17" t="str">
        <f>IF(ISBLANK(V738),"",VLOOKUP(V738,'(Linked) Hazard Risk Number HRN'!$B$6:$C$13,2,FALSE))</f>
        <v/>
      </c>
      <c r="X738" s="372" t="str">
        <f>IF(X740="","",IF(X740&gt;500,'(Linked) Hazard Risk Number HRN'!$C$37,IF(X740&gt;50,'(Linked) Hazard Risk Number HRN'!$C$36,IF(X740&gt;25,'(Linked) Hazard Risk Number HRN'!$C$35,IF(X740&gt;5,'(Linked) Hazard Risk Number HRN'!$C$34,IF(X740&gt;0,'(Linked) Hazard Risk Number HRN'!$C$33,""))))))</f>
        <v/>
      </c>
      <c r="Y738" s="374"/>
      <c r="Z738" s="54"/>
      <c r="AA738" s="17" t="str">
        <f>IF(ISBLANK(Z738),"",VLOOKUP(Z738,'(Linked) Hazard Risk Number HRN'!$B$6:$C$13,2,FALSE))</f>
        <v/>
      </c>
      <c r="AB738" s="372" t="str">
        <f>IF(AB740="","",IF(AB740&gt;500,'(Linked) Hazard Risk Number HRN'!$C$37,IF(AB740&gt;50,'(Linked) Hazard Risk Number HRN'!$C$36,IF(AB740&gt;25,'(Linked) Hazard Risk Number HRN'!$C$35,IF(AB740&gt;5,'(Linked) Hazard Risk Number HRN'!$C$34,IF(AB740&gt;0,'(Linked) Hazard Risk Number HRN'!$C$33,""))))))</f>
        <v/>
      </c>
      <c r="AC738" s="374"/>
      <c r="AD738" s="380"/>
      <c r="AE738" s="54"/>
      <c r="AF738" s="17" t="str">
        <f>IF(ISBLANK(AE738),"",VLOOKUP(AE738,'(Linked) Hazard Risk Number HRN'!$B$6:$C$13,2,FALSE))</f>
        <v/>
      </c>
      <c r="AG738" s="372" t="str">
        <f>IF(AG740="","",IF(AG740&gt;500,'(Linked) Hazard Risk Number HRN'!$C$37,IF(AG740&gt;50,'(Linked) Hazard Risk Number HRN'!$C$36,IF(AG740&gt;25,'(Linked) Hazard Risk Number HRN'!$C$35,IF(AG740&gt;5,'(Linked) Hazard Risk Number HRN'!$C$34,IF(AG740&gt;0,'(Linked) Hazard Risk Number HRN'!$C$33,""))))))</f>
        <v/>
      </c>
      <c r="AH738" s="10"/>
      <c r="AI738" s="10"/>
      <c r="AJ738" s="22"/>
    </row>
    <row r="739" spans="2:36" s="2" customFormat="1" ht="28.2" customHeight="1" thickBot="1">
      <c r="B739" s="378"/>
      <c r="C739" s="375"/>
      <c r="D739" s="375"/>
      <c r="E739" s="381"/>
      <c r="F739" s="381"/>
      <c r="G739" s="370"/>
      <c r="H739" s="370"/>
      <c r="I739" s="370"/>
      <c r="J739" s="370"/>
      <c r="K739" s="55"/>
      <c r="L739" s="18" t="str">
        <f>IF(ISBLANK(K739),"",VLOOKUP(K739,'(Linked) Hazard Risk Number HRN'!$B$16:$C$26,2,FALSE))</f>
        <v/>
      </c>
      <c r="M739" s="373"/>
      <c r="N739" s="55"/>
      <c r="O739" s="18" t="str">
        <f>IF(ISBLANK(N739),"",VLOOKUP(N739,'(Linked) PLr Probability Factor'!$B$12:$C$14,2,FALSE))</f>
        <v/>
      </c>
      <c r="P739" s="18" t="s">
        <v>1</v>
      </c>
      <c r="Q739" s="18">
        <f t="shared" ref="Q739" si="1163">COUNTIF((O738:O742), "B")</f>
        <v>0</v>
      </c>
      <c r="R739" s="18">
        <f t="shared" si="1161"/>
        <v>0</v>
      </c>
      <c r="S739" s="18" t="str">
        <f t="shared" ref="S739" si="1164">IF(ISBLANK(K739),"",IF(L739&lt;5,"F1","F2"))</f>
        <v/>
      </c>
      <c r="T739" s="147"/>
      <c r="U739" s="375"/>
      <c r="V739" s="55"/>
      <c r="W739" s="18" t="str">
        <f>IF(ISBLANK(V739),"",VLOOKUP(V739,'(Linked) Hazard Risk Number HRN'!$B$16:$C$26,2,FALSE))</f>
        <v/>
      </c>
      <c r="X739" s="373"/>
      <c r="Y739" s="375"/>
      <c r="Z739" s="55"/>
      <c r="AA739" s="18" t="str">
        <f>IF(ISBLANK(Z739),"",VLOOKUP(Z739,'(Linked) Hazard Risk Number HRN'!$B$16:$C$26,2,FALSE))</f>
        <v/>
      </c>
      <c r="AB739" s="373"/>
      <c r="AC739" s="375"/>
      <c r="AD739" s="436"/>
      <c r="AE739" s="55"/>
      <c r="AF739" s="18" t="str">
        <f>IF(ISBLANK(AE739),"",VLOOKUP(AE739,'(Linked) Hazard Risk Number HRN'!$B$16:$C$26,2,FALSE))</f>
        <v/>
      </c>
      <c r="AG739" s="373"/>
      <c r="AH739" s="10"/>
      <c r="AI739" s="10"/>
      <c r="AJ739" s="19"/>
    </row>
    <row r="740" spans="2:36" s="2" customFormat="1" ht="28.2" customHeight="1" thickTop="1">
      <c r="B740" s="378"/>
      <c r="C740" s="375"/>
      <c r="D740" s="375"/>
      <c r="E740" s="381"/>
      <c r="F740" s="381"/>
      <c r="G740" s="370"/>
      <c r="H740" s="370"/>
      <c r="I740" s="370"/>
      <c r="J740" s="370"/>
      <c r="K740" s="56"/>
      <c r="L740" s="18" t="str">
        <f>IF(ISBLANK(K740),"",VLOOKUP(K740,'(Linked) Hazard Risk Number HRN'!$D$6:$E$14,2,FALSE))</f>
        <v/>
      </c>
      <c r="M740" s="366" t="str">
        <f>IF(OR(ISBLANK(K738),ISBLANK(K739),ISBLANK(K740),ISBLANK(K741)),"",L738*L739*L740*L741)</f>
        <v/>
      </c>
      <c r="N740" s="56"/>
      <c r="O740" s="18" t="str">
        <f>IF(ISBLANK(N740),"",VLOOKUP(N740,'(Linked) PLr Probability Factor'!$B$17:$C$20,2,FALSE))</f>
        <v/>
      </c>
      <c r="P740" s="18" t="s">
        <v>3</v>
      </c>
      <c r="Q740" s="18">
        <f t="shared" ref="Q740" si="1165">COUNTIF((O738:O742), "A")</f>
        <v>0</v>
      </c>
      <c r="R740" s="18">
        <f t="shared" si="1161"/>
        <v>0</v>
      </c>
      <c r="S740" s="18"/>
      <c r="T740" s="146" t="str" cm="1">
        <f t="array" ref="T740">IF(OR(ISBLANK(K738),ISBLANK(K739),ISBLANK(N739),ISBLANK(N740),ISBLANK(N741)),"",INDEX(INDEX('(Linked) PLr Probability Factor'!C$33:$F$44,0,4),MATCH(S738&amp;S739&amp;S742,INDEX('(Linked) PLr Probability Factor'!C$33:$F$44,0,1)&amp;INDEX('(Linked) PLr Probability Factor'!C$33:$F$44,0,2)&amp;INDEX('(Linked) PLr Probability Factor'!C$33:$F$44,0,3),0)))</f>
        <v/>
      </c>
      <c r="U740" s="375"/>
      <c r="V740" s="56"/>
      <c r="W740" s="18" t="str">
        <f>IF(ISBLANK(V740),"",VLOOKUP(V740,'(Linked) Hazard Risk Number HRN'!$D$6:$E$14,2,FALSE))</f>
        <v/>
      </c>
      <c r="X740" s="366" t="str">
        <f>IF(OR(ISBLANK(V738),ISBLANK(V739),ISBLANK(V740),ISBLANK(V741)),"",W738*W739*W740*W741)</f>
        <v/>
      </c>
      <c r="Y740" s="375"/>
      <c r="Z740" s="56"/>
      <c r="AA740" s="18" t="str">
        <f>IF(ISBLANK(Z740),"",VLOOKUP(Z740,'(Linked) Hazard Risk Number HRN'!$D$6:$E$14,2,FALSE))</f>
        <v/>
      </c>
      <c r="AB740" s="366" t="str">
        <f>IF(OR(ISBLANK(Z738),ISBLANK(Z739),ISBLANK(Z740),ISBLANK(Z741)),"",AA738*AA739*AA740*AA741)</f>
        <v/>
      </c>
      <c r="AC740" s="375"/>
      <c r="AD740" s="436"/>
      <c r="AE740" s="56"/>
      <c r="AF740" s="18" t="str">
        <f>IF(ISBLANK(AE740),"",VLOOKUP(AE740,'(Linked) Hazard Risk Number HRN'!$D$6:$E$14,2,FALSE))</f>
        <v/>
      </c>
      <c r="AG740" s="366" t="str">
        <f>IF(OR(ISBLANK(AE738),ISBLANK(AE739),ISBLANK(AE740),ISBLANK(AE741)),"",AF738*AF739*AF740*AF741)</f>
        <v/>
      </c>
      <c r="AH740" s="10"/>
      <c r="AI740" s="10"/>
      <c r="AJ740" s="20"/>
    </row>
    <row r="741" spans="2:36" s="2" customFormat="1" ht="28.2" customHeight="1">
      <c r="B741" s="378"/>
      <c r="C741" s="375"/>
      <c r="D741" s="375"/>
      <c r="E741" s="381"/>
      <c r="F741" s="381"/>
      <c r="G741" s="370"/>
      <c r="H741" s="370"/>
      <c r="I741" s="370"/>
      <c r="J741" s="370"/>
      <c r="K741" s="57"/>
      <c r="L741" s="30" t="str">
        <f>IF(ISBLANK(K741),"",VLOOKUP(K741,'(Linked) Hazard Risk Number HRN'!$D$17:$E$22,2,FALSE))</f>
        <v/>
      </c>
      <c r="M741" s="367"/>
      <c r="N741" s="56"/>
      <c r="O741" s="18" t="str">
        <f>IF(ISBLANK(N741),"",VLOOKUP(N741,'(Linked) PLr Probability Factor'!$B$23:$C$26,2,FALSE))</f>
        <v/>
      </c>
      <c r="P741" s="25" t="s">
        <v>33</v>
      </c>
      <c r="Q741" s="25">
        <f t="shared" ref="Q741" si="1166">SUM(R738:R740)</f>
        <v>0</v>
      </c>
      <c r="R741" s="25">
        <f t="shared" si="1161"/>
        <v>0</v>
      </c>
      <c r="S741" s="25"/>
      <c r="T741" s="51"/>
      <c r="U741" s="375"/>
      <c r="V741" s="57"/>
      <c r="W741" s="30" t="str">
        <f>IF(ISBLANK(V741),"",VLOOKUP(V741,'(Linked) Hazard Risk Number HRN'!$D$17:$E$22,2,FALSE))</f>
        <v/>
      </c>
      <c r="X741" s="367"/>
      <c r="Y741" s="375"/>
      <c r="Z741" s="57"/>
      <c r="AA741" s="30" t="str">
        <f>IF(ISBLANK(Z741),"",VLOOKUP(Z741,'(Linked) Hazard Risk Number HRN'!$D$17:$E$22,2,FALSE))</f>
        <v/>
      </c>
      <c r="AB741" s="367"/>
      <c r="AC741" s="375"/>
      <c r="AD741" s="436"/>
      <c r="AE741" s="57"/>
      <c r="AF741" s="30" t="str">
        <f>IF(ISBLANK(AE741),"",VLOOKUP(AE741,'(Linked) Hazard Risk Number HRN'!$D$17:$E$22,2,FALSE))</f>
        <v/>
      </c>
      <c r="AG741" s="367"/>
      <c r="AH741" s="10"/>
      <c r="AI741" s="10"/>
      <c r="AJ741" s="21"/>
    </row>
    <row r="742" spans="2:36" s="2" customFormat="1" ht="28.2" customHeight="1" thickBot="1">
      <c r="B742" s="379"/>
      <c r="C742" s="376"/>
      <c r="D742" s="376"/>
      <c r="E742" s="382"/>
      <c r="F742" s="382"/>
      <c r="G742" s="371"/>
      <c r="H742" s="371"/>
      <c r="I742" s="371"/>
      <c r="J742" s="371"/>
      <c r="K742" s="135"/>
      <c r="L742" s="18"/>
      <c r="M742" s="368"/>
      <c r="N742" s="56"/>
      <c r="O742" s="18" t="str">
        <f>IF(ISBLANK(N742),"",VLOOKUP(N742,'(Linked) PLr Probability Factor'!$B$29:$C$32,2,FALSE))</f>
        <v/>
      </c>
      <c r="P742" s="134"/>
      <c r="Q742" s="134"/>
      <c r="R742" s="134"/>
      <c r="S742" s="27" t="str">
        <f t="shared" ref="S742" si="1167">IF(OR(ISBLANK(N739),ISBLANK(N740),ISBLANK(N741)),"",IF(R738&gt;0,"P2",IF(AND(R738=0,R739&gt;2),"P2",IF(AND(R738=0,R739=2),"P2",IF(AND(R738=0,AND(R739&lt;2,R740&gt;1)),"P1"," ")))))</f>
        <v/>
      </c>
      <c r="T742" s="52"/>
      <c r="U742" s="376"/>
      <c r="V742" s="135"/>
      <c r="W742" s="18"/>
      <c r="X742" s="368"/>
      <c r="Y742" s="376"/>
      <c r="Z742" s="135"/>
      <c r="AA742" s="18"/>
      <c r="AB742" s="368"/>
      <c r="AC742" s="376"/>
      <c r="AD742" s="437"/>
      <c r="AE742" s="135"/>
      <c r="AF742" s="18"/>
      <c r="AG742" s="368"/>
      <c r="AH742" s="10"/>
      <c r="AI742" s="10"/>
      <c r="AJ742" s="7"/>
    </row>
    <row r="743" spans="2:36" s="2" customFormat="1" ht="28.2" customHeight="1" thickTop="1">
      <c r="B743" s="377">
        <v>148</v>
      </c>
      <c r="C743" s="374"/>
      <c r="D743" s="374"/>
      <c r="E743" s="380"/>
      <c r="F743" s="380"/>
      <c r="G743" s="369"/>
      <c r="H743" s="369"/>
      <c r="I743" s="369"/>
      <c r="J743" s="369"/>
      <c r="K743" s="54"/>
      <c r="L743" s="17" t="str">
        <f>IF(ISBLANK(K743),"",VLOOKUP(K743,'(Linked) Hazard Risk Number HRN'!$B$6:$C$13,2,FALSE))</f>
        <v/>
      </c>
      <c r="M743" s="372" t="str">
        <f>IF(M745="","",IF(M745&gt;500,'(Linked) Hazard Risk Number HRN'!$C$37,IF(M745&gt;50,'(Linked) Hazard Risk Number HRN'!$C$36,IF(M745&gt;25,'(Linked) Hazard Risk Number HRN'!$C$35,IF(M745&gt;5,'(Linked) Hazard Risk Number HRN'!$C$34,IF(M745&gt;0,'(Linked) Hazard Risk Number HRN'!$C$33,""))))))</f>
        <v/>
      </c>
      <c r="N743" s="54"/>
      <c r="O743" s="17" t="str">
        <f>IF(ISBLANK(N743),"",VLOOKUP(N743,'(Linked) PLr Probability Factor'!$B$7:$C$8,2,FALSE))</f>
        <v/>
      </c>
      <c r="P743" s="17" t="s">
        <v>29</v>
      </c>
      <c r="Q743" s="17">
        <f t="shared" ref="Q743" si="1168">COUNTIF((O743:O747), "C")</f>
        <v>0</v>
      </c>
      <c r="R743" s="17">
        <f t="shared" ref="R743:R746" si="1169">Q743</f>
        <v>0</v>
      </c>
      <c r="S743" s="17" t="str">
        <f t="shared" ref="S743" si="1170">IF(ISBLANK(K743),"",IF(L743&lt;2,"S1","S2"))</f>
        <v/>
      </c>
      <c r="T743" s="50"/>
      <c r="U743" s="374"/>
      <c r="V743" s="54"/>
      <c r="W743" s="17" t="str">
        <f>IF(ISBLANK(V743),"",VLOOKUP(V743,'(Linked) Hazard Risk Number HRN'!$B$6:$C$13,2,FALSE))</f>
        <v/>
      </c>
      <c r="X743" s="372" t="str">
        <f>IF(X745="","",IF(X745&gt;500,'(Linked) Hazard Risk Number HRN'!$C$37,IF(X745&gt;50,'(Linked) Hazard Risk Number HRN'!$C$36,IF(X745&gt;25,'(Linked) Hazard Risk Number HRN'!$C$35,IF(X745&gt;5,'(Linked) Hazard Risk Number HRN'!$C$34,IF(X745&gt;0,'(Linked) Hazard Risk Number HRN'!$C$33,""))))))</f>
        <v/>
      </c>
      <c r="Y743" s="374"/>
      <c r="Z743" s="54"/>
      <c r="AA743" s="17" t="str">
        <f>IF(ISBLANK(Z743),"",VLOOKUP(Z743,'(Linked) Hazard Risk Number HRN'!$B$6:$C$13,2,FALSE))</f>
        <v/>
      </c>
      <c r="AB743" s="372" t="str">
        <f>IF(AB745="","",IF(AB745&gt;500,'(Linked) Hazard Risk Number HRN'!$C$37,IF(AB745&gt;50,'(Linked) Hazard Risk Number HRN'!$C$36,IF(AB745&gt;25,'(Linked) Hazard Risk Number HRN'!$C$35,IF(AB745&gt;5,'(Linked) Hazard Risk Number HRN'!$C$34,IF(AB745&gt;0,'(Linked) Hazard Risk Number HRN'!$C$33,""))))))</f>
        <v/>
      </c>
      <c r="AC743" s="374"/>
      <c r="AD743" s="380"/>
      <c r="AE743" s="54"/>
      <c r="AF743" s="17" t="str">
        <f>IF(ISBLANK(AE743),"",VLOOKUP(AE743,'(Linked) Hazard Risk Number HRN'!$B$6:$C$13,2,FALSE))</f>
        <v/>
      </c>
      <c r="AG743" s="372" t="str">
        <f>IF(AG745="","",IF(AG745&gt;500,'(Linked) Hazard Risk Number HRN'!$C$37,IF(AG745&gt;50,'(Linked) Hazard Risk Number HRN'!$C$36,IF(AG745&gt;25,'(Linked) Hazard Risk Number HRN'!$C$35,IF(AG745&gt;5,'(Linked) Hazard Risk Number HRN'!$C$34,IF(AG745&gt;0,'(Linked) Hazard Risk Number HRN'!$C$33,""))))))</f>
        <v/>
      </c>
      <c r="AH743" s="10"/>
      <c r="AI743" s="10"/>
      <c r="AJ743" s="22"/>
    </row>
    <row r="744" spans="2:36" s="2" customFormat="1" ht="28.2" customHeight="1" thickBot="1">
      <c r="B744" s="378"/>
      <c r="C744" s="375"/>
      <c r="D744" s="375"/>
      <c r="E744" s="381"/>
      <c r="F744" s="381"/>
      <c r="G744" s="370"/>
      <c r="H744" s="370"/>
      <c r="I744" s="370"/>
      <c r="J744" s="370"/>
      <c r="K744" s="55"/>
      <c r="L744" s="18" t="str">
        <f>IF(ISBLANK(K744),"",VLOOKUP(K744,'(Linked) Hazard Risk Number HRN'!$B$16:$C$26,2,FALSE))</f>
        <v/>
      </c>
      <c r="M744" s="373"/>
      <c r="N744" s="55"/>
      <c r="O744" s="18" t="str">
        <f>IF(ISBLANK(N744),"",VLOOKUP(N744,'(Linked) PLr Probability Factor'!$B$12:$C$14,2,FALSE))</f>
        <v/>
      </c>
      <c r="P744" s="18" t="s">
        <v>1</v>
      </c>
      <c r="Q744" s="18">
        <f t="shared" ref="Q744" si="1171">COUNTIF((O743:O747), "B")</f>
        <v>0</v>
      </c>
      <c r="R744" s="18">
        <f t="shared" si="1169"/>
        <v>0</v>
      </c>
      <c r="S744" s="18" t="str">
        <f t="shared" ref="S744" si="1172">IF(ISBLANK(K744),"",IF(L744&lt;5,"F1","F2"))</f>
        <v/>
      </c>
      <c r="T744" s="147"/>
      <c r="U744" s="375"/>
      <c r="V744" s="55"/>
      <c r="W744" s="18" t="str">
        <f>IF(ISBLANK(V744),"",VLOOKUP(V744,'(Linked) Hazard Risk Number HRN'!$B$16:$C$26,2,FALSE))</f>
        <v/>
      </c>
      <c r="X744" s="373"/>
      <c r="Y744" s="375"/>
      <c r="Z744" s="55"/>
      <c r="AA744" s="18" t="str">
        <f>IF(ISBLANK(Z744),"",VLOOKUP(Z744,'(Linked) Hazard Risk Number HRN'!$B$16:$C$26,2,FALSE))</f>
        <v/>
      </c>
      <c r="AB744" s="373"/>
      <c r="AC744" s="375"/>
      <c r="AD744" s="436"/>
      <c r="AE744" s="55"/>
      <c r="AF744" s="18" t="str">
        <f>IF(ISBLANK(AE744),"",VLOOKUP(AE744,'(Linked) Hazard Risk Number HRN'!$B$16:$C$26,2,FALSE))</f>
        <v/>
      </c>
      <c r="AG744" s="373"/>
      <c r="AH744" s="10"/>
      <c r="AI744" s="10"/>
      <c r="AJ744" s="19"/>
    </row>
    <row r="745" spans="2:36" s="2" customFormat="1" ht="28.2" customHeight="1" thickTop="1">
      <c r="B745" s="378"/>
      <c r="C745" s="375"/>
      <c r="D745" s="375"/>
      <c r="E745" s="381"/>
      <c r="F745" s="381"/>
      <c r="G745" s="370"/>
      <c r="H745" s="370"/>
      <c r="I745" s="370"/>
      <c r="J745" s="370"/>
      <c r="K745" s="56"/>
      <c r="L745" s="18" t="str">
        <f>IF(ISBLANK(K745),"",VLOOKUP(K745,'(Linked) Hazard Risk Number HRN'!$D$6:$E$14,2,FALSE))</f>
        <v/>
      </c>
      <c r="M745" s="366" t="str">
        <f>IF(OR(ISBLANK(K743),ISBLANK(K744),ISBLANK(K745),ISBLANK(K746)),"",L743*L744*L745*L746)</f>
        <v/>
      </c>
      <c r="N745" s="56"/>
      <c r="O745" s="18" t="str">
        <f>IF(ISBLANK(N745),"",VLOOKUP(N745,'(Linked) PLr Probability Factor'!$B$17:$C$20,2,FALSE))</f>
        <v/>
      </c>
      <c r="P745" s="18" t="s">
        <v>3</v>
      </c>
      <c r="Q745" s="18">
        <f t="shared" ref="Q745" si="1173">COUNTIF((O743:O747), "A")</f>
        <v>0</v>
      </c>
      <c r="R745" s="18">
        <f t="shared" si="1169"/>
        <v>0</v>
      </c>
      <c r="S745" s="18"/>
      <c r="T745" s="146" t="str" cm="1">
        <f t="array" ref="T745">IF(OR(ISBLANK(K743),ISBLANK(K744),ISBLANK(N744),ISBLANK(N745),ISBLANK(N746)),"",INDEX(INDEX('(Linked) PLr Probability Factor'!C$33:$F$44,0,4),MATCH(S743&amp;S744&amp;S747,INDEX('(Linked) PLr Probability Factor'!C$33:$F$44,0,1)&amp;INDEX('(Linked) PLr Probability Factor'!C$33:$F$44,0,2)&amp;INDEX('(Linked) PLr Probability Factor'!C$33:$F$44,0,3),0)))</f>
        <v/>
      </c>
      <c r="U745" s="375"/>
      <c r="V745" s="56"/>
      <c r="W745" s="18" t="str">
        <f>IF(ISBLANK(V745),"",VLOOKUP(V745,'(Linked) Hazard Risk Number HRN'!$D$6:$E$14,2,FALSE))</f>
        <v/>
      </c>
      <c r="X745" s="366" t="str">
        <f>IF(OR(ISBLANK(V743),ISBLANK(V744),ISBLANK(V745),ISBLANK(V746)),"",W743*W744*W745*W746)</f>
        <v/>
      </c>
      <c r="Y745" s="375"/>
      <c r="Z745" s="56"/>
      <c r="AA745" s="18" t="str">
        <f>IF(ISBLANK(Z745),"",VLOOKUP(Z745,'(Linked) Hazard Risk Number HRN'!$D$6:$E$14,2,FALSE))</f>
        <v/>
      </c>
      <c r="AB745" s="366" t="str">
        <f>IF(OR(ISBLANK(Z743),ISBLANK(Z744),ISBLANK(Z745),ISBLANK(Z746)),"",AA743*AA744*AA745*AA746)</f>
        <v/>
      </c>
      <c r="AC745" s="375"/>
      <c r="AD745" s="436"/>
      <c r="AE745" s="56"/>
      <c r="AF745" s="18" t="str">
        <f>IF(ISBLANK(AE745),"",VLOOKUP(AE745,'(Linked) Hazard Risk Number HRN'!$D$6:$E$14,2,FALSE))</f>
        <v/>
      </c>
      <c r="AG745" s="366" t="str">
        <f>IF(OR(ISBLANK(AE743),ISBLANK(AE744),ISBLANK(AE745),ISBLANK(AE746)),"",AF743*AF744*AF745*AF746)</f>
        <v/>
      </c>
      <c r="AH745" s="10"/>
      <c r="AI745" s="10"/>
      <c r="AJ745" s="20"/>
    </row>
    <row r="746" spans="2:36" s="2" customFormat="1" ht="28.2" customHeight="1">
      <c r="B746" s="378"/>
      <c r="C746" s="375"/>
      <c r="D746" s="375"/>
      <c r="E746" s="381"/>
      <c r="F746" s="381"/>
      <c r="G746" s="370"/>
      <c r="H746" s="370"/>
      <c r="I746" s="370"/>
      <c r="J746" s="370"/>
      <c r="K746" s="57"/>
      <c r="L746" s="30" t="str">
        <f>IF(ISBLANK(K746),"",VLOOKUP(K746,'(Linked) Hazard Risk Number HRN'!$D$17:$E$22,2,FALSE))</f>
        <v/>
      </c>
      <c r="M746" s="367"/>
      <c r="N746" s="56"/>
      <c r="O746" s="18" t="str">
        <f>IF(ISBLANK(N746),"",VLOOKUP(N746,'(Linked) PLr Probability Factor'!$B$23:$C$26,2,FALSE))</f>
        <v/>
      </c>
      <c r="P746" s="25" t="s">
        <v>33</v>
      </c>
      <c r="Q746" s="25">
        <f t="shared" ref="Q746" si="1174">SUM(R743:R745)</f>
        <v>0</v>
      </c>
      <c r="R746" s="25">
        <f t="shared" si="1169"/>
        <v>0</v>
      </c>
      <c r="S746" s="25"/>
      <c r="T746" s="51"/>
      <c r="U746" s="375"/>
      <c r="V746" s="57"/>
      <c r="W746" s="30" t="str">
        <f>IF(ISBLANK(V746),"",VLOOKUP(V746,'(Linked) Hazard Risk Number HRN'!$D$17:$E$22,2,FALSE))</f>
        <v/>
      </c>
      <c r="X746" s="367"/>
      <c r="Y746" s="375"/>
      <c r="Z746" s="57"/>
      <c r="AA746" s="30" t="str">
        <f>IF(ISBLANK(Z746),"",VLOOKUP(Z746,'(Linked) Hazard Risk Number HRN'!$D$17:$E$22,2,FALSE))</f>
        <v/>
      </c>
      <c r="AB746" s="367"/>
      <c r="AC746" s="375"/>
      <c r="AD746" s="436"/>
      <c r="AE746" s="57"/>
      <c r="AF746" s="30" t="str">
        <f>IF(ISBLANK(AE746),"",VLOOKUP(AE746,'(Linked) Hazard Risk Number HRN'!$D$17:$E$22,2,FALSE))</f>
        <v/>
      </c>
      <c r="AG746" s="367"/>
      <c r="AH746" s="10"/>
      <c r="AI746" s="10"/>
      <c r="AJ746" s="21"/>
    </row>
    <row r="747" spans="2:36" s="2" customFormat="1" ht="28.2" customHeight="1" thickBot="1">
      <c r="B747" s="379"/>
      <c r="C747" s="376"/>
      <c r="D747" s="376"/>
      <c r="E747" s="382"/>
      <c r="F747" s="382"/>
      <c r="G747" s="371"/>
      <c r="H747" s="371"/>
      <c r="I747" s="371"/>
      <c r="J747" s="371"/>
      <c r="K747" s="135"/>
      <c r="L747" s="18"/>
      <c r="M747" s="368"/>
      <c r="N747" s="56"/>
      <c r="O747" s="18" t="str">
        <f>IF(ISBLANK(N747),"",VLOOKUP(N747,'(Linked) PLr Probability Factor'!$B$29:$C$32,2,FALSE))</f>
        <v/>
      </c>
      <c r="P747" s="134"/>
      <c r="Q747" s="134"/>
      <c r="R747" s="134"/>
      <c r="S747" s="27" t="str">
        <f t="shared" ref="S747" si="1175">IF(OR(ISBLANK(N744),ISBLANK(N745),ISBLANK(N746)),"",IF(R743&gt;0,"P2",IF(AND(R743=0,R744&gt;2),"P2",IF(AND(R743=0,R744=2),"P2",IF(AND(R743=0,AND(R744&lt;2,R745&gt;1)),"P1"," ")))))</f>
        <v/>
      </c>
      <c r="T747" s="52"/>
      <c r="U747" s="376"/>
      <c r="V747" s="135"/>
      <c r="W747" s="18"/>
      <c r="X747" s="368"/>
      <c r="Y747" s="376"/>
      <c r="Z747" s="135"/>
      <c r="AA747" s="18"/>
      <c r="AB747" s="368"/>
      <c r="AC747" s="376"/>
      <c r="AD747" s="437"/>
      <c r="AE747" s="135"/>
      <c r="AF747" s="18"/>
      <c r="AG747" s="368"/>
      <c r="AH747" s="10"/>
      <c r="AI747" s="10"/>
      <c r="AJ747" s="7"/>
    </row>
    <row r="748" spans="2:36" s="2" customFormat="1" ht="28.2" customHeight="1" thickTop="1">
      <c r="B748" s="377">
        <v>149</v>
      </c>
      <c r="C748" s="374"/>
      <c r="D748" s="374"/>
      <c r="E748" s="380"/>
      <c r="F748" s="380"/>
      <c r="G748" s="369"/>
      <c r="H748" s="369"/>
      <c r="I748" s="369"/>
      <c r="J748" s="369"/>
      <c r="K748" s="54"/>
      <c r="L748" s="17" t="str">
        <f>IF(ISBLANK(K748),"",VLOOKUP(K748,'(Linked) Hazard Risk Number HRN'!$B$6:$C$13,2,FALSE))</f>
        <v/>
      </c>
      <c r="M748" s="372" t="str">
        <f>IF(M750="","",IF(M750&gt;500,'(Linked) Hazard Risk Number HRN'!$C$37,IF(M750&gt;50,'(Linked) Hazard Risk Number HRN'!$C$36,IF(M750&gt;25,'(Linked) Hazard Risk Number HRN'!$C$35,IF(M750&gt;5,'(Linked) Hazard Risk Number HRN'!$C$34,IF(M750&gt;0,'(Linked) Hazard Risk Number HRN'!$C$33,""))))))</f>
        <v/>
      </c>
      <c r="N748" s="54"/>
      <c r="O748" s="17" t="str">
        <f>IF(ISBLANK(N748),"",VLOOKUP(N748,'(Linked) PLr Probability Factor'!$B$7:$C$8,2,FALSE))</f>
        <v/>
      </c>
      <c r="P748" s="17" t="s">
        <v>29</v>
      </c>
      <c r="Q748" s="17">
        <f t="shared" ref="Q748" si="1176">COUNTIF((O748:O752), "C")</f>
        <v>0</v>
      </c>
      <c r="R748" s="17">
        <f t="shared" ref="R748:R751" si="1177">Q748</f>
        <v>0</v>
      </c>
      <c r="S748" s="17" t="str">
        <f t="shared" ref="S748" si="1178">IF(ISBLANK(K748),"",IF(L748&lt;2,"S1","S2"))</f>
        <v/>
      </c>
      <c r="T748" s="50"/>
      <c r="U748" s="374"/>
      <c r="V748" s="54"/>
      <c r="W748" s="17" t="str">
        <f>IF(ISBLANK(V748),"",VLOOKUP(V748,'(Linked) Hazard Risk Number HRN'!$B$6:$C$13,2,FALSE))</f>
        <v/>
      </c>
      <c r="X748" s="372" t="str">
        <f>IF(X750="","",IF(X750&gt;500,'(Linked) Hazard Risk Number HRN'!$C$37,IF(X750&gt;50,'(Linked) Hazard Risk Number HRN'!$C$36,IF(X750&gt;25,'(Linked) Hazard Risk Number HRN'!$C$35,IF(X750&gt;5,'(Linked) Hazard Risk Number HRN'!$C$34,IF(X750&gt;0,'(Linked) Hazard Risk Number HRN'!$C$33,""))))))</f>
        <v/>
      </c>
      <c r="Y748" s="374"/>
      <c r="Z748" s="54"/>
      <c r="AA748" s="17" t="str">
        <f>IF(ISBLANK(Z748),"",VLOOKUP(Z748,'(Linked) Hazard Risk Number HRN'!$B$6:$C$13,2,FALSE))</f>
        <v/>
      </c>
      <c r="AB748" s="372" t="str">
        <f>IF(AB750="","",IF(AB750&gt;500,'(Linked) Hazard Risk Number HRN'!$C$37,IF(AB750&gt;50,'(Linked) Hazard Risk Number HRN'!$C$36,IF(AB750&gt;25,'(Linked) Hazard Risk Number HRN'!$C$35,IF(AB750&gt;5,'(Linked) Hazard Risk Number HRN'!$C$34,IF(AB750&gt;0,'(Linked) Hazard Risk Number HRN'!$C$33,""))))))</f>
        <v/>
      </c>
      <c r="AC748" s="374"/>
      <c r="AD748" s="380"/>
      <c r="AE748" s="54"/>
      <c r="AF748" s="17" t="str">
        <f>IF(ISBLANK(AE748),"",VLOOKUP(AE748,'(Linked) Hazard Risk Number HRN'!$B$6:$C$13,2,FALSE))</f>
        <v/>
      </c>
      <c r="AG748" s="372" t="str">
        <f>IF(AG750="","",IF(AG750&gt;500,'(Linked) Hazard Risk Number HRN'!$C$37,IF(AG750&gt;50,'(Linked) Hazard Risk Number HRN'!$C$36,IF(AG750&gt;25,'(Linked) Hazard Risk Number HRN'!$C$35,IF(AG750&gt;5,'(Linked) Hazard Risk Number HRN'!$C$34,IF(AG750&gt;0,'(Linked) Hazard Risk Number HRN'!$C$33,""))))))</f>
        <v/>
      </c>
      <c r="AH748" s="10"/>
      <c r="AI748" s="10"/>
      <c r="AJ748" s="22"/>
    </row>
    <row r="749" spans="2:36" s="2" customFormat="1" ht="28.2" customHeight="1" thickBot="1">
      <c r="B749" s="378"/>
      <c r="C749" s="375"/>
      <c r="D749" s="375"/>
      <c r="E749" s="381"/>
      <c r="F749" s="381"/>
      <c r="G749" s="370"/>
      <c r="H749" s="370"/>
      <c r="I749" s="370"/>
      <c r="J749" s="370"/>
      <c r="K749" s="55"/>
      <c r="L749" s="18" t="str">
        <f>IF(ISBLANK(K749),"",VLOOKUP(K749,'(Linked) Hazard Risk Number HRN'!$B$16:$C$26,2,FALSE))</f>
        <v/>
      </c>
      <c r="M749" s="373"/>
      <c r="N749" s="55"/>
      <c r="O749" s="18" t="str">
        <f>IF(ISBLANK(N749),"",VLOOKUP(N749,'(Linked) PLr Probability Factor'!$B$12:$C$14,2,FALSE))</f>
        <v/>
      </c>
      <c r="P749" s="18" t="s">
        <v>1</v>
      </c>
      <c r="Q749" s="18">
        <f t="shared" ref="Q749" si="1179">COUNTIF((O748:O752), "B")</f>
        <v>0</v>
      </c>
      <c r="R749" s="18">
        <f t="shared" si="1177"/>
        <v>0</v>
      </c>
      <c r="S749" s="18" t="str">
        <f t="shared" ref="S749" si="1180">IF(ISBLANK(K749),"",IF(L749&lt;5,"F1","F2"))</f>
        <v/>
      </c>
      <c r="T749" s="147"/>
      <c r="U749" s="375"/>
      <c r="V749" s="55"/>
      <c r="W749" s="18" t="str">
        <f>IF(ISBLANK(V749),"",VLOOKUP(V749,'(Linked) Hazard Risk Number HRN'!$B$16:$C$26,2,FALSE))</f>
        <v/>
      </c>
      <c r="X749" s="373"/>
      <c r="Y749" s="375"/>
      <c r="Z749" s="55"/>
      <c r="AA749" s="18" t="str">
        <f>IF(ISBLANK(Z749),"",VLOOKUP(Z749,'(Linked) Hazard Risk Number HRN'!$B$16:$C$26,2,FALSE))</f>
        <v/>
      </c>
      <c r="AB749" s="373"/>
      <c r="AC749" s="375"/>
      <c r="AD749" s="436"/>
      <c r="AE749" s="55"/>
      <c r="AF749" s="18" t="str">
        <f>IF(ISBLANK(AE749),"",VLOOKUP(AE749,'(Linked) Hazard Risk Number HRN'!$B$16:$C$26,2,FALSE))</f>
        <v/>
      </c>
      <c r="AG749" s="373"/>
      <c r="AH749" s="10"/>
      <c r="AI749" s="10"/>
      <c r="AJ749" s="19"/>
    </row>
    <row r="750" spans="2:36" s="2" customFormat="1" ht="28.2" customHeight="1" thickTop="1">
      <c r="B750" s="378"/>
      <c r="C750" s="375"/>
      <c r="D750" s="375"/>
      <c r="E750" s="381"/>
      <c r="F750" s="381"/>
      <c r="G750" s="370"/>
      <c r="H750" s="370"/>
      <c r="I750" s="370"/>
      <c r="J750" s="370"/>
      <c r="K750" s="56"/>
      <c r="L750" s="18" t="str">
        <f>IF(ISBLANK(K750),"",VLOOKUP(K750,'(Linked) Hazard Risk Number HRN'!$D$6:$E$14,2,FALSE))</f>
        <v/>
      </c>
      <c r="M750" s="366" t="str">
        <f>IF(OR(ISBLANK(K748),ISBLANK(K749),ISBLANK(K750),ISBLANK(K751)),"",L748*L749*L750*L751)</f>
        <v/>
      </c>
      <c r="N750" s="56"/>
      <c r="O750" s="18" t="str">
        <f>IF(ISBLANK(N750),"",VLOOKUP(N750,'(Linked) PLr Probability Factor'!$B$17:$C$20,2,FALSE))</f>
        <v/>
      </c>
      <c r="P750" s="18" t="s">
        <v>3</v>
      </c>
      <c r="Q750" s="18">
        <f t="shared" ref="Q750" si="1181">COUNTIF((O748:O752), "A")</f>
        <v>0</v>
      </c>
      <c r="R750" s="18">
        <f t="shared" si="1177"/>
        <v>0</v>
      </c>
      <c r="S750" s="18"/>
      <c r="T750" s="146" t="str" cm="1">
        <f t="array" ref="T750">IF(OR(ISBLANK(K748),ISBLANK(K749),ISBLANK(N749),ISBLANK(N750),ISBLANK(N751)),"",INDEX(INDEX('(Linked) PLr Probability Factor'!C$33:$F$44,0,4),MATCH(S748&amp;S749&amp;S752,INDEX('(Linked) PLr Probability Factor'!C$33:$F$44,0,1)&amp;INDEX('(Linked) PLr Probability Factor'!C$33:$F$44,0,2)&amp;INDEX('(Linked) PLr Probability Factor'!C$33:$F$44,0,3),0)))</f>
        <v/>
      </c>
      <c r="U750" s="375"/>
      <c r="V750" s="56"/>
      <c r="W750" s="18" t="str">
        <f>IF(ISBLANK(V750),"",VLOOKUP(V750,'(Linked) Hazard Risk Number HRN'!$D$6:$E$14,2,FALSE))</f>
        <v/>
      </c>
      <c r="X750" s="366" t="str">
        <f>IF(OR(ISBLANK(V748),ISBLANK(V749),ISBLANK(V750),ISBLANK(V751)),"",W748*W749*W750*W751)</f>
        <v/>
      </c>
      <c r="Y750" s="375"/>
      <c r="Z750" s="56"/>
      <c r="AA750" s="18" t="str">
        <f>IF(ISBLANK(Z750),"",VLOOKUP(Z750,'(Linked) Hazard Risk Number HRN'!$D$6:$E$14,2,FALSE))</f>
        <v/>
      </c>
      <c r="AB750" s="366" t="str">
        <f>IF(OR(ISBLANK(Z748),ISBLANK(Z749),ISBLANK(Z750),ISBLANK(Z751)),"",AA748*AA749*AA750*AA751)</f>
        <v/>
      </c>
      <c r="AC750" s="375"/>
      <c r="AD750" s="436"/>
      <c r="AE750" s="56"/>
      <c r="AF750" s="18" t="str">
        <f>IF(ISBLANK(AE750),"",VLOOKUP(AE750,'(Linked) Hazard Risk Number HRN'!$D$6:$E$14,2,FALSE))</f>
        <v/>
      </c>
      <c r="AG750" s="366" t="str">
        <f>IF(OR(ISBLANK(AE748),ISBLANK(AE749),ISBLANK(AE750),ISBLANK(AE751)),"",AF748*AF749*AF750*AF751)</f>
        <v/>
      </c>
      <c r="AH750" s="10"/>
      <c r="AI750" s="10"/>
      <c r="AJ750" s="20"/>
    </row>
    <row r="751" spans="2:36" s="2" customFormat="1" ht="28.2" customHeight="1">
      <c r="B751" s="378"/>
      <c r="C751" s="375"/>
      <c r="D751" s="375"/>
      <c r="E751" s="381"/>
      <c r="F751" s="381"/>
      <c r="G751" s="370"/>
      <c r="H751" s="370"/>
      <c r="I751" s="370"/>
      <c r="J751" s="370"/>
      <c r="K751" s="57"/>
      <c r="L751" s="30" t="str">
        <f>IF(ISBLANK(K751),"",VLOOKUP(K751,'(Linked) Hazard Risk Number HRN'!$D$17:$E$22,2,FALSE))</f>
        <v/>
      </c>
      <c r="M751" s="367"/>
      <c r="N751" s="56"/>
      <c r="O751" s="18" t="str">
        <f>IF(ISBLANK(N751),"",VLOOKUP(N751,'(Linked) PLr Probability Factor'!$B$23:$C$26,2,FALSE))</f>
        <v/>
      </c>
      <c r="P751" s="25" t="s">
        <v>33</v>
      </c>
      <c r="Q751" s="25">
        <f t="shared" ref="Q751" si="1182">SUM(R748:R750)</f>
        <v>0</v>
      </c>
      <c r="R751" s="25">
        <f t="shared" si="1177"/>
        <v>0</v>
      </c>
      <c r="S751" s="25"/>
      <c r="T751" s="51"/>
      <c r="U751" s="375"/>
      <c r="V751" s="57"/>
      <c r="W751" s="30" t="str">
        <f>IF(ISBLANK(V751),"",VLOOKUP(V751,'(Linked) Hazard Risk Number HRN'!$D$17:$E$22,2,FALSE))</f>
        <v/>
      </c>
      <c r="X751" s="367"/>
      <c r="Y751" s="375"/>
      <c r="Z751" s="57"/>
      <c r="AA751" s="30" t="str">
        <f>IF(ISBLANK(Z751),"",VLOOKUP(Z751,'(Linked) Hazard Risk Number HRN'!$D$17:$E$22,2,FALSE))</f>
        <v/>
      </c>
      <c r="AB751" s="367"/>
      <c r="AC751" s="375"/>
      <c r="AD751" s="436"/>
      <c r="AE751" s="57"/>
      <c r="AF751" s="30" t="str">
        <f>IF(ISBLANK(AE751),"",VLOOKUP(AE751,'(Linked) Hazard Risk Number HRN'!$D$17:$E$22,2,FALSE))</f>
        <v/>
      </c>
      <c r="AG751" s="367"/>
      <c r="AH751" s="10"/>
      <c r="AI751" s="10"/>
      <c r="AJ751" s="21"/>
    </row>
    <row r="752" spans="2:36" s="2" customFormat="1" ht="28.2" customHeight="1" thickBot="1">
      <c r="B752" s="379"/>
      <c r="C752" s="376"/>
      <c r="D752" s="376"/>
      <c r="E752" s="382"/>
      <c r="F752" s="382"/>
      <c r="G752" s="371"/>
      <c r="H752" s="371"/>
      <c r="I752" s="371"/>
      <c r="J752" s="371"/>
      <c r="K752" s="135"/>
      <c r="L752" s="18"/>
      <c r="M752" s="368"/>
      <c r="N752" s="56"/>
      <c r="O752" s="18" t="str">
        <f>IF(ISBLANK(N752),"",VLOOKUP(N752,'(Linked) PLr Probability Factor'!$B$29:$C$32,2,FALSE))</f>
        <v/>
      </c>
      <c r="P752" s="134"/>
      <c r="Q752" s="134"/>
      <c r="R752" s="134"/>
      <c r="S752" s="27" t="str">
        <f t="shared" ref="S752" si="1183">IF(OR(ISBLANK(N749),ISBLANK(N750),ISBLANK(N751)),"",IF(R748&gt;0,"P2",IF(AND(R748=0,R749&gt;2),"P2",IF(AND(R748=0,R749=2),"P2",IF(AND(R748=0,AND(R749&lt;2,R750&gt;1)),"P1"," ")))))</f>
        <v/>
      </c>
      <c r="T752" s="52"/>
      <c r="U752" s="376"/>
      <c r="V752" s="135"/>
      <c r="W752" s="18"/>
      <c r="X752" s="368"/>
      <c r="Y752" s="376"/>
      <c r="Z752" s="135"/>
      <c r="AA752" s="18"/>
      <c r="AB752" s="368"/>
      <c r="AC752" s="376"/>
      <c r="AD752" s="437"/>
      <c r="AE752" s="135"/>
      <c r="AF752" s="18"/>
      <c r="AG752" s="368"/>
      <c r="AH752" s="10"/>
      <c r="AI752" s="10"/>
      <c r="AJ752" s="7"/>
    </row>
    <row r="753" spans="2:36" s="2" customFormat="1" ht="28.2" customHeight="1" thickTop="1">
      <c r="B753" s="377">
        <v>150</v>
      </c>
      <c r="C753" s="374"/>
      <c r="D753" s="374"/>
      <c r="E753" s="380"/>
      <c r="F753" s="380"/>
      <c r="G753" s="369"/>
      <c r="H753" s="369"/>
      <c r="I753" s="369"/>
      <c r="J753" s="369"/>
      <c r="K753" s="54"/>
      <c r="L753" s="17" t="str">
        <f>IF(ISBLANK(K753),"",VLOOKUP(K753,'(Linked) Hazard Risk Number HRN'!$B$6:$C$13,2,FALSE))</f>
        <v/>
      </c>
      <c r="M753" s="372" t="str">
        <f>IF(M755="","",IF(M755&gt;500,'(Linked) Hazard Risk Number HRN'!$C$37,IF(M755&gt;50,'(Linked) Hazard Risk Number HRN'!$C$36,IF(M755&gt;25,'(Linked) Hazard Risk Number HRN'!$C$35,IF(M755&gt;5,'(Linked) Hazard Risk Number HRN'!$C$34,IF(M755&gt;0,'(Linked) Hazard Risk Number HRN'!$C$33,""))))))</f>
        <v/>
      </c>
      <c r="N753" s="54"/>
      <c r="O753" s="17" t="str">
        <f>IF(ISBLANK(N753),"",VLOOKUP(N753,'(Linked) PLr Probability Factor'!$B$7:$C$8,2,FALSE))</f>
        <v/>
      </c>
      <c r="P753" s="17" t="s">
        <v>29</v>
      </c>
      <c r="Q753" s="17">
        <f t="shared" ref="Q753" si="1184">COUNTIF((O753:O757), "C")</f>
        <v>0</v>
      </c>
      <c r="R753" s="17">
        <f t="shared" ref="R753:R756" si="1185">Q753</f>
        <v>0</v>
      </c>
      <c r="S753" s="17" t="str">
        <f t="shared" ref="S753" si="1186">IF(ISBLANK(K753),"",IF(L753&lt;2,"S1","S2"))</f>
        <v/>
      </c>
      <c r="T753" s="50"/>
      <c r="U753" s="374"/>
      <c r="V753" s="54"/>
      <c r="W753" s="17" t="str">
        <f>IF(ISBLANK(V753),"",VLOOKUP(V753,'(Linked) Hazard Risk Number HRN'!$B$6:$C$13,2,FALSE))</f>
        <v/>
      </c>
      <c r="X753" s="372" t="str">
        <f>IF(X755="","",IF(X755&gt;500,'(Linked) Hazard Risk Number HRN'!$C$37,IF(X755&gt;50,'(Linked) Hazard Risk Number HRN'!$C$36,IF(X755&gt;25,'(Linked) Hazard Risk Number HRN'!$C$35,IF(X755&gt;5,'(Linked) Hazard Risk Number HRN'!$C$34,IF(X755&gt;0,'(Linked) Hazard Risk Number HRN'!$C$33,""))))))</f>
        <v/>
      </c>
      <c r="Y753" s="374"/>
      <c r="Z753" s="54"/>
      <c r="AA753" s="17" t="str">
        <f>IF(ISBLANK(Z753),"",VLOOKUP(Z753,'(Linked) Hazard Risk Number HRN'!$B$6:$C$13,2,FALSE))</f>
        <v/>
      </c>
      <c r="AB753" s="372" t="str">
        <f>IF(AB755="","",IF(AB755&gt;500,'(Linked) Hazard Risk Number HRN'!$C$37,IF(AB755&gt;50,'(Linked) Hazard Risk Number HRN'!$C$36,IF(AB755&gt;25,'(Linked) Hazard Risk Number HRN'!$C$35,IF(AB755&gt;5,'(Linked) Hazard Risk Number HRN'!$C$34,IF(AB755&gt;0,'(Linked) Hazard Risk Number HRN'!$C$33,""))))))</f>
        <v/>
      </c>
      <c r="AC753" s="374"/>
      <c r="AD753" s="380"/>
      <c r="AE753" s="54"/>
      <c r="AF753" s="17" t="str">
        <f>IF(ISBLANK(AE753),"",VLOOKUP(AE753,'(Linked) Hazard Risk Number HRN'!$B$6:$C$13,2,FALSE))</f>
        <v/>
      </c>
      <c r="AG753" s="372" t="str">
        <f>IF(AG755="","",IF(AG755&gt;500,'(Linked) Hazard Risk Number HRN'!$C$37,IF(AG755&gt;50,'(Linked) Hazard Risk Number HRN'!$C$36,IF(AG755&gt;25,'(Linked) Hazard Risk Number HRN'!$C$35,IF(AG755&gt;5,'(Linked) Hazard Risk Number HRN'!$C$34,IF(AG755&gt;0,'(Linked) Hazard Risk Number HRN'!$C$33,""))))))</f>
        <v/>
      </c>
      <c r="AH753" s="10"/>
      <c r="AI753" s="10"/>
      <c r="AJ753" s="22"/>
    </row>
    <row r="754" spans="2:36" s="2" customFormat="1" ht="28.2" customHeight="1" thickBot="1">
      <c r="B754" s="378"/>
      <c r="C754" s="375"/>
      <c r="D754" s="375"/>
      <c r="E754" s="381"/>
      <c r="F754" s="381"/>
      <c r="G754" s="370"/>
      <c r="H754" s="370"/>
      <c r="I754" s="370"/>
      <c r="J754" s="370"/>
      <c r="K754" s="55"/>
      <c r="L754" s="18" t="str">
        <f>IF(ISBLANK(K754),"",VLOOKUP(K754,'(Linked) Hazard Risk Number HRN'!$B$16:$C$26,2,FALSE))</f>
        <v/>
      </c>
      <c r="M754" s="373"/>
      <c r="N754" s="55"/>
      <c r="O754" s="18" t="str">
        <f>IF(ISBLANK(N754),"",VLOOKUP(N754,'(Linked) PLr Probability Factor'!$B$12:$C$14,2,FALSE))</f>
        <v/>
      </c>
      <c r="P754" s="18" t="s">
        <v>1</v>
      </c>
      <c r="Q754" s="18">
        <f t="shared" ref="Q754" si="1187">COUNTIF((O753:O757), "B")</f>
        <v>0</v>
      </c>
      <c r="R754" s="18">
        <f t="shared" si="1185"/>
        <v>0</v>
      </c>
      <c r="S754" s="18" t="str">
        <f t="shared" ref="S754" si="1188">IF(ISBLANK(K754),"",IF(L754&lt;5,"F1","F2"))</f>
        <v/>
      </c>
      <c r="T754" s="147"/>
      <c r="U754" s="375"/>
      <c r="V754" s="55"/>
      <c r="W754" s="18" t="str">
        <f>IF(ISBLANK(V754),"",VLOOKUP(V754,'(Linked) Hazard Risk Number HRN'!$B$16:$C$26,2,FALSE))</f>
        <v/>
      </c>
      <c r="X754" s="373"/>
      <c r="Y754" s="375"/>
      <c r="Z754" s="55"/>
      <c r="AA754" s="18" t="str">
        <f>IF(ISBLANK(Z754),"",VLOOKUP(Z754,'(Linked) Hazard Risk Number HRN'!$B$16:$C$26,2,FALSE))</f>
        <v/>
      </c>
      <c r="AB754" s="373"/>
      <c r="AC754" s="375"/>
      <c r="AD754" s="436"/>
      <c r="AE754" s="55"/>
      <c r="AF754" s="18" t="str">
        <f>IF(ISBLANK(AE754),"",VLOOKUP(AE754,'(Linked) Hazard Risk Number HRN'!$B$16:$C$26,2,FALSE))</f>
        <v/>
      </c>
      <c r="AG754" s="373"/>
      <c r="AH754" s="10"/>
      <c r="AI754" s="10"/>
      <c r="AJ754" s="19"/>
    </row>
    <row r="755" spans="2:36" s="2" customFormat="1" ht="28.2" customHeight="1" thickTop="1">
      <c r="B755" s="378"/>
      <c r="C755" s="375"/>
      <c r="D755" s="375"/>
      <c r="E755" s="381"/>
      <c r="F755" s="381"/>
      <c r="G755" s="370"/>
      <c r="H755" s="370"/>
      <c r="I755" s="370"/>
      <c r="J755" s="370"/>
      <c r="K755" s="56"/>
      <c r="L755" s="18" t="str">
        <f>IF(ISBLANK(K755),"",VLOOKUP(K755,'(Linked) Hazard Risk Number HRN'!$D$6:$E$14,2,FALSE))</f>
        <v/>
      </c>
      <c r="M755" s="366" t="str">
        <f>IF(OR(ISBLANK(K753),ISBLANK(K754),ISBLANK(K755),ISBLANK(K756)),"",L753*L754*L755*L756)</f>
        <v/>
      </c>
      <c r="N755" s="56"/>
      <c r="O755" s="18" t="str">
        <f>IF(ISBLANK(N755),"",VLOOKUP(N755,'(Linked) PLr Probability Factor'!$B$17:$C$20,2,FALSE))</f>
        <v/>
      </c>
      <c r="P755" s="18" t="s">
        <v>3</v>
      </c>
      <c r="Q755" s="18">
        <f t="shared" ref="Q755" si="1189">COUNTIF((O753:O757), "A")</f>
        <v>0</v>
      </c>
      <c r="R755" s="18">
        <f t="shared" si="1185"/>
        <v>0</v>
      </c>
      <c r="S755" s="18"/>
      <c r="T755" s="146" t="str" cm="1">
        <f t="array" ref="T755">IF(OR(ISBLANK(K753),ISBLANK(K754),ISBLANK(N754),ISBLANK(N755),ISBLANK(N756)),"",INDEX(INDEX('(Linked) PLr Probability Factor'!C$33:$F$44,0,4),MATCH(S753&amp;S754&amp;S757,INDEX('(Linked) PLr Probability Factor'!C$33:$F$44,0,1)&amp;INDEX('(Linked) PLr Probability Factor'!C$33:$F$44,0,2)&amp;INDEX('(Linked) PLr Probability Factor'!C$33:$F$44,0,3),0)))</f>
        <v/>
      </c>
      <c r="U755" s="375"/>
      <c r="V755" s="56"/>
      <c r="W755" s="18" t="str">
        <f>IF(ISBLANK(V755),"",VLOOKUP(V755,'(Linked) Hazard Risk Number HRN'!$D$6:$E$14,2,FALSE))</f>
        <v/>
      </c>
      <c r="X755" s="366" t="str">
        <f>IF(OR(ISBLANK(V753),ISBLANK(V754),ISBLANK(V755),ISBLANK(V756)),"",W753*W754*W755*W756)</f>
        <v/>
      </c>
      <c r="Y755" s="375"/>
      <c r="Z755" s="56"/>
      <c r="AA755" s="18" t="str">
        <f>IF(ISBLANK(Z755),"",VLOOKUP(Z755,'(Linked) Hazard Risk Number HRN'!$D$6:$E$14,2,FALSE))</f>
        <v/>
      </c>
      <c r="AB755" s="366" t="str">
        <f>IF(OR(ISBLANK(Z753),ISBLANK(Z754),ISBLANK(Z755),ISBLANK(Z756)),"",AA753*AA754*AA755*AA756)</f>
        <v/>
      </c>
      <c r="AC755" s="375"/>
      <c r="AD755" s="436"/>
      <c r="AE755" s="56"/>
      <c r="AF755" s="18" t="str">
        <f>IF(ISBLANK(AE755),"",VLOOKUP(AE755,'(Linked) Hazard Risk Number HRN'!$D$6:$E$14,2,FALSE))</f>
        <v/>
      </c>
      <c r="AG755" s="366" t="str">
        <f>IF(OR(ISBLANK(AE753),ISBLANK(AE754),ISBLANK(AE755),ISBLANK(AE756)),"",AF753*AF754*AF755*AF756)</f>
        <v/>
      </c>
      <c r="AH755" s="10"/>
      <c r="AI755" s="10"/>
      <c r="AJ755" s="20"/>
    </row>
    <row r="756" spans="2:36" s="2" customFormat="1" ht="28.2" customHeight="1">
      <c r="B756" s="378"/>
      <c r="C756" s="375"/>
      <c r="D756" s="375"/>
      <c r="E756" s="381"/>
      <c r="F756" s="381"/>
      <c r="G756" s="370"/>
      <c r="H756" s="370"/>
      <c r="I756" s="370"/>
      <c r="J756" s="370"/>
      <c r="K756" s="57"/>
      <c r="L756" s="30" t="str">
        <f>IF(ISBLANK(K756),"",VLOOKUP(K756,'(Linked) Hazard Risk Number HRN'!$D$17:$E$22,2,FALSE))</f>
        <v/>
      </c>
      <c r="M756" s="367"/>
      <c r="N756" s="56"/>
      <c r="O756" s="18" t="str">
        <f>IF(ISBLANK(N756),"",VLOOKUP(N756,'(Linked) PLr Probability Factor'!$B$23:$C$26,2,FALSE))</f>
        <v/>
      </c>
      <c r="P756" s="25" t="s">
        <v>33</v>
      </c>
      <c r="Q756" s="25">
        <f t="shared" ref="Q756" si="1190">SUM(R753:R755)</f>
        <v>0</v>
      </c>
      <c r="R756" s="25">
        <f t="shared" si="1185"/>
        <v>0</v>
      </c>
      <c r="S756" s="25"/>
      <c r="T756" s="51"/>
      <c r="U756" s="375"/>
      <c r="V756" s="57"/>
      <c r="W756" s="30" t="str">
        <f>IF(ISBLANK(V756),"",VLOOKUP(V756,'(Linked) Hazard Risk Number HRN'!$D$17:$E$22,2,FALSE))</f>
        <v/>
      </c>
      <c r="X756" s="367"/>
      <c r="Y756" s="375"/>
      <c r="Z756" s="57"/>
      <c r="AA756" s="30" t="str">
        <f>IF(ISBLANK(Z756),"",VLOOKUP(Z756,'(Linked) Hazard Risk Number HRN'!$D$17:$E$22,2,FALSE))</f>
        <v/>
      </c>
      <c r="AB756" s="367"/>
      <c r="AC756" s="375"/>
      <c r="AD756" s="436"/>
      <c r="AE756" s="57"/>
      <c r="AF756" s="30" t="str">
        <f>IF(ISBLANK(AE756),"",VLOOKUP(AE756,'(Linked) Hazard Risk Number HRN'!$D$17:$E$22,2,FALSE))</f>
        <v/>
      </c>
      <c r="AG756" s="367"/>
      <c r="AH756" s="10"/>
      <c r="AI756" s="10"/>
      <c r="AJ756" s="21"/>
    </row>
    <row r="757" spans="2:36" s="2" customFormat="1" ht="28.2" customHeight="1" thickBot="1">
      <c r="B757" s="379"/>
      <c r="C757" s="376"/>
      <c r="D757" s="376"/>
      <c r="E757" s="382"/>
      <c r="F757" s="382"/>
      <c r="G757" s="371"/>
      <c r="H757" s="371"/>
      <c r="I757" s="371"/>
      <c r="J757" s="371"/>
      <c r="K757" s="135"/>
      <c r="L757" s="18"/>
      <c r="M757" s="368"/>
      <c r="N757" s="56"/>
      <c r="O757" s="18" t="str">
        <f>IF(ISBLANK(N757),"",VLOOKUP(N757,'(Linked) PLr Probability Factor'!$B$29:$C$32,2,FALSE))</f>
        <v/>
      </c>
      <c r="P757" s="134"/>
      <c r="Q757" s="134"/>
      <c r="R757" s="134"/>
      <c r="S757" s="27" t="str">
        <f t="shared" ref="S757" si="1191">IF(OR(ISBLANK(N754),ISBLANK(N755),ISBLANK(N756)),"",IF(R753&gt;0,"P2",IF(AND(R753=0,R754&gt;2),"P2",IF(AND(R753=0,R754=2),"P2",IF(AND(R753=0,AND(R754&lt;2,R755&gt;1)),"P1"," ")))))</f>
        <v/>
      </c>
      <c r="T757" s="52"/>
      <c r="U757" s="376"/>
      <c r="V757" s="135"/>
      <c r="W757" s="18"/>
      <c r="X757" s="368"/>
      <c r="Y757" s="376"/>
      <c r="Z757" s="135"/>
      <c r="AA757" s="18"/>
      <c r="AB757" s="368"/>
      <c r="AC757" s="376"/>
      <c r="AD757" s="437"/>
      <c r="AE757" s="135"/>
      <c r="AF757" s="18"/>
      <c r="AG757" s="368"/>
      <c r="AH757" s="10"/>
      <c r="AI757" s="10"/>
      <c r="AJ757" s="7"/>
    </row>
    <row r="758" spans="2:36" s="2" customFormat="1" ht="28.2" customHeight="1" thickTop="1">
      <c r="B758" s="377">
        <v>151</v>
      </c>
      <c r="C758" s="374"/>
      <c r="D758" s="374"/>
      <c r="E758" s="380"/>
      <c r="F758" s="380"/>
      <c r="G758" s="369"/>
      <c r="H758" s="369"/>
      <c r="I758" s="369"/>
      <c r="J758" s="369"/>
      <c r="K758" s="54"/>
      <c r="L758" s="17" t="str">
        <f>IF(ISBLANK(K758),"",VLOOKUP(K758,'(Linked) Hazard Risk Number HRN'!$B$6:$C$13,2,FALSE))</f>
        <v/>
      </c>
      <c r="M758" s="372" t="str">
        <f>IF(M760="","",IF(M760&gt;500,'(Linked) Hazard Risk Number HRN'!$C$37,IF(M760&gt;50,'(Linked) Hazard Risk Number HRN'!$C$36,IF(M760&gt;25,'(Linked) Hazard Risk Number HRN'!$C$35,IF(M760&gt;5,'(Linked) Hazard Risk Number HRN'!$C$34,IF(M760&gt;0,'(Linked) Hazard Risk Number HRN'!$C$33,""))))))</f>
        <v/>
      </c>
      <c r="N758" s="54"/>
      <c r="O758" s="17" t="str">
        <f>IF(ISBLANK(N758),"",VLOOKUP(N758,'(Linked) PLr Probability Factor'!$B$7:$C$8,2,FALSE))</f>
        <v/>
      </c>
      <c r="P758" s="17" t="s">
        <v>29</v>
      </c>
      <c r="Q758" s="17">
        <f t="shared" ref="Q758" si="1192">COUNTIF((O758:O762), "C")</f>
        <v>0</v>
      </c>
      <c r="R758" s="17">
        <f t="shared" ref="R758:R761" si="1193">Q758</f>
        <v>0</v>
      </c>
      <c r="S758" s="17" t="str">
        <f t="shared" ref="S758" si="1194">IF(ISBLANK(K758),"",IF(L758&lt;2,"S1","S2"))</f>
        <v/>
      </c>
      <c r="T758" s="50"/>
      <c r="U758" s="374"/>
      <c r="V758" s="54"/>
      <c r="W758" s="17" t="str">
        <f>IF(ISBLANK(V758),"",VLOOKUP(V758,'(Linked) Hazard Risk Number HRN'!$B$6:$C$13,2,FALSE))</f>
        <v/>
      </c>
      <c r="X758" s="372" t="str">
        <f>IF(X760="","",IF(X760&gt;500,'(Linked) Hazard Risk Number HRN'!$C$37,IF(X760&gt;50,'(Linked) Hazard Risk Number HRN'!$C$36,IF(X760&gt;25,'(Linked) Hazard Risk Number HRN'!$C$35,IF(X760&gt;5,'(Linked) Hazard Risk Number HRN'!$C$34,IF(X760&gt;0,'(Linked) Hazard Risk Number HRN'!$C$33,""))))))</f>
        <v/>
      </c>
      <c r="Y758" s="374"/>
      <c r="Z758" s="54"/>
      <c r="AA758" s="17" t="str">
        <f>IF(ISBLANK(Z758),"",VLOOKUP(Z758,'(Linked) Hazard Risk Number HRN'!$B$6:$C$13,2,FALSE))</f>
        <v/>
      </c>
      <c r="AB758" s="372" t="str">
        <f>IF(AB760="","",IF(AB760&gt;500,'(Linked) Hazard Risk Number HRN'!$C$37,IF(AB760&gt;50,'(Linked) Hazard Risk Number HRN'!$C$36,IF(AB760&gt;25,'(Linked) Hazard Risk Number HRN'!$C$35,IF(AB760&gt;5,'(Linked) Hazard Risk Number HRN'!$C$34,IF(AB760&gt;0,'(Linked) Hazard Risk Number HRN'!$C$33,""))))))</f>
        <v/>
      </c>
      <c r="AC758" s="374"/>
      <c r="AD758" s="380"/>
      <c r="AE758" s="54"/>
      <c r="AF758" s="17" t="str">
        <f>IF(ISBLANK(AE758),"",VLOOKUP(AE758,'(Linked) Hazard Risk Number HRN'!$B$6:$C$13,2,FALSE))</f>
        <v/>
      </c>
      <c r="AG758" s="372" t="str">
        <f>IF(AG760="","",IF(AG760&gt;500,'(Linked) Hazard Risk Number HRN'!$C$37,IF(AG760&gt;50,'(Linked) Hazard Risk Number HRN'!$C$36,IF(AG760&gt;25,'(Linked) Hazard Risk Number HRN'!$C$35,IF(AG760&gt;5,'(Linked) Hazard Risk Number HRN'!$C$34,IF(AG760&gt;0,'(Linked) Hazard Risk Number HRN'!$C$33,""))))))</f>
        <v/>
      </c>
      <c r="AH758" s="10"/>
      <c r="AI758" s="10"/>
      <c r="AJ758" s="22"/>
    </row>
    <row r="759" spans="2:36" s="2" customFormat="1" ht="28.2" customHeight="1" thickBot="1">
      <c r="B759" s="378"/>
      <c r="C759" s="375"/>
      <c r="D759" s="375"/>
      <c r="E759" s="381"/>
      <c r="F759" s="381"/>
      <c r="G759" s="370"/>
      <c r="H759" s="370"/>
      <c r="I759" s="370"/>
      <c r="J759" s="370"/>
      <c r="K759" s="55"/>
      <c r="L759" s="18" t="str">
        <f>IF(ISBLANK(K759),"",VLOOKUP(K759,'(Linked) Hazard Risk Number HRN'!$B$16:$C$26,2,FALSE))</f>
        <v/>
      </c>
      <c r="M759" s="373"/>
      <c r="N759" s="55"/>
      <c r="O759" s="18" t="str">
        <f>IF(ISBLANK(N759),"",VLOOKUP(N759,'(Linked) PLr Probability Factor'!$B$12:$C$14,2,FALSE))</f>
        <v/>
      </c>
      <c r="P759" s="18" t="s">
        <v>1</v>
      </c>
      <c r="Q759" s="18">
        <f t="shared" ref="Q759" si="1195">COUNTIF((O758:O762), "B")</f>
        <v>0</v>
      </c>
      <c r="R759" s="18">
        <f t="shared" si="1193"/>
        <v>0</v>
      </c>
      <c r="S759" s="18" t="str">
        <f t="shared" ref="S759" si="1196">IF(ISBLANK(K759),"",IF(L759&lt;5,"F1","F2"))</f>
        <v/>
      </c>
      <c r="T759" s="147"/>
      <c r="U759" s="375"/>
      <c r="V759" s="55"/>
      <c r="W759" s="18" t="str">
        <f>IF(ISBLANK(V759),"",VLOOKUP(V759,'(Linked) Hazard Risk Number HRN'!$B$16:$C$26,2,FALSE))</f>
        <v/>
      </c>
      <c r="X759" s="373"/>
      <c r="Y759" s="375"/>
      <c r="Z759" s="55"/>
      <c r="AA759" s="18" t="str">
        <f>IF(ISBLANK(Z759),"",VLOOKUP(Z759,'(Linked) Hazard Risk Number HRN'!$B$16:$C$26,2,FALSE))</f>
        <v/>
      </c>
      <c r="AB759" s="373"/>
      <c r="AC759" s="375"/>
      <c r="AD759" s="436"/>
      <c r="AE759" s="55"/>
      <c r="AF759" s="18" t="str">
        <f>IF(ISBLANK(AE759),"",VLOOKUP(AE759,'(Linked) Hazard Risk Number HRN'!$B$16:$C$26,2,FALSE))</f>
        <v/>
      </c>
      <c r="AG759" s="373"/>
      <c r="AH759" s="10"/>
      <c r="AI759" s="10"/>
      <c r="AJ759" s="19"/>
    </row>
    <row r="760" spans="2:36" s="2" customFormat="1" ht="28.2" customHeight="1" thickTop="1">
      <c r="B760" s="378"/>
      <c r="C760" s="375"/>
      <c r="D760" s="375"/>
      <c r="E760" s="381"/>
      <c r="F760" s="381"/>
      <c r="G760" s="370"/>
      <c r="H760" s="370"/>
      <c r="I760" s="370"/>
      <c r="J760" s="370"/>
      <c r="K760" s="56"/>
      <c r="L760" s="18" t="str">
        <f>IF(ISBLANK(K760),"",VLOOKUP(K760,'(Linked) Hazard Risk Number HRN'!$D$6:$E$14,2,FALSE))</f>
        <v/>
      </c>
      <c r="M760" s="366" t="str">
        <f>IF(OR(ISBLANK(K758),ISBLANK(K759),ISBLANK(K760),ISBLANK(K761)),"",L758*L759*L760*L761)</f>
        <v/>
      </c>
      <c r="N760" s="56"/>
      <c r="O760" s="18" t="str">
        <f>IF(ISBLANK(N760),"",VLOOKUP(N760,'(Linked) PLr Probability Factor'!$B$17:$C$20,2,FALSE))</f>
        <v/>
      </c>
      <c r="P760" s="18" t="s">
        <v>3</v>
      </c>
      <c r="Q760" s="18">
        <f t="shared" ref="Q760" si="1197">COUNTIF((O758:O762), "A")</f>
        <v>0</v>
      </c>
      <c r="R760" s="18">
        <f t="shared" si="1193"/>
        <v>0</v>
      </c>
      <c r="S760" s="18"/>
      <c r="T760" s="146" t="str" cm="1">
        <f t="array" ref="T760">IF(OR(ISBLANK(K758),ISBLANK(K759),ISBLANK(N759),ISBLANK(N760),ISBLANK(N761)),"",INDEX(INDEX('(Linked) PLr Probability Factor'!C$33:$F$44,0,4),MATCH(S758&amp;S759&amp;S762,INDEX('(Linked) PLr Probability Factor'!C$33:$F$44,0,1)&amp;INDEX('(Linked) PLr Probability Factor'!C$33:$F$44,0,2)&amp;INDEX('(Linked) PLr Probability Factor'!C$33:$F$44,0,3),0)))</f>
        <v/>
      </c>
      <c r="U760" s="375"/>
      <c r="V760" s="56"/>
      <c r="W760" s="18" t="str">
        <f>IF(ISBLANK(V760),"",VLOOKUP(V760,'(Linked) Hazard Risk Number HRN'!$D$6:$E$14,2,FALSE))</f>
        <v/>
      </c>
      <c r="X760" s="366" t="str">
        <f>IF(OR(ISBLANK(V758),ISBLANK(V759),ISBLANK(V760),ISBLANK(V761)),"",W758*W759*W760*W761)</f>
        <v/>
      </c>
      <c r="Y760" s="375"/>
      <c r="Z760" s="56"/>
      <c r="AA760" s="18" t="str">
        <f>IF(ISBLANK(Z760),"",VLOOKUP(Z760,'(Linked) Hazard Risk Number HRN'!$D$6:$E$14,2,FALSE))</f>
        <v/>
      </c>
      <c r="AB760" s="366" t="str">
        <f>IF(OR(ISBLANK(Z758),ISBLANK(Z759),ISBLANK(Z760),ISBLANK(Z761)),"",AA758*AA759*AA760*AA761)</f>
        <v/>
      </c>
      <c r="AC760" s="375"/>
      <c r="AD760" s="436"/>
      <c r="AE760" s="56"/>
      <c r="AF760" s="18" t="str">
        <f>IF(ISBLANK(AE760),"",VLOOKUP(AE760,'(Linked) Hazard Risk Number HRN'!$D$6:$E$14,2,FALSE))</f>
        <v/>
      </c>
      <c r="AG760" s="366" t="str">
        <f>IF(OR(ISBLANK(AE758),ISBLANK(AE759),ISBLANK(AE760),ISBLANK(AE761)),"",AF758*AF759*AF760*AF761)</f>
        <v/>
      </c>
      <c r="AH760" s="10"/>
      <c r="AI760" s="10"/>
      <c r="AJ760" s="20"/>
    </row>
    <row r="761" spans="2:36" s="2" customFormat="1" ht="28.2" customHeight="1">
      <c r="B761" s="378"/>
      <c r="C761" s="375"/>
      <c r="D761" s="375"/>
      <c r="E761" s="381"/>
      <c r="F761" s="381"/>
      <c r="G761" s="370"/>
      <c r="H761" s="370"/>
      <c r="I761" s="370"/>
      <c r="J761" s="370"/>
      <c r="K761" s="57"/>
      <c r="L761" s="30" t="str">
        <f>IF(ISBLANK(K761),"",VLOOKUP(K761,'(Linked) Hazard Risk Number HRN'!$D$17:$E$22,2,FALSE))</f>
        <v/>
      </c>
      <c r="M761" s="367"/>
      <c r="N761" s="56"/>
      <c r="O761" s="18" t="str">
        <f>IF(ISBLANK(N761),"",VLOOKUP(N761,'(Linked) PLr Probability Factor'!$B$23:$C$26,2,FALSE))</f>
        <v/>
      </c>
      <c r="P761" s="25" t="s">
        <v>33</v>
      </c>
      <c r="Q761" s="25">
        <f t="shared" ref="Q761" si="1198">SUM(R758:R760)</f>
        <v>0</v>
      </c>
      <c r="R761" s="25">
        <f t="shared" si="1193"/>
        <v>0</v>
      </c>
      <c r="S761" s="25"/>
      <c r="T761" s="51"/>
      <c r="U761" s="375"/>
      <c r="V761" s="57"/>
      <c r="W761" s="30" t="str">
        <f>IF(ISBLANK(V761),"",VLOOKUP(V761,'(Linked) Hazard Risk Number HRN'!$D$17:$E$22,2,FALSE))</f>
        <v/>
      </c>
      <c r="X761" s="367"/>
      <c r="Y761" s="375"/>
      <c r="Z761" s="57"/>
      <c r="AA761" s="30" t="str">
        <f>IF(ISBLANK(Z761),"",VLOOKUP(Z761,'(Linked) Hazard Risk Number HRN'!$D$17:$E$22,2,FALSE))</f>
        <v/>
      </c>
      <c r="AB761" s="367"/>
      <c r="AC761" s="375"/>
      <c r="AD761" s="436"/>
      <c r="AE761" s="57"/>
      <c r="AF761" s="30" t="str">
        <f>IF(ISBLANK(AE761),"",VLOOKUP(AE761,'(Linked) Hazard Risk Number HRN'!$D$17:$E$22,2,FALSE))</f>
        <v/>
      </c>
      <c r="AG761" s="367"/>
      <c r="AH761" s="10"/>
      <c r="AI761" s="10"/>
      <c r="AJ761" s="21"/>
    </row>
    <row r="762" spans="2:36" s="2" customFormat="1" ht="28.2" customHeight="1" thickBot="1">
      <c r="B762" s="379"/>
      <c r="C762" s="376"/>
      <c r="D762" s="376"/>
      <c r="E762" s="382"/>
      <c r="F762" s="382"/>
      <c r="G762" s="371"/>
      <c r="H762" s="371"/>
      <c r="I762" s="371"/>
      <c r="J762" s="371"/>
      <c r="K762" s="135"/>
      <c r="L762" s="18"/>
      <c r="M762" s="368"/>
      <c r="N762" s="56"/>
      <c r="O762" s="18" t="str">
        <f>IF(ISBLANK(N762),"",VLOOKUP(N762,'(Linked) PLr Probability Factor'!$B$29:$C$32,2,FALSE))</f>
        <v/>
      </c>
      <c r="P762" s="134"/>
      <c r="Q762" s="134"/>
      <c r="R762" s="134"/>
      <c r="S762" s="27" t="str">
        <f t="shared" ref="S762" si="1199">IF(OR(ISBLANK(N759),ISBLANK(N760),ISBLANK(N761)),"",IF(R758&gt;0,"P2",IF(AND(R758=0,R759&gt;2),"P2",IF(AND(R758=0,R759=2),"P2",IF(AND(R758=0,AND(R759&lt;2,R760&gt;1)),"P1"," ")))))</f>
        <v/>
      </c>
      <c r="T762" s="52"/>
      <c r="U762" s="376"/>
      <c r="V762" s="135"/>
      <c r="W762" s="18"/>
      <c r="X762" s="368"/>
      <c r="Y762" s="376"/>
      <c r="Z762" s="135"/>
      <c r="AA762" s="18"/>
      <c r="AB762" s="368"/>
      <c r="AC762" s="376"/>
      <c r="AD762" s="437"/>
      <c r="AE762" s="135"/>
      <c r="AF762" s="18"/>
      <c r="AG762" s="368"/>
      <c r="AH762" s="10"/>
      <c r="AI762" s="10"/>
      <c r="AJ762" s="7"/>
    </row>
    <row r="763" spans="2:36" s="2" customFormat="1" ht="28.2" customHeight="1" thickTop="1">
      <c r="B763" s="377">
        <v>152</v>
      </c>
      <c r="C763" s="374"/>
      <c r="D763" s="374"/>
      <c r="E763" s="380"/>
      <c r="F763" s="380"/>
      <c r="G763" s="369"/>
      <c r="H763" s="369"/>
      <c r="I763" s="369"/>
      <c r="J763" s="369"/>
      <c r="K763" s="54"/>
      <c r="L763" s="17" t="str">
        <f>IF(ISBLANK(K763),"",VLOOKUP(K763,'(Linked) Hazard Risk Number HRN'!$B$6:$C$13,2,FALSE))</f>
        <v/>
      </c>
      <c r="M763" s="372" t="str">
        <f>IF(M765="","",IF(M765&gt;500,'(Linked) Hazard Risk Number HRN'!$C$37,IF(M765&gt;50,'(Linked) Hazard Risk Number HRN'!$C$36,IF(M765&gt;25,'(Linked) Hazard Risk Number HRN'!$C$35,IF(M765&gt;5,'(Linked) Hazard Risk Number HRN'!$C$34,IF(M765&gt;0,'(Linked) Hazard Risk Number HRN'!$C$33,""))))))</f>
        <v/>
      </c>
      <c r="N763" s="54"/>
      <c r="O763" s="17" t="str">
        <f>IF(ISBLANK(N763),"",VLOOKUP(N763,'(Linked) PLr Probability Factor'!$B$7:$C$8,2,FALSE))</f>
        <v/>
      </c>
      <c r="P763" s="17" t="s">
        <v>29</v>
      </c>
      <c r="Q763" s="17">
        <f t="shared" ref="Q763" si="1200">COUNTIF((O763:O767), "C")</f>
        <v>0</v>
      </c>
      <c r="R763" s="17">
        <f t="shared" ref="R763:R766" si="1201">Q763</f>
        <v>0</v>
      </c>
      <c r="S763" s="17" t="str">
        <f t="shared" ref="S763" si="1202">IF(ISBLANK(K763),"",IF(L763&lt;2,"S1","S2"))</f>
        <v/>
      </c>
      <c r="T763" s="50"/>
      <c r="U763" s="374"/>
      <c r="V763" s="54"/>
      <c r="W763" s="17" t="str">
        <f>IF(ISBLANK(V763),"",VLOOKUP(V763,'(Linked) Hazard Risk Number HRN'!$B$6:$C$13,2,FALSE))</f>
        <v/>
      </c>
      <c r="X763" s="372" t="str">
        <f>IF(X765="","",IF(X765&gt;500,'(Linked) Hazard Risk Number HRN'!$C$37,IF(X765&gt;50,'(Linked) Hazard Risk Number HRN'!$C$36,IF(X765&gt;25,'(Linked) Hazard Risk Number HRN'!$C$35,IF(X765&gt;5,'(Linked) Hazard Risk Number HRN'!$C$34,IF(X765&gt;0,'(Linked) Hazard Risk Number HRN'!$C$33,""))))))</f>
        <v/>
      </c>
      <c r="Y763" s="374"/>
      <c r="Z763" s="54"/>
      <c r="AA763" s="17" t="str">
        <f>IF(ISBLANK(Z763),"",VLOOKUP(Z763,'(Linked) Hazard Risk Number HRN'!$B$6:$C$13,2,FALSE))</f>
        <v/>
      </c>
      <c r="AB763" s="372" t="str">
        <f>IF(AB765="","",IF(AB765&gt;500,'(Linked) Hazard Risk Number HRN'!$C$37,IF(AB765&gt;50,'(Linked) Hazard Risk Number HRN'!$C$36,IF(AB765&gt;25,'(Linked) Hazard Risk Number HRN'!$C$35,IF(AB765&gt;5,'(Linked) Hazard Risk Number HRN'!$C$34,IF(AB765&gt;0,'(Linked) Hazard Risk Number HRN'!$C$33,""))))))</f>
        <v/>
      </c>
      <c r="AC763" s="374"/>
      <c r="AD763" s="380"/>
      <c r="AE763" s="54"/>
      <c r="AF763" s="17" t="str">
        <f>IF(ISBLANK(AE763),"",VLOOKUP(AE763,'(Linked) Hazard Risk Number HRN'!$B$6:$C$13,2,FALSE))</f>
        <v/>
      </c>
      <c r="AG763" s="372" t="str">
        <f>IF(AG765="","",IF(AG765&gt;500,'(Linked) Hazard Risk Number HRN'!$C$37,IF(AG765&gt;50,'(Linked) Hazard Risk Number HRN'!$C$36,IF(AG765&gt;25,'(Linked) Hazard Risk Number HRN'!$C$35,IF(AG765&gt;5,'(Linked) Hazard Risk Number HRN'!$C$34,IF(AG765&gt;0,'(Linked) Hazard Risk Number HRN'!$C$33,""))))))</f>
        <v/>
      </c>
      <c r="AH763" s="10"/>
      <c r="AI763" s="10"/>
      <c r="AJ763" s="22"/>
    </row>
    <row r="764" spans="2:36" s="2" customFormat="1" ht="28.2" customHeight="1" thickBot="1">
      <c r="B764" s="378"/>
      <c r="C764" s="375"/>
      <c r="D764" s="375"/>
      <c r="E764" s="381"/>
      <c r="F764" s="381"/>
      <c r="G764" s="370"/>
      <c r="H764" s="370"/>
      <c r="I764" s="370"/>
      <c r="J764" s="370"/>
      <c r="K764" s="55"/>
      <c r="L764" s="18" t="str">
        <f>IF(ISBLANK(K764),"",VLOOKUP(K764,'(Linked) Hazard Risk Number HRN'!$B$16:$C$26,2,FALSE))</f>
        <v/>
      </c>
      <c r="M764" s="373"/>
      <c r="N764" s="55"/>
      <c r="O764" s="18" t="str">
        <f>IF(ISBLANK(N764),"",VLOOKUP(N764,'(Linked) PLr Probability Factor'!$B$12:$C$14,2,FALSE))</f>
        <v/>
      </c>
      <c r="P764" s="18" t="s">
        <v>1</v>
      </c>
      <c r="Q764" s="18">
        <f t="shared" ref="Q764" si="1203">COUNTIF((O763:O767), "B")</f>
        <v>0</v>
      </c>
      <c r="R764" s="18">
        <f t="shared" si="1201"/>
        <v>0</v>
      </c>
      <c r="S764" s="18" t="str">
        <f t="shared" ref="S764" si="1204">IF(ISBLANK(K764),"",IF(L764&lt;5,"F1","F2"))</f>
        <v/>
      </c>
      <c r="T764" s="147"/>
      <c r="U764" s="375"/>
      <c r="V764" s="55"/>
      <c r="W764" s="18" t="str">
        <f>IF(ISBLANK(V764),"",VLOOKUP(V764,'(Linked) Hazard Risk Number HRN'!$B$16:$C$26,2,FALSE))</f>
        <v/>
      </c>
      <c r="X764" s="373"/>
      <c r="Y764" s="375"/>
      <c r="Z764" s="55"/>
      <c r="AA764" s="18" t="str">
        <f>IF(ISBLANK(Z764),"",VLOOKUP(Z764,'(Linked) Hazard Risk Number HRN'!$B$16:$C$26,2,FALSE))</f>
        <v/>
      </c>
      <c r="AB764" s="373"/>
      <c r="AC764" s="375"/>
      <c r="AD764" s="436"/>
      <c r="AE764" s="55"/>
      <c r="AF764" s="18" t="str">
        <f>IF(ISBLANK(AE764),"",VLOOKUP(AE764,'(Linked) Hazard Risk Number HRN'!$B$16:$C$26,2,FALSE))</f>
        <v/>
      </c>
      <c r="AG764" s="373"/>
      <c r="AH764" s="10"/>
      <c r="AI764" s="10"/>
      <c r="AJ764" s="19"/>
    </row>
    <row r="765" spans="2:36" s="2" customFormat="1" ht="28.2" customHeight="1" thickTop="1">
      <c r="B765" s="378"/>
      <c r="C765" s="375"/>
      <c r="D765" s="375"/>
      <c r="E765" s="381"/>
      <c r="F765" s="381"/>
      <c r="G765" s="370"/>
      <c r="H765" s="370"/>
      <c r="I765" s="370"/>
      <c r="J765" s="370"/>
      <c r="K765" s="56"/>
      <c r="L765" s="18" t="str">
        <f>IF(ISBLANK(K765),"",VLOOKUP(K765,'(Linked) Hazard Risk Number HRN'!$D$6:$E$14,2,FALSE))</f>
        <v/>
      </c>
      <c r="M765" s="366" t="str">
        <f>IF(OR(ISBLANK(K763),ISBLANK(K764),ISBLANK(K765),ISBLANK(K766)),"",L763*L764*L765*L766)</f>
        <v/>
      </c>
      <c r="N765" s="56"/>
      <c r="O765" s="18" t="str">
        <f>IF(ISBLANK(N765),"",VLOOKUP(N765,'(Linked) PLr Probability Factor'!$B$17:$C$20,2,FALSE))</f>
        <v/>
      </c>
      <c r="P765" s="18" t="s">
        <v>3</v>
      </c>
      <c r="Q765" s="18">
        <f t="shared" ref="Q765" si="1205">COUNTIF((O763:O767), "A")</f>
        <v>0</v>
      </c>
      <c r="R765" s="18">
        <f t="shared" si="1201"/>
        <v>0</v>
      </c>
      <c r="S765" s="18"/>
      <c r="T765" s="146" t="str" cm="1">
        <f t="array" ref="T765">IF(OR(ISBLANK(K763),ISBLANK(K764),ISBLANK(N764),ISBLANK(N765),ISBLANK(N766)),"",INDEX(INDEX('(Linked) PLr Probability Factor'!C$33:$F$44,0,4),MATCH(S763&amp;S764&amp;S767,INDEX('(Linked) PLr Probability Factor'!C$33:$F$44,0,1)&amp;INDEX('(Linked) PLr Probability Factor'!C$33:$F$44,0,2)&amp;INDEX('(Linked) PLr Probability Factor'!C$33:$F$44,0,3),0)))</f>
        <v/>
      </c>
      <c r="U765" s="375"/>
      <c r="V765" s="56"/>
      <c r="W765" s="18" t="str">
        <f>IF(ISBLANK(V765),"",VLOOKUP(V765,'(Linked) Hazard Risk Number HRN'!$D$6:$E$14,2,FALSE))</f>
        <v/>
      </c>
      <c r="X765" s="366" t="str">
        <f>IF(OR(ISBLANK(V763),ISBLANK(V764),ISBLANK(V765),ISBLANK(V766)),"",W763*W764*W765*W766)</f>
        <v/>
      </c>
      <c r="Y765" s="375"/>
      <c r="Z765" s="56"/>
      <c r="AA765" s="18" t="str">
        <f>IF(ISBLANK(Z765),"",VLOOKUP(Z765,'(Linked) Hazard Risk Number HRN'!$D$6:$E$14,2,FALSE))</f>
        <v/>
      </c>
      <c r="AB765" s="366" t="str">
        <f>IF(OR(ISBLANK(Z763),ISBLANK(Z764),ISBLANK(Z765),ISBLANK(Z766)),"",AA763*AA764*AA765*AA766)</f>
        <v/>
      </c>
      <c r="AC765" s="375"/>
      <c r="AD765" s="436"/>
      <c r="AE765" s="56"/>
      <c r="AF765" s="18" t="str">
        <f>IF(ISBLANK(AE765),"",VLOOKUP(AE765,'(Linked) Hazard Risk Number HRN'!$D$6:$E$14,2,FALSE))</f>
        <v/>
      </c>
      <c r="AG765" s="366" t="str">
        <f>IF(OR(ISBLANK(AE763),ISBLANK(AE764),ISBLANK(AE765),ISBLANK(AE766)),"",AF763*AF764*AF765*AF766)</f>
        <v/>
      </c>
      <c r="AH765" s="10"/>
      <c r="AI765" s="10"/>
      <c r="AJ765" s="20"/>
    </row>
    <row r="766" spans="2:36" s="2" customFormat="1" ht="28.2" customHeight="1">
      <c r="B766" s="378"/>
      <c r="C766" s="375"/>
      <c r="D766" s="375"/>
      <c r="E766" s="381"/>
      <c r="F766" s="381"/>
      <c r="G766" s="370"/>
      <c r="H766" s="370"/>
      <c r="I766" s="370"/>
      <c r="J766" s="370"/>
      <c r="K766" s="57"/>
      <c r="L766" s="30" t="str">
        <f>IF(ISBLANK(K766),"",VLOOKUP(K766,'(Linked) Hazard Risk Number HRN'!$D$17:$E$22,2,FALSE))</f>
        <v/>
      </c>
      <c r="M766" s="367"/>
      <c r="N766" s="56"/>
      <c r="O766" s="18" t="str">
        <f>IF(ISBLANK(N766),"",VLOOKUP(N766,'(Linked) PLr Probability Factor'!$B$23:$C$26,2,FALSE))</f>
        <v/>
      </c>
      <c r="P766" s="25" t="s">
        <v>33</v>
      </c>
      <c r="Q766" s="25">
        <f t="shared" ref="Q766" si="1206">SUM(R763:R765)</f>
        <v>0</v>
      </c>
      <c r="R766" s="25">
        <f t="shared" si="1201"/>
        <v>0</v>
      </c>
      <c r="S766" s="25"/>
      <c r="T766" s="51"/>
      <c r="U766" s="375"/>
      <c r="V766" s="57"/>
      <c r="W766" s="30" t="str">
        <f>IF(ISBLANK(V766),"",VLOOKUP(V766,'(Linked) Hazard Risk Number HRN'!$D$17:$E$22,2,FALSE))</f>
        <v/>
      </c>
      <c r="X766" s="367"/>
      <c r="Y766" s="375"/>
      <c r="Z766" s="57"/>
      <c r="AA766" s="30" t="str">
        <f>IF(ISBLANK(Z766),"",VLOOKUP(Z766,'(Linked) Hazard Risk Number HRN'!$D$17:$E$22,2,FALSE))</f>
        <v/>
      </c>
      <c r="AB766" s="367"/>
      <c r="AC766" s="375"/>
      <c r="AD766" s="436"/>
      <c r="AE766" s="57"/>
      <c r="AF766" s="30" t="str">
        <f>IF(ISBLANK(AE766),"",VLOOKUP(AE766,'(Linked) Hazard Risk Number HRN'!$D$17:$E$22,2,FALSE))</f>
        <v/>
      </c>
      <c r="AG766" s="367"/>
      <c r="AH766" s="10"/>
      <c r="AI766" s="10"/>
      <c r="AJ766" s="21"/>
    </row>
    <row r="767" spans="2:36" s="2" customFormat="1" ht="28.2" customHeight="1" thickBot="1">
      <c r="B767" s="379"/>
      <c r="C767" s="376"/>
      <c r="D767" s="376"/>
      <c r="E767" s="382"/>
      <c r="F767" s="382"/>
      <c r="G767" s="371"/>
      <c r="H767" s="371"/>
      <c r="I767" s="371"/>
      <c r="J767" s="371"/>
      <c r="K767" s="135"/>
      <c r="L767" s="18"/>
      <c r="M767" s="368"/>
      <c r="N767" s="56"/>
      <c r="O767" s="18" t="str">
        <f>IF(ISBLANK(N767),"",VLOOKUP(N767,'(Linked) PLr Probability Factor'!$B$29:$C$32,2,FALSE))</f>
        <v/>
      </c>
      <c r="P767" s="134"/>
      <c r="Q767" s="134"/>
      <c r="R767" s="134"/>
      <c r="S767" s="27" t="str">
        <f t="shared" ref="S767" si="1207">IF(OR(ISBLANK(N764),ISBLANK(N765),ISBLANK(N766)),"",IF(R763&gt;0,"P2",IF(AND(R763=0,R764&gt;2),"P2",IF(AND(R763=0,R764=2),"P2",IF(AND(R763=0,AND(R764&lt;2,R765&gt;1)),"P1"," ")))))</f>
        <v/>
      </c>
      <c r="T767" s="52"/>
      <c r="U767" s="376"/>
      <c r="V767" s="135"/>
      <c r="W767" s="18"/>
      <c r="X767" s="368"/>
      <c r="Y767" s="376"/>
      <c r="Z767" s="135"/>
      <c r="AA767" s="18"/>
      <c r="AB767" s="368"/>
      <c r="AC767" s="376"/>
      <c r="AD767" s="437"/>
      <c r="AE767" s="135"/>
      <c r="AF767" s="18"/>
      <c r="AG767" s="368"/>
      <c r="AH767" s="10"/>
      <c r="AI767" s="10"/>
      <c r="AJ767" s="7"/>
    </row>
    <row r="768" spans="2:36" s="2" customFormat="1" ht="28.2" customHeight="1" thickTop="1">
      <c r="B768" s="377">
        <v>153</v>
      </c>
      <c r="C768" s="374"/>
      <c r="D768" s="374"/>
      <c r="E768" s="380"/>
      <c r="F768" s="380"/>
      <c r="G768" s="369"/>
      <c r="H768" s="369"/>
      <c r="I768" s="369"/>
      <c r="J768" s="369"/>
      <c r="K768" s="54"/>
      <c r="L768" s="17" t="str">
        <f>IF(ISBLANK(K768),"",VLOOKUP(K768,'(Linked) Hazard Risk Number HRN'!$B$6:$C$13,2,FALSE))</f>
        <v/>
      </c>
      <c r="M768" s="372" t="str">
        <f>IF(M770="","",IF(M770&gt;500,'(Linked) Hazard Risk Number HRN'!$C$37,IF(M770&gt;50,'(Linked) Hazard Risk Number HRN'!$C$36,IF(M770&gt;25,'(Linked) Hazard Risk Number HRN'!$C$35,IF(M770&gt;5,'(Linked) Hazard Risk Number HRN'!$C$34,IF(M770&gt;0,'(Linked) Hazard Risk Number HRN'!$C$33,""))))))</f>
        <v/>
      </c>
      <c r="N768" s="54"/>
      <c r="O768" s="17" t="str">
        <f>IF(ISBLANK(N768),"",VLOOKUP(N768,'(Linked) PLr Probability Factor'!$B$7:$C$8,2,FALSE))</f>
        <v/>
      </c>
      <c r="P768" s="17" t="s">
        <v>29</v>
      </c>
      <c r="Q768" s="17">
        <f t="shared" ref="Q768" si="1208">COUNTIF((O768:O772), "C")</f>
        <v>0</v>
      </c>
      <c r="R768" s="17">
        <f t="shared" ref="R768:R771" si="1209">Q768</f>
        <v>0</v>
      </c>
      <c r="S768" s="17" t="str">
        <f t="shared" ref="S768" si="1210">IF(ISBLANK(K768),"",IF(L768&lt;2,"S1","S2"))</f>
        <v/>
      </c>
      <c r="T768" s="50"/>
      <c r="U768" s="374"/>
      <c r="V768" s="54"/>
      <c r="W768" s="17" t="str">
        <f>IF(ISBLANK(V768),"",VLOOKUP(V768,'(Linked) Hazard Risk Number HRN'!$B$6:$C$13,2,FALSE))</f>
        <v/>
      </c>
      <c r="X768" s="372" t="str">
        <f>IF(X770="","",IF(X770&gt;500,'(Linked) Hazard Risk Number HRN'!$C$37,IF(X770&gt;50,'(Linked) Hazard Risk Number HRN'!$C$36,IF(X770&gt;25,'(Linked) Hazard Risk Number HRN'!$C$35,IF(X770&gt;5,'(Linked) Hazard Risk Number HRN'!$C$34,IF(X770&gt;0,'(Linked) Hazard Risk Number HRN'!$C$33,""))))))</f>
        <v/>
      </c>
      <c r="Y768" s="374"/>
      <c r="Z768" s="54"/>
      <c r="AA768" s="17" t="str">
        <f>IF(ISBLANK(Z768),"",VLOOKUP(Z768,'(Linked) Hazard Risk Number HRN'!$B$6:$C$13,2,FALSE))</f>
        <v/>
      </c>
      <c r="AB768" s="372" t="str">
        <f>IF(AB770="","",IF(AB770&gt;500,'(Linked) Hazard Risk Number HRN'!$C$37,IF(AB770&gt;50,'(Linked) Hazard Risk Number HRN'!$C$36,IF(AB770&gt;25,'(Linked) Hazard Risk Number HRN'!$C$35,IF(AB770&gt;5,'(Linked) Hazard Risk Number HRN'!$C$34,IF(AB770&gt;0,'(Linked) Hazard Risk Number HRN'!$C$33,""))))))</f>
        <v/>
      </c>
      <c r="AC768" s="374"/>
      <c r="AD768" s="380"/>
      <c r="AE768" s="54"/>
      <c r="AF768" s="17" t="str">
        <f>IF(ISBLANK(AE768),"",VLOOKUP(AE768,'(Linked) Hazard Risk Number HRN'!$B$6:$C$13,2,FALSE))</f>
        <v/>
      </c>
      <c r="AG768" s="372" t="str">
        <f>IF(AG770="","",IF(AG770&gt;500,'(Linked) Hazard Risk Number HRN'!$C$37,IF(AG770&gt;50,'(Linked) Hazard Risk Number HRN'!$C$36,IF(AG770&gt;25,'(Linked) Hazard Risk Number HRN'!$C$35,IF(AG770&gt;5,'(Linked) Hazard Risk Number HRN'!$C$34,IF(AG770&gt;0,'(Linked) Hazard Risk Number HRN'!$C$33,""))))))</f>
        <v/>
      </c>
      <c r="AH768" s="10"/>
      <c r="AI768" s="10"/>
      <c r="AJ768" s="22"/>
    </row>
    <row r="769" spans="2:36" s="2" customFormat="1" ht="28.2" customHeight="1" thickBot="1">
      <c r="B769" s="378"/>
      <c r="C769" s="375"/>
      <c r="D769" s="375"/>
      <c r="E769" s="381"/>
      <c r="F769" s="381"/>
      <c r="G769" s="370"/>
      <c r="H769" s="370"/>
      <c r="I769" s="370"/>
      <c r="J769" s="370"/>
      <c r="K769" s="55"/>
      <c r="L769" s="18" t="str">
        <f>IF(ISBLANK(K769),"",VLOOKUP(K769,'(Linked) Hazard Risk Number HRN'!$B$16:$C$26,2,FALSE))</f>
        <v/>
      </c>
      <c r="M769" s="373"/>
      <c r="N769" s="55"/>
      <c r="O769" s="18" t="str">
        <f>IF(ISBLANK(N769),"",VLOOKUP(N769,'(Linked) PLr Probability Factor'!$B$12:$C$14,2,FALSE))</f>
        <v/>
      </c>
      <c r="P769" s="18" t="s">
        <v>1</v>
      </c>
      <c r="Q769" s="18">
        <f t="shared" ref="Q769" si="1211">COUNTIF((O768:O772), "B")</f>
        <v>0</v>
      </c>
      <c r="R769" s="18">
        <f t="shared" si="1209"/>
        <v>0</v>
      </c>
      <c r="S769" s="18" t="str">
        <f t="shared" ref="S769" si="1212">IF(ISBLANK(K769),"",IF(L769&lt;5,"F1","F2"))</f>
        <v/>
      </c>
      <c r="T769" s="147"/>
      <c r="U769" s="375"/>
      <c r="V769" s="55"/>
      <c r="W769" s="18" t="str">
        <f>IF(ISBLANK(V769),"",VLOOKUP(V769,'(Linked) Hazard Risk Number HRN'!$B$16:$C$26,2,FALSE))</f>
        <v/>
      </c>
      <c r="X769" s="373"/>
      <c r="Y769" s="375"/>
      <c r="Z769" s="55"/>
      <c r="AA769" s="18" t="str">
        <f>IF(ISBLANK(Z769),"",VLOOKUP(Z769,'(Linked) Hazard Risk Number HRN'!$B$16:$C$26,2,FALSE))</f>
        <v/>
      </c>
      <c r="AB769" s="373"/>
      <c r="AC769" s="375"/>
      <c r="AD769" s="436"/>
      <c r="AE769" s="55"/>
      <c r="AF769" s="18" t="str">
        <f>IF(ISBLANK(AE769),"",VLOOKUP(AE769,'(Linked) Hazard Risk Number HRN'!$B$16:$C$26,2,FALSE))</f>
        <v/>
      </c>
      <c r="AG769" s="373"/>
      <c r="AH769" s="10"/>
      <c r="AI769" s="10"/>
      <c r="AJ769" s="19"/>
    </row>
    <row r="770" spans="2:36" s="2" customFormat="1" ht="28.2" customHeight="1" thickTop="1">
      <c r="B770" s="378"/>
      <c r="C770" s="375"/>
      <c r="D770" s="375"/>
      <c r="E770" s="381"/>
      <c r="F770" s="381"/>
      <c r="G770" s="370"/>
      <c r="H770" s="370"/>
      <c r="I770" s="370"/>
      <c r="J770" s="370"/>
      <c r="K770" s="56"/>
      <c r="L770" s="18" t="str">
        <f>IF(ISBLANK(K770),"",VLOOKUP(K770,'(Linked) Hazard Risk Number HRN'!$D$6:$E$14,2,FALSE))</f>
        <v/>
      </c>
      <c r="M770" s="366" t="str">
        <f>IF(OR(ISBLANK(K768),ISBLANK(K769),ISBLANK(K770),ISBLANK(K771)),"",L768*L769*L770*L771)</f>
        <v/>
      </c>
      <c r="N770" s="56"/>
      <c r="O770" s="18" t="str">
        <f>IF(ISBLANK(N770),"",VLOOKUP(N770,'(Linked) PLr Probability Factor'!$B$17:$C$20,2,FALSE))</f>
        <v/>
      </c>
      <c r="P770" s="18" t="s">
        <v>3</v>
      </c>
      <c r="Q770" s="18">
        <f t="shared" ref="Q770" si="1213">COUNTIF((O768:O772), "A")</f>
        <v>0</v>
      </c>
      <c r="R770" s="18">
        <f t="shared" si="1209"/>
        <v>0</v>
      </c>
      <c r="S770" s="18"/>
      <c r="T770" s="146" t="str" cm="1">
        <f t="array" ref="T770">IF(OR(ISBLANK(K768),ISBLANK(K769),ISBLANK(N769),ISBLANK(N770),ISBLANK(N771)),"",INDEX(INDEX('(Linked) PLr Probability Factor'!C$33:$F$44,0,4),MATCH(S768&amp;S769&amp;S772,INDEX('(Linked) PLr Probability Factor'!C$33:$F$44,0,1)&amp;INDEX('(Linked) PLr Probability Factor'!C$33:$F$44,0,2)&amp;INDEX('(Linked) PLr Probability Factor'!C$33:$F$44,0,3),0)))</f>
        <v/>
      </c>
      <c r="U770" s="375"/>
      <c r="V770" s="56"/>
      <c r="W770" s="18" t="str">
        <f>IF(ISBLANK(V770),"",VLOOKUP(V770,'(Linked) Hazard Risk Number HRN'!$D$6:$E$14,2,FALSE))</f>
        <v/>
      </c>
      <c r="X770" s="366" t="str">
        <f>IF(OR(ISBLANK(V768),ISBLANK(V769),ISBLANK(V770),ISBLANK(V771)),"",W768*W769*W770*W771)</f>
        <v/>
      </c>
      <c r="Y770" s="375"/>
      <c r="Z770" s="56"/>
      <c r="AA770" s="18" t="str">
        <f>IF(ISBLANK(Z770),"",VLOOKUP(Z770,'(Linked) Hazard Risk Number HRN'!$D$6:$E$14,2,FALSE))</f>
        <v/>
      </c>
      <c r="AB770" s="366" t="str">
        <f>IF(OR(ISBLANK(Z768),ISBLANK(Z769),ISBLANK(Z770),ISBLANK(Z771)),"",AA768*AA769*AA770*AA771)</f>
        <v/>
      </c>
      <c r="AC770" s="375"/>
      <c r="AD770" s="436"/>
      <c r="AE770" s="56"/>
      <c r="AF770" s="18" t="str">
        <f>IF(ISBLANK(AE770),"",VLOOKUP(AE770,'(Linked) Hazard Risk Number HRN'!$D$6:$E$14,2,FALSE))</f>
        <v/>
      </c>
      <c r="AG770" s="366" t="str">
        <f>IF(OR(ISBLANK(AE768),ISBLANK(AE769),ISBLANK(AE770),ISBLANK(AE771)),"",AF768*AF769*AF770*AF771)</f>
        <v/>
      </c>
      <c r="AH770" s="10"/>
      <c r="AI770" s="10"/>
      <c r="AJ770" s="20"/>
    </row>
    <row r="771" spans="2:36" s="2" customFormat="1" ht="28.2" customHeight="1">
      <c r="B771" s="378"/>
      <c r="C771" s="375"/>
      <c r="D771" s="375"/>
      <c r="E771" s="381"/>
      <c r="F771" s="381"/>
      <c r="G771" s="370"/>
      <c r="H771" s="370"/>
      <c r="I771" s="370"/>
      <c r="J771" s="370"/>
      <c r="K771" s="57"/>
      <c r="L771" s="30" t="str">
        <f>IF(ISBLANK(K771),"",VLOOKUP(K771,'(Linked) Hazard Risk Number HRN'!$D$17:$E$22,2,FALSE))</f>
        <v/>
      </c>
      <c r="M771" s="367"/>
      <c r="N771" s="56"/>
      <c r="O771" s="18" t="str">
        <f>IF(ISBLANK(N771),"",VLOOKUP(N771,'(Linked) PLr Probability Factor'!$B$23:$C$26,2,FALSE))</f>
        <v/>
      </c>
      <c r="P771" s="25" t="s">
        <v>33</v>
      </c>
      <c r="Q771" s="25">
        <f t="shared" ref="Q771" si="1214">SUM(R768:R770)</f>
        <v>0</v>
      </c>
      <c r="R771" s="25">
        <f t="shared" si="1209"/>
        <v>0</v>
      </c>
      <c r="S771" s="25"/>
      <c r="T771" s="51"/>
      <c r="U771" s="375"/>
      <c r="V771" s="57"/>
      <c r="W771" s="30" t="str">
        <f>IF(ISBLANK(V771),"",VLOOKUP(V771,'(Linked) Hazard Risk Number HRN'!$D$17:$E$22,2,FALSE))</f>
        <v/>
      </c>
      <c r="X771" s="367"/>
      <c r="Y771" s="375"/>
      <c r="Z771" s="57"/>
      <c r="AA771" s="30" t="str">
        <f>IF(ISBLANK(Z771),"",VLOOKUP(Z771,'(Linked) Hazard Risk Number HRN'!$D$17:$E$22,2,FALSE))</f>
        <v/>
      </c>
      <c r="AB771" s="367"/>
      <c r="AC771" s="375"/>
      <c r="AD771" s="436"/>
      <c r="AE771" s="57"/>
      <c r="AF771" s="30" t="str">
        <f>IF(ISBLANK(AE771),"",VLOOKUP(AE771,'(Linked) Hazard Risk Number HRN'!$D$17:$E$22,2,FALSE))</f>
        <v/>
      </c>
      <c r="AG771" s="367"/>
      <c r="AH771" s="10"/>
      <c r="AI771" s="10"/>
      <c r="AJ771" s="21"/>
    </row>
    <row r="772" spans="2:36" s="2" customFormat="1" ht="28.2" customHeight="1" thickBot="1">
      <c r="B772" s="379"/>
      <c r="C772" s="376"/>
      <c r="D772" s="376"/>
      <c r="E772" s="382"/>
      <c r="F772" s="382"/>
      <c r="G772" s="371"/>
      <c r="H772" s="371"/>
      <c r="I772" s="371"/>
      <c r="J772" s="371"/>
      <c r="K772" s="135"/>
      <c r="L772" s="18"/>
      <c r="M772" s="368"/>
      <c r="N772" s="56"/>
      <c r="O772" s="18" t="str">
        <f>IF(ISBLANK(N772),"",VLOOKUP(N772,'(Linked) PLr Probability Factor'!$B$29:$C$32,2,FALSE))</f>
        <v/>
      </c>
      <c r="P772" s="134"/>
      <c r="Q772" s="134"/>
      <c r="R772" s="134"/>
      <c r="S772" s="27" t="str">
        <f t="shared" ref="S772" si="1215">IF(OR(ISBLANK(N769),ISBLANK(N770),ISBLANK(N771)),"",IF(R768&gt;0,"P2",IF(AND(R768=0,R769&gt;2),"P2",IF(AND(R768=0,R769=2),"P2",IF(AND(R768=0,AND(R769&lt;2,R770&gt;1)),"P1"," ")))))</f>
        <v/>
      </c>
      <c r="T772" s="52"/>
      <c r="U772" s="376"/>
      <c r="V772" s="135"/>
      <c r="W772" s="18"/>
      <c r="X772" s="368"/>
      <c r="Y772" s="376"/>
      <c r="Z772" s="135"/>
      <c r="AA772" s="18"/>
      <c r="AB772" s="368"/>
      <c r="AC772" s="376"/>
      <c r="AD772" s="437"/>
      <c r="AE772" s="135"/>
      <c r="AF772" s="18"/>
      <c r="AG772" s="368"/>
      <c r="AH772" s="10"/>
      <c r="AI772" s="10"/>
      <c r="AJ772" s="7"/>
    </row>
    <row r="773" spans="2:36" s="2" customFormat="1" ht="28.2" customHeight="1" thickTop="1">
      <c r="B773" s="377">
        <v>154</v>
      </c>
      <c r="C773" s="374"/>
      <c r="D773" s="374"/>
      <c r="E773" s="380"/>
      <c r="F773" s="380"/>
      <c r="G773" s="369"/>
      <c r="H773" s="369"/>
      <c r="I773" s="369"/>
      <c r="J773" s="369"/>
      <c r="K773" s="54"/>
      <c r="L773" s="17" t="str">
        <f>IF(ISBLANK(K773),"",VLOOKUP(K773,'(Linked) Hazard Risk Number HRN'!$B$6:$C$13,2,FALSE))</f>
        <v/>
      </c>
      <c r="M773" s="372" t="str">
        <f>IF(M775="","",IF(M775&gt;500,'(Linked) Hazard Risk Number HRN'!$C$37,IF(M775&gt;50,'(Linked) Hazard Risk Number HRN'!$C$36,IF(M775&gt;25,'(Linked) Hazard Risk Number HRN'!$C$35,IF(M775&gt;5,'(Linked) Hazard Risk Number HRN'!$C$34,IF(M775&gt;0,'(Linked) Hazard Risk Number HRN'!$C$33,""))))))</f>
        <v/>
      </c>
      <c r="N773" s="54"/>
      <c r="O773" s="17" t="str">
        <f>IF(ISBLANK(N773),"",VLOOKUP(N773,'(Linked) PLr Probability Factor'!$B$7:$C$8,2,FALSE))</f>
        <v/>
      </c>
      <c r="P773" s="17" t="s">
        <v>29</v>
      </c>
      <c r="Q773" s="17">
        <f t="shared" ref="Q773" si="1216">COUNTIF((O773:O777), "C")</f>
        <v>0</v>
      </c>
      <c r="R773" s="17">
        <f t="shared" ref="R773:R776" si="1217">Q773</f>
        <v>0</v>
      </c>
      <c r="S773" s="17" t="str">
        <f t="shared" ref="S773" si="1218">IF(ISBLANK(K773),"",IF(L773&lt;2,"S1","S2"))</f>
        <v/>
      </c>
      <c r="T773" s="50"/>
      <c r="U773" s="374"/>
      <c r="V773" s="54"/>
      <c r="W773" s="17" t="str">
        <f>IF(ISBLANK(V773),"",VLOOKUP(V773,'(Linked) Hazard Risk Number HRN'!$B$6:$C$13,2,FALSE))</f>
        <v/>
      </c>
      <c r="X773" s="372" t="str">
        <f>IF(X775="","",IF(X775&gt;500,'(Linked) Hazard Risk Number HRN'!$C$37,IF(X775&gt;50,'(Linked) Hazard Risk Number HRN'!$C$36,IF(X775&gt;25,'(Linked) Hazard Risk Number HRN'!$C$35,IF(X775&gt;5,'(Linked) Hazard Risk Number HRN'!$C$34,IF(X775&gt;0,'(Linked) Hazard Risk Number HRN'!$C$33,""))))))</f>
        <v/>
      </c>
      <c r="Y773" s="374"/>
      <c r="Z773" s="54"/>
      <c r="AA773" s="17" t="str">
        <f>IF(ISBLANK(Z773),"",VLOOKUP(Z773,'(Linked) Hazard Risk Number HRN'!$B$6:$C$13,2,FALSE))</f>
        <v/>
      </c>
      <c r="AB773" s="372" t="str">
        <f>IF(AB775="","",IF(AB775&gt;500,'(Linked) Hazard Risk Number HRN'!$C$37,IF(AB775&gt;50,'(Linked) Hazard Risk Number HRN'!$C$36,IF(AB775&gt;25,'(Linked) Hazard Risk Number HRN'!$C$35,IF(AB775&gt;5,'(Linked) Hazard Risk Number HRN'!$C$34,IF(AB775&gt;0,'(Linked) Hazard Risk Number HRN'!$C$33,""))))))</f>
        <v/>
      </c>
      <c r="AC773" s="374"/>
      <c r="AD773" s="380"/>
      <c r="AE773" s="54"/>
      <c r="AF773" s="17" t="str">
        <f>IF(ISBLANK(AE773),"",VLOOKUP(AE773,'(Linked) Hazard Risk Number HRN'!$B$6:$C$13,2,FALSE))</f>
        <v/>
      </c>
      <c r="AG773" s="372" t="str">
        <f>IF(AG775="","",IF(AG775&gt;500,'(Linked) Hazard Risk Number HRN'!$C$37,IF(AG775&gt;50,'(Linked) Hazard Risk Number HRN'!$C$36,IF(AG775&gt;25,'(Linked) Hazard Risk Number HRN'!$C$35,IF(AG775&gt;5,'(Linked) Hazard Risk Number HRN'!$C$34,IF(AG775&gt;0,'(Linked) Hazard Risk Number HRN'!$C$33,""))))))</f>
        <v/>
      </c>
      <c r="AH773" s="10"/>
      <c r="AI773" s="10"/>
      <c r="AJ773" s="22"/>
    </row>
    <row r="774" spans="2:36" s="2" customFormat="1" ht="28.2" customHeight="1" thickBot="1">
      <c r="B774" s="378"/>
      <c r="C774" s="375"/>
      <c r="D774" s="375"/>
      <c r="E774" s="381"/>
      <c r="F774" s="381"/>
      <c r="G774" s="370"/>
      <c r="H774" s="370"/>
      <c r="I774" s="370"/>
      <c r="J774" s="370"/>
      <c r="K774" s="55"/>
      <c r="L774" s="18" t="str">
        <f>IF(ISBLANK(K774),"",VLOOKUP(K774,'(Linked) Hazard Risk Number HRN'!$B$16:$C$26,2,FALSE))</f>
        <v/>
      </c>
      <c r="M774" s="373"/>
      <c r="N774" s="55"/>
      <c r="O774" s="18" t="str">
        <f>IF(ISBLANK(N774),"",VLOOKUP(N774,'(Linked) PLr Probability Factor'!$B$12:$C$14,2,FALSE))</f>
        <v/>
      </c>
      <c r="P774" s="18" t="s">
        <v>1</v>
      </c>
      <c r="Q774" s="18">
        <f t="shared" ref="Q774" si="1219">COUNTIF((O773:O777), "B")</f>
        <v>0</v>
      </c>
      <c r="R774" s="18">
        <f t="shared" si="1217"/>
        <v>0</v>
      </c>
      <c r="S774" s="18" t="str">
        <f t="shared" ref="S774" si="1220">IF(ISBLANK(K774),"",IF(L774&lt;5,"F1","F2"))</f>
        <v/>
      </c>
      <c r="T774" s="147"/>
      <c r="U774" s="375"/>
      <c r="V774" s="55"/>
      <c r="W774" s="18" t="str">
        <f>IF(ISBLANK(V774),"",VLOOKUP(V774,'(Linked) Hazard Risk Number HRN'!$B$16:$C$26,2,FALSE))</f>
        <v/>
      </c>
      <c r="X774" s="373"/>
      <c r="Y774" s="375"/>
      <c r="Z774" s="55"/>
      <c r="AA774" s="18" t="str">
        <f>IF(ISBLANK(Z774),"",VLOOKUP(Z774,'(Linked) Hazard Risk Number HRN'!$B$16:$C$26,2,FALSE))</f>
        <v/>
      </c>
      <c r="AB774" s="373"/>
      <c r="AC774" s="375"/>
      <c r="AD774" s="436"/>
      <c r="AE774" s="55"/>
      <c r="AF774" s="18" t="str">
        <f>IF(ISBLANK(AE774),"",VLOOKUP(AE774,'(Linked) Hazard Risk Number HRN'!$B$16:$C$26,2,FALSE))</f>
        <v/>
      </c>
      <c r="AG774" s="373"/>
      <c r="AH774" s="10"/>
      <c r="AI774" s="10"/>
      <c r="AJ774" s="19"/>
    </row>
    <row r="775" spans="2:36" s="2" customFormat="1" ht="28.2" customHeight="1" thickTop="1">
      <c r="B775" s="378"/>
      <c r="C775" s="375"/>
      <c r="D775" s="375"/>
      <c r="E775" s="381"/>
      <c r="F775" s="381"/>
      <c r="G775" s="370"/>
      <c r="H775" s="370"/>
      <c r="I775" s="370"/>
      <c r="J775" s="370"/>
      <c r="K775" s="56"/>
      <c r="L775" s="18" t="str">
        <f>IF(ISBLANK(K775),"",VLOOKUP(K775,'(Linked) Hazard Risk Number HRN'!$D$6:$E$14,2,FALSE))</f>
        <v/>
      </c>
      <c r="M775" s="366" t="str">
        <f>IF(OR(ISBLANK(K773),ISBLANK(K774),ISBLANK(K775),ISBLANK(K776)),"",L773*L774*L775*L776)</f>
        <v/>
      </c>
      <c r="N775" s="56"/>
      <c r="O775" s="18" t="str">
        <f>IF(ISBLANK(N775),"",VLOOKUP(N775,'(Linked) PLr Probability Factor'!$B$17:$C$20,2,FALSE))</f>
        <v/>
      </c>
      <c r="P775" s="18" t="s">
        <v>3</v>
      </c>
      <c r="Q775" s="18">
        <f t="shared" ref="Q775" si="1221">COUNTIF((O773:O777), "A")</f>
        <v>0</v>
      </c>
      <c r="R775" s="18">
        <f t="shared" si="1217"/>
        <v>0</v>
      </c>
      <c r="S775" s="18"/>
      <c r="T775" s="146" t="str" cm="1">
        <f t="array" ref="T775">IF(OR(ISBLANK(K773),ISBLANK(K774),ISBLANK(N774),ISBLANK(N775),ISBLANK(N776)),"",INDEX(INDEX('(Linked) PLr Probability Factor'!C$33:$F$44,0,4),MATCH(S773&amp;S774&amp;S777,INDEX('(Linked) PLr Probability Factor'!C$33:$F$44,0,1)&amp;INDEX('(Linked) PLr Probability Factor'!C$33:$F$44,0,2)&amp;INDEX('(Linked) PLr Probability Factor'!C$33:$F$44,0,3),0)))</f>
        <v/>
      </c>
      <c r="U775" s="375"/>
      <c r="V775" s="56"/>
      <c r="W775" s="18" t="str">
        <f>IF(ISBLANK(V775),"",VLOOKUP(V775,'(Linked) Hazard Risk Number HRN'!$D$6:$E$14,2,FALSE))</f>
        <v/>
      </c>
      <c r="X775" s="366" t="str">
        <f>IF(OR(ISBLANK(V773),ISBLANK(V774),ISBLANK(V775),ISBLANK(V776)),"",W773*W774*W775*W776)</f>
        <v/>
      </c>
      <c r="Y775" s="375"/>
      <c r="Z775" s="56"/>
      <c r="AA775" s="18" t="str">
        <f>IF(ISBLANK(Z775),"",VLOOKUP(Z775,'(Linked) Hazard Risk Number HRN'!$D$6:$E$14,2,FALSE))</f>
        <v/>
      </c>
      <c r="AB775" s="366" t="str">
        <f>IF(OR(ISBLANK(Z773),ISBLANK(Z774),ISBLANK(Z775),ISBLANK(Z776)),"",AA773*AA774*AA775*AA776)</f>
        <v/>
      </c>
      <c r="AC775" s="375"/>
      <c r="AD775" s="436"/>
      <c r="AE775" s="56"/>
      <c r="AF775" s="18" t="str">
        <f>IF(ISBLANK(AE775),"",VLOOKUP(AE775,'(Linked) Hazard Risk Number HRN'!$D$6:$E$14,2,FALSE))</f>
        <v/>
      </c>
      <c r="AG775" s="366" t="str">
        <f>IF(OR(ISBLANK(AE773),ISBLANK(AE774),ISBLANK(AE775),ISBLANK(AE776)),"",AF773*AF774*AF775*AF776)</f>
        <v/>
      </c>
      <c r="AH775" s="10"/>
      <c r="AI775" s="10"/>
      <c r="AJ775" s="20"/>
    </row>
    <row r="776" spans="2:36" s="2" customFormat="1" ht="28.2" customHeight="1">
      <c r="B776" s="378"/>
      <c r="C776" s="375"/>
      <c r="D776" s="375"/>
      <c r="E776" s="381"/>
      <c r="F776" s="381"/>
      <c r="G776" s="370"/>
      <c r="H776" s="370"/>
      <c r="I776" s="370"/>
      <c r="J776" s="370"/>
      <c r="K776" s="57"/>
      <c r="L776" s="30" t="str">
        <f>IF(ISBLANK(K776),"",VLOOKUP(K776,'(Linked) Hazard Risk Number HRN'!$D$17:$E$22,2,FALSE))</f>
        <v/>
      </c>
      <c r="M776" s="367"/>
      <c r="N776" s="56"/>
      <c r="O776" s="18" t="str">
        <f>IF(ISBLANK(N776),"",VLOOKUP(N776,'(Linked) PLr Probability Factor'!$B$23:$C$26,2,FALSE))</f>
        <v/>
      </c>
      <c r="P776" s="25" t="s">
        <v>33</v>
      </c>
      <c r="Q776" s="25">
        <f t="shared" ref="Q776" si="1222">SUM(R773:R775)</f>
        <v>0</v>
      </c>
      <c r="R776" s="25">
        <f t="shared" si="1217"/>
        <v>0</v>
      </c>
      <c r="S776" s="25"/>
      <c r="T776" s="51"/>
      <c r="U776" s="375"/>
      <c r="V776" s="57"/>
      <c r="W776" s="30" t="str">
        <f>IF(ISBLANK(V776),"",VLOOKUP(V776,'(Linked) Hazard Risk Number HRN'!$D$17:$E$22,2,FALSE))</f>
        <v/>
      </c>
      <c r="X776" s="367"/>
      <c r="Y776" s="375"/>
      <c r="Z776" s="57"/>
      <c r="AA776" s="30" t="str">
        <f>IF(ISBLANK(Z776),"",VLOOKUP(Z776,'(Linked) Hazard Risk Number HRN'!$D$17:$E$22,2,FALSE))</f>
        <v/>
      </c>
      <c r="AB776" s="367"/>
      <c r="AC776" s="375"/>
      <c r="AD776" s="436"/>
      <c r="AE776" s="57"/>
      <c r="AF776" s="30" t="str">
        <f>IF(ISBLANK(AE776),"",VLOOKUP(AE776,'(Linked) Hazard Risk Number HRN'!$D$17:$E$22,2,FALSE))</f>
        <v/>
      </c>
      <c r="AG776" s="367"/>
      <c r="AH776" s="10"/>
      <c r="AI776" s="10"/>
      <c r="AJ776" s="21"/>
    </row>
    <row r="777" spans="2:36" s="2" customFormat="1" ht="28.2" customHeight="1" thickBot="1">
      <c r="B777" s="379"/>
      <c r="C777" s="376"/>
      <c r="D777" s="376"/>
      <c r="E777" s="382"/>
      <c r="F777" s="382"/>
      <c r="G777" s="371"/>
      <c r="H777" s="371"/>
      <c r="I777" s="371"/>
      <c r="J777" s="371"/>
      <c r="K777" s="135"/>
      <c r="L777" s="18"/>
      <c r="M777" s="368"/>
      <c r="N777" s="56"/>
      <c r="O777" s="18" t="str">
        <f>IF(ISBLANK(N777),"",VLOOKUP(N777,'(Linked) PLr Probability Factor'!$B$29:$C$32,2,FALSE))</f>
        <v/>
      </c>
      <c r="P777" s="134"/>
      <c r="Q777" s="134"/>
      <c r="R777" s="134"/>
      <c r="S777" s="27" t="str">
        <f t="shared" ref="S777" si="1223">IF(OR(ISBLANK(N774),ISBLANK(N775),ISBLANK(N776)),"",IF(R773&gt;0,"P2",IF(AND(R773=0,R774&gt;2),"P2",IF(AND(R773=0,R774=2),"P2",IF(AND(R773=0,AND(R774&lt;2,R775&gt;1)),"P1"," ")))))</f>
        <v/>
      </c>
      <c r="T777" s="52"/>
      <c r="U777" s="376"/>
      <c r="V777" s="135"/>
      <c r="W777" s="18"/>
      <c r="X777" s="368"/>
      <c r="Y777" s="376"/>
      <c r="Z777" s="135"/>
      <c r="AA777" s="18"/>
      <c r="AB777" s="368"/>
      <c r="AC777" s="376"/>
      <c r="AD777" s="437"/>
      <c r="AE777" s="135"/>
      <c r="AF777" s="18"/>
      <c r="AG777" s="368"/>
      <c r="AH777" s="10"/>
      <c r="AI777" s="10"/>
      <c r="AJ777" s="7"/>
    </row>
    <row r="778" spans="2:36" s="2" customFormat="1" ht="28.2" customHeight="1" thickTop="1">
      <c r="B778" s="377">
        <v>155</v>
      </c>
      <c r="C778" s="374"/>
      <c r="D778" s="374"/>
      <c r="E778" s="380"/>
      <c r="F778" s="380"/>
      <c r="G778" s="369"/>
      <c r="H778" s="369"/>
      <c r="I778" s="369"/>
      <c r="J778" s="369"/>
      <c r="K778" s="54"/>
      <c r="L778" s="17" t="str">
        <f>IF(ISBLANK(K778),"",VLOOKUP(K778,'(Linked) Hazard Risk Number HRN'!$B$6:$C$13,2,FALSE))</f>
        <v/>
      </c>
      <c r="M778" s="372" t="str">
        <f>IF(M780="","",IF(M780&gt;500,'(Linked) Hazard Risk Number HRN'!$C$37,IF(M780&gt;50,'(Linked) Hazard Risk Number HRN'!$C$36,IF(M780&gt;25,'(Linked) Hazard Risk Number HRN'!$C$35,IF(M780&gt;5,'(Linked) Hazard Risk Number HRN'!$C$34,IF(M780&gt;0,'(Linked) Hazard Risk Number HRN'!$C$33,""))))))</f>
        <v/>
      </c>
      <c r="N778" s="54"/>
      <c r="O778" s="17" t="str">
        <f>IF(ISBLANK(N778),"",VLOOKUP(N778,'(Linked) PLr Probability Factor'!$B$7:$C$8,2,FALSE))</f>
        <v/>
      </c>
      <c r="P778" s="17" t="s">
        <v>29</v>
      </c>
      <c r="Q778" s="17">
        <f t="shared" ref="Q778" si="1224">COUNTIF((O778:O782), "C")</f>
        <v>0</v>
      </c>
      <c r="R778" s="17">
        <f t="shared" ref="R778:R781" si="1225">Q778</f>
        <v>0</v>
      </c>
      <c r="S778" s="17" t="str">
        <f t="shared" ref="S778" si="1226">IF(ISBLANK(K778),"",IF(L778&lt;2,"S1","S2"))</f>
        <v/>
      </c>
      <c r="T778" s="50"/>
      <c r="U778" s="374"/>
      <c r="V778" s="54"/>
      <c r="W778" s="17" t="str">
        <f>IF(ISBLANK(V778),"",VLOOKUP(V778,'(Linked) Hazard Risk Number HRN'!$B$6:$C$13,2,FALSE))</f>
        <v/>
      </c>
      <c r="X778" s="372" t="str">
        <f>IF(X780="","",IF(X780&gt;500,'(Linked) Hazard Risk Number HRN'!$C$37,IF(X780&gt;50,'(Linked) Hazard Risk Number HRN'!$C$36,IF(X780&gt;25,'(Linked) Hazard Risk Number HRN'!$C$35,IF(X780&gt;5,'(Linked) Hazard Risk Number HRN'!$C$34,IF(X780&gt;0,'(Linked) Hazard Risk Number HRN'!$C$33,""))))))</f>
        <v/>
      </c>
      <c r="Y778" s="374"/>
      <c r="Z778" s="54"/>
      <c r="AA778" s="17" t="str">
        <f>IF(ISBLANK(Z778),"",VLOOKUP(Z778,'(Linked) Hazard Risk Number HRN'!$B$6:$C$13,2,FALSE))</f>
        <v/>
      </c>
      <c r="AB778" s="372" t="str">
        <f>IF(AB780="","",IF(AB780&gt;500,'(Linked) Hazard Risk Number HRN'!$C$37,IF(AB780&gt;50,'(Linked) Hazard Risk Number HRN'!$C$36,IF(AB780&gt;25,'(Linked) Hazard Risk Number HRN'!$C$35,IF(AB780&gt;5,'(Linked) Hazard Risk Number HRN'!$C$34,IF(AB780&gt;0,'(Linked) Hazard Risk Number HRN'!$C$33,""))))))</f>
        <v/>
      </c>
      <c r="AC778" s="374"/>
      <c r="AD778" s="380"/>
      <c r="AE778" s="54"/>
      <c r="AF778" s="17" t="str">
        <f>IF(ISBLANK(AE778),"",VLOOKUP(AE778,'(Linked) Hazard Risk Number HRN'!$B$6:$C$13,2,FALSE))</f>
        <v/>
      </c>
      <c r="AG778" s="372" t="str">
        <f>IF(AG780="","",IF(AG780&gt;500,'(Linked) Hazard Risk Number HRN'!$C$37,IF(AG780&gt;50,'(Linked) Hazard Risk Number HRN'!$C$36,IF(AG780&gt;25,'(Linked) Hazard Risk Number HRN'!$C$35,IF(AG780&gt;5,'(Linked) Hazard Risk Number HRN'!$C$34,IF(AG780&gt;0,'(Linked) Hazard Risk Number HRN'!$C$33,""))))))</f>
        <v/>
      </c>
      <c r="AH778" s="10"/>
      <c r="AI778" s="10"/>
      <c r="AJ778" s="22"/>
    </row>
    <row r="779" spans="2:36" s="2" customFormat="1" ht="28.2" customHeight="1" thickBot="1">
      <c r="B779" s="378"/>
      <c r="C779" s="375"/>
      <c r="D779" s="375"/>
      <c r="E779" s="381"/>
      <c r="F779" s="381"/>
      <c r="G779" s="370"/>
      <c r="H779" s="370"/>
      <c r="I779" s="370"/>
      <c r="J779" s="370"/>
      <c r="K779" s="55"/>
      <c r="L779" s="18" t="str">
        <f>IF(ISBLANK(K779),"",VLOOKUP(K779,'(Linked) Hazard Risk Number HRN'!$B$16:$C$26,2,FALSE))</f>
        <v/>
      </c>
      <c r="M779" s="373"/>
      <c r="N779" s="55"/>
      <c r="O779" s="18" t="str">
        <f>IF(ISBLANK(N779),"",VLOOKUP(N779,'(Linked) PLr Probability Factor'!$B$12:$C$14,2,FALSE))</f>
        <v/>
      </c>
      <c r="P779" s="18" t="s">
        <v>1</v>
      </c>
      <c r="Q779" s="18">
        <f t="shared" ref="Q779" si="1227">COUNTIF((O778:O782), "B")</f>
        <v>0</v>
      </c>
      <c r="R779" s="18">
        <f t="shared" si="1225"/>
        <v>0</v>
      </c>
      <c r="S779" s="18" t="str">
        <f t="shared" ref="S779" si="1228">IF(ISBLANK(K779),"",IF(L779&lt;5,"F1","F2"))</f>
        <v/>
      </c>
      <c r="T779" s="147"/>
      <c r="U779" s="375"/>
      <c r="V779" s="55"/>
      <c r="W779" s="18" t="str">
        <f>IF(ISBLANK(V779),"",VLOOKUP(V779,'(Linked) Hazard Risk Number HRN'!$B$16:$C$26,2,FALSE))</f>
        <v/>
      </c>
      <c r="X779" s="373"/>
      <c r="Y779" s="375"/>
      <c r="Z779" s="55"/>
      <c r="AA779" s="18" t="str">
        <f>IF(ISBLANK(Z779),"",VLOOKUP(Z779,'(Linked) Hazard Risk Number HRN'!$B$16:$C$26,2,FALSE))</f>
        <v/>
      </c>
      <c r="AB779" s="373"/>
      <c r="AC779" s="375"/>
      <c r="AD779" s="436"/>
      <c r="AE779" s="55"/>
      <c r="AF779" s="18" t="str">
        <f>IF(ISBLANK(AE779),"",VLOOKUP(AE779,'(Linked) Hazard Risk Number HRN'!$B$16:$C$26,2,FALSE))</f>
        <v/>
      </c>
      <c r="AG779" s="373"/>
      <c r="AH779" s="10"/>
      <c r="AI779" s="10"/>
      <c r="AJ779" s="19"/>
    </row>
    <row r="780" spans="2:36" s="2" customFormat="1" ht="28.2" customHeight="1" thickTop="1">
      <c r="B780" s="378"/>
      <c r="C780" s="375"/>
      <c r="D780" s="375"/>
      <c r="E780" s="381"/>
      <c r="F780" s="381"/>
      <c r="G780" s="370"/>
      <c r="H780" s="370"/>
      <c r="I780" s="370"/>
      <c r="J780" s="370"/>
      <c r="K780" s="56"/>
      <c r="L780" s="18" t="str">
        <f>IF(ISBLANK(K780),"",VLOOKUP(K780,'(Linked) Hazard Risk Number HRN'!$D$6:$E$14,2,FALSE))</f>
        <v/>
      </c>
      <c r="M780" s="366" t="str">
        <f>IF(OR(ISBLANK(K778),ISBLANK(K779),ISBLANK(K780),ISBLANK(K781)),"",L778*L779*L780*L781)</f>
        <v/>
      </c>
      <c r="N780" s="56"/>
      <c r="O780" s="18" t="str">
        <f>IF(ISBLANK(N780),"",VLOOKUP(N780,'(Linked) PLr Probability Factor'!$B$17:$C$20,2,FALSE))</f>
        <v/>
      </c>
      <c r="P780" s="18" t="s">
        <v>3</v>
      </c>
      <c r="Q780" s="18">
        <f t="shared" ref="Q780" si="1229">COUNTIF((O778:O782), "A")</f>
        <v>0</v>
      </c>
      <c r="R780" s="18">
        <f t="shared" si="1225"/>
        <v>0</v>
      </c>
      <c r="S780" s="18"/>
      <c r="T780" s="146" t="str" cm="1">
        <f t="array" ref="T780">IF(OR(ISBLANK(K778),ISBLANK(K779),ISBLANK(N779),ISBLANK(N780),ISBLANK(N781)),"",INDEX(INDEX('(Linked) PLr Probability Factor'!C$33:$F$44,0,4),MATCH(S778&amp;S779&amp;S782,INDEX('(Linked) PLr Probability Factor'!C$33:$F$44,0,1)&amp;INDEX('(Linked) PLr Probability Factor'!C$33:$F$44,0,2)&amp;INDEX('(Linked) PLr Probability Factor'!C$33:$F$44,0,3),0)))</f>
        <v/>
      </c>
      <c r="U780" s="375"/>
      <c r="V780" s="56"/>
      <c r="W780" s="18" t="str">
        <f>IF(ISBLANK(V780),"",VLOOKUP(V780,'(Linked) Hazard Risk Number HRN'!$D$6:$E$14,2,FALSE))</f>
        <v/>
      </c>
      <c r="X780" s="366" t="str">
        <f>IF(OR(ISBLANK(V778),ISBLANK(V779),ISBLANK(V780),ISBLANK(V781)),"",W778*W779*W780*W781)</f>
        <v/>
      </c>
      <c r="Y780" s="375"/>
      <c r="Z780" s="56"/>
      <c r="AA780" s="18" t="str">
        <f>IF(ISBLANK(Z780),"",VLOOKUP(Z780,'(Linked) Hazard Risk Number HRN'!$D$6:$E$14,2,FALSE))</f>
        <v/>
      </c>
      <c r="AB780" s="366" t="str">
        <f>IF(OR(ISBLANK(Z778),ISBLANK(Z779),ISBLANK(Z780),ISBLANK(Z781)),"",AA778*AA779*AA780*AA781)</f>
        <v/>
      </c>
      <c r="AC780" s="375"/>
      <c r="AD780" s="436"/>
      <c r="AE780" s="56"/>
      <c r="AF780" s="18" t="str">
        <f>IF(ISBLANK(AE780),"",VLOOKUP(AE780,'(Linked) Hazard Risk Number HRN'!$D$6:$E$14,2,FALSE))</f>
        <v/>
      </c>
      <c r="AG780" s="366" t="str">
        <f>IF(OR(ISBLANK(AE778),ISBLANK(AE779),ISBLANK(AE780),ISBLANK(AE781)),"",AF778*AF779*AF780*AF781)</f>
        <v/>
      </c>
      <c r="AH780" s="10"/>
      <c r="AI780" s="10"/>
      <c r="AJ780" s="20"/>
    </row>
    <row r="781" spans="2:36" s="2" customFormat="1" ht="28.2" customHeight="1">
      <c r="B781" s="378"/>
      <c r="C781" s="375"/>
      <c r="D781" s="375"/>
      <c r="E781" s="381"/>
      <c r="F781" s="381"/>
      <c r="G781" s="370"/>
      <c r="H781" s="370"/>
      <c r="I781" s="370"/>
      <c r="J781" s="370"/>
      <c r="K781" s="57"/>
      <c r="L781" s="30" t="str">
        <f>IF(ISBLANK(K781),"",VLOOKUP(K781,'(Linked) Hazard Risk Number HRN'!$D$17:$E$22,2,FALSE))</f>
        <v/>
      </c>
      <c r="M781" s="367"/>
      <c r="N781" s="56"/>
      <c r="O781" s="18" t="str">
        <f>IF(ISBLANK(N781),"",VLOOKUP(N781,'(Linked) PLr Probability Factor'!$B$23:$C$26,2,FALSE))</f>
        <v/>
      </c>
      <c r="P781" s="25" t="s">
        <v>33</v>
      </c>
      <c r="Q781" s="25">
        <f t="shared" ref="Q781" si="1230">SUM(R778:R780)</f>
        <v>0</v>
      </c>
      <c r="R781" s="25">
        <f t="shared" si="1225"/>
        <v>0</v>
      </c>
      <c r="S781" s="25"/>
      <c r="T781" s="51"/>
      <c r="U781" s="375"/>
      <c r="V781" s="57"/>
      <c r="W781" s="30" t="str">
        <f>IF(ISBLANK(V781),"",VLOOKUP(V781,'(Linked) Hazard Risk Number HRN'!$D$17:$E$22,2,FALSE))</f>
        <v/>
      </c>
      <c r="X781" s="367"/>
      <c r="Y781" s="375"/>
      <c r="Z781" s="57"/>
      <c r="AA781" s="30" t="str">
        <f>IF(ISBLANK(Z781),"",VLOOKUP(Z781,'(Linked) Hazard Risk Number HRN'!$D$17:$E$22,2,FALSE))</f>
        <v/>
      </c>
      <c r="AB781" s="367"/>
      <c r="AC781" s="375"/>
      <c r="AD781" s="436"/>
      <c r="AE781" s="57"/>
      <c r="AF781" s="30" t="str">
        <f>IF(ISBLANK(AE781),"",VLOOKUP(AE781,'(Linked) Hazard Risk Number HRN'!$D$17:$E$22,2,FALSE))</f>
        <v/>
      </c>
      <c r="AG781" s="367"/>
      <c r="AH781" s="10"/>
      <c r="AI781" s="10"/>
      <c r="AJ781" s="21"/>
    </row>
    <row r="782" spans="2:36" s="2" customFormat="1" ht="28.2" customHeight="1" thickBot="1">
      <c r="B782" s="379"/>
      <c r="C782" s="376"/>
      <c r="D782" s="376"/>
      <c r="E782" s="382"/>
      <c r="F782" s="382"/>
      <c r="G782" s="371"/>
      <c r="H782" s="371"/>
      <c r="I782" s="371"/>
      <c r="J782" s="371"/>
      <c r="K782" s="135"/>
      <c r="L782" s="18"/>
      <c r="M782" s="368"/>
      <c r="N782" s="56"/>
      <c r="O782" s="18" t="str">
        <f>IF(ISBLANK(N782),"",VLOOKUP(N782,'(Linked) PLr Probability Factor'!$B$29:$C$32,2,FALSE))</f>
        <v/>
      </c>
      <c r="P782" s="134"/>
      <c r="Q782" s="134"/>
      <c r="R782" s="134"/>
      <c r="S782" s="27" t="str">
        <f t="shared" ref="S782" si="1231">IF(OR(ISBLANK(N779),ISBLANK(N780),ISBLANK(N781)),"",IF(R778&gt;0,"P2",IF(AND(R778=0,R779&gt;2),"P2",IF(AND(R778=0,R779=2),"P2",IF(AND(R778=0,AND(R779&lt;2,R780&gt;1)),"P1"," ")))))</f>
        <v/>
      </c>
      <c r="T782" s="52"/>
      <c r="U782" s="376"/>
      <c r="V782" s="135"/>
      <c r="W782" s="18"/>
      <c r="X782" s="368"/>
      <c r="Y782" s="376"/>
      <c r="Z782" s="135"/>
      <c r="AA782" s="18"/>
      <c r="AB782" s="368"/>
      <c r="AC782" s="376"/>
      <c r="AD782" s="437"/>
      <c r="AE782" s="135"/>
      <c r="AF782" s="18"/>
      <c r="AG782" s="368"/>
      <c r="AH782" s="10"/>
      <c r="AI782" s="10"/>
      <c r="AJ782" s="7"/>
    </row>
    <row r="783" spans="2:36" s="2" customFormat="1" ht="28.2" customHeight="1" thickTop="1">
      <c r="B783" s="377">
        <v>156</v>
      </c>
      <c r="C783" s="374"/>
      <c r="D783" s="374"/>
      <c r="E783" s="380"/>
      <c r="F783" s="380"/>
      <c r="G783" s="369"/>
      <c r="H783" s="369"/>
      <c r="I783" s="369"/>
      <c r="J783" s="369"/>
      <c r="K783" s="54"/>
      <c r="L783" s="17" t="str">
        <f>IF(ISBLANK(K783),"",VLOOKUP(K783,'(Linked) Hazard Risk Number HRN'!$B$6:$C$13,2,FALSE))</f>
        <v/>
      </c>
      <c r="M783" s="372" t="str">
        <f>IF(M785="","",IF(M785&gt;500,'(Linked) Hazard Risk Number HRN'!$C$37,IF(M785&gt;50,'(Linked) Hazard Risk Number HRN'!$C$36,IF(M785&gt;25,'(Linked) Hazard Risk Number HRN'!$C$35,IF(M785&gt;5,'(Linked) Hazard Risk Number HRN'!$C$34,IF(M785&gt;0,'(Linked) Hazard Risk Number HRN'!$C$33,""))))))</f>
        <v/>
      </c>
      <c r="N783" s="54"/>
      <c r="O783" s="17" t="str">
        <f>IF(ISBLANK(N783),"",VLOOKUP(N783,'(Linked) PLr Probability Factor'!$B$7:$C$8,2,FALSE))</f>
        <v/>
      </c>
      <c r="P783" s="17" t="s">
        <v>29</v>
      </c>
      <c r="Q783" s="17">
        <f t="shared" ref="Q783" si="1232">COUNTIF((O783:O787), "C")</f>
        <v>0</v>
      </c>
      <c r="R783" s="17">
        <f t="shared" ref="R783:R786" si="1233">Q783</f>
        <v>0</v>
      </c>
      <c r="S783" s="17" t="str">
        <f t="shared" ref="S783" si="1234">IF(ISBLANK(K783),"",IF(L783&lt;2,"S1","S2"))</f>
        <v/>
      </c>
      <c r="T783" s="50"/>
      <c r="U783" s="374"/>
      <c r="V783" s="54"/>
      <c r="W783" s="17" t="str">
        <f>IF(ISBLANK(V783),"",VLOOKUP(V783,'(Linked) Hazard Risk Number HRN'!$B$6:$C$13,2,FALSE))</f>
        <v/>
      </c>
      <c r="X783" s="372" t="str">
        <f>IF(X785="","",IF(X785&gt;500,'(Linked) Hazard Risk Number HRN'!$C$37,IF(X785&gt;50,'(Linked) Hazard Risk Number HRN'!$C$36,IF(X785&gt;25,'(Linked) Hazard Risk Number HRN'!$C$35,IF(X785&gt;5,'(Linked) Hazard Risk Number HRN'!$C$34,IF(X785&gt;0,'(Linked) Hazard Risk Number HRN'!$C$33,""))))))</f>
        <v/>
      </c>
      <c r="Y783" s="374"/>
      <c r="Z783" s="54"/>
      <c r="AA783" s="17" t="str">
        <f>IF(ISBLANK(Z783),"",VLOOKUP(Z783,'(Linked) Hazard Risk Number HRN'!$B$6:$C$13,2,FALSE))</f>
        <v/>
      </c>
      <c r="AB783" s="372" t="str">
        <f>IF(AB785="","",IF(AB785&gt;500,'(Linked) Hazard Risk Number HRN'!$C$37,IF(AB785&gt;50,'(Linked) Hazard Risk Number HRN'!$C$36,IF(AB785&gt;25,'(Linked) Hazard Risk Number HRN'!$C$35,IF(AB785&gt;5,'(Linked) Hazard Risk Number HRN'!$C$34,IF(AB785&gt;0,'(Linked) Hazard Risk Number HRN'!$C$33,""))))))</f>
        <v/>
      </c>
      <c r="AC783" s="374"/>
      <c r="AD783" s="380"/>
      <c r="AE783" s="54"/>
      <c r="AF783" s="17" t="str">
        <f>IF(ISBLANK(AE783),"",VLOOKUP(AE783,'(Linked) Hazard Risk Number HRN'!$B$6:$C$13,2,FALSE))</f>
        <v/>
      </c>
      <c r="AG783" s="372" t="str">
        <f>IF(AG785="","",IF(AG785&gt;500,'(Linked) Hazard Risk Number HRN'!$C$37,IF(AG785&gt;50,'(Linked) Hazard Risk Number HRN'!$C$36,IF(AG785&gt;25,'(Linked) Hazard Risk Number HRN'!$C$35,IF(AG785&gt;5,'(Linked) Hazard Risk Number HRN'!$C$34,IF(AG785&gt;0,'(Linked) Hazard Risk Number HRN'!$C$33,""))))))</f>
        <v/>
      </c>
      <c r="AH783" s="10"/>
      <c r="AI783" s="10"/>
      <c r="AJ783" s="22"/>
    </row>
    <row r="784" spans="2:36" s="2" customFormat="1" ht="28.2" customHeight="1" thickBot="1">
      <c r="B784" s="378"/>
      <c r="C784" s="375"/>
      <c r="D784" s="375"/>
      <c r="E784" s="381"/>
      <c r="F784" s="381"/>
      <c r="G784" s="370"/>
      <c r="H784" s="370"/>
      <c r="I784" s="370"/>
      <c r="J784" s="370"/>
      <c r="K784" s="55"/>
      <c r="L784" s="18" t="str">
        <f>IF(ISBLANK(K784),"",VLOOKUP(K784,'(Linked) Hazard Risk Number HRN'!$B$16:$C$26,2,FALSE))</f>
        <v/>
      </c>
      <c r="M784" s="373"/>
      <c r="N784" s="55"/>
      <c r="O784" s="18" t="str">
        <f>IF(ISBLANK(N784),"",VLOOKUP(N784,'(Linked) PLr Probability Factor'!$B$12:$C$14,2,FALSE))</f>
        <v/>
      </c>
      <c r="P784" s="18" t="s">
        <v>1</v>
      </c>
      <c r="Q784" s="18">
        <f t="shared" ref="Q784" si="1235">COUNTIF((O783:O787), "B")</f>
        <v>0</v>
      </c>
      <c r="R784" s="18">
        <f t="shared" si="1233"/>
        <v>0</v>
      </c>
      <c r="S784" s="18" t="str">
        <f t="shared" ref="S784" si="1236">IF(ISBLANK(K784),"",IF(L784&lt;5,"F1","F2"))</f>
        <v/>
      </c>
      <c r="T784" s="147"/>
      <c r="U784" s="375"/>
      <c r="V784" s="55"/>
      <c r="W784" s="18" t="str">
        <f>IF(ISBLANK(V784),"",VLOOKUP(V784,'(Linked) Hazard Risk Number HRN'!$B$16:$C$26,2,FALSE))</f>
        <v/>
      </c>
      <c r="X784" s="373"/>
      <c r="Y784" s="375"/>
      <c r="Z784" s="55"/>
      <c r="AA784" s="18" t="str">
        <f>IF(ISBLANK(Z784),"",VLOOKUP(Z784,'(Linked) Hazard Risk Number HRN'!$B$16:$C$26,2,FALSE))</f>
        <v/>
      </c>
      <c r="AB784" s="373"/>
      <c r="AC784" s="375"/>
      <c r="AD784" s="436"/>
      <c r="AE784" s="55"/>
      <c r="AF784" s="18" t="str">
        <f>IF(ISBLANK(AE784),"",VLOOKUP(AE784,'(Linked) Hazard Risk Number HRN'!$B$16:$C$26,2,FALSE))</f>
        <v/>
      </c>
      <c r="AG784" s="373"/>
      <c r="AH784" s="10"/>
      <c r="AI784" s="10"/>
      <c r="AJ784" s="19"/>
    </row>
    <row r="785" spans="2:36" s="2" customFormat="1" ht="28.2" customHeight="1" thickTop="1">
      <c r="B785" s="378"/>
      <c r="C785" s="375"/>
      <c r="D785" s="375"/>
      <c r="E785" s="381"/>
      <c r="F785" s="381"/>
      <c r="G785" s="370"/>
      <c r="H785" s="370"/>
      <c r="I785" s="370"/>
      <c r="J785" s="370"/>
      <c r="K785" s="56"/>
      <c r="L785" s="18" t="str">
        <f>IF(ISBLANK(K785),"",VLOOKUP(K785,'(Linked) Hazard Risk Number HRN'!$D$6:$E$14,2,FALSE))</f>
        <v/>
      </c>
      <c r="M785" s="366" t="str">
        <f>IF(OR(ISBLANK(K783),ISBLANK(K784),ISBLANK(K785),ISBLANK(K786)),"",L783*L784*L785*L786)</f>
        <v/>
      </c>
      <c r="N785" s="56"/>
      <c r="O785" s="18" t="str">
        <f>IF(ISBLANK(N785),"",VLOOKUP(N785,'(Linked) PLr Probability Factor'!$B$17:$C$20,2,FALSE))</f>
        <v/>
      </c>
      <c r="P785" s="18" t="s">
        <v>3</v>
      </c>
      <c r="Q785" s="18">
        <f t="shared" ref="Q785" si="1237">COUNTIF((O783:O787), "A")</f>
        <v>0</v>
      </c>
      <c r="R785" s="18">
        <f t="shared" si="1233"/>
        <v>0</v>
      </c>
      <c r="S785" s="18"/>
      <c r="T785" s="146" t="str" cm="1">
        <f t="array" ref="T785">IF(OR(ISBLANK(K783),ISBLANK(K784),ISBLANK(N784),ISBLANK(N785),ISBLANK(N786)),"",INDEX(INDEX('(Linked) PLr Probability Factor'!C$33:$F$44,0,4),MATCH(S783&amp;S784&amp;S787,INDEX('(Linked) PLr Probability Factor'!C$33:$F$44,0,1)&amp;INDEX('(Linked) PLr Probability Factor'!C$33:$F$44,0,2)&amp;INDEX('(Linked) PLr Probability Factor'!C$33:$F$44,0,3),0)))</f>
        <v/>
      </c>
      <c r="U785" s="375"/>
      <c r="V785" s="56"/>
      <c r="W785" s="18" t="str">
        <f>IF(ISBLANK(V785),"",VLOOKUP(V785,'(Linked) Hazard Risk Number HRN'!$D$6:$E$14,2,FALSE))</f>
        <v/>
      </c>
      <c r="X785" s="366" t="str">
        <f>IF(OR(ISBLANK(V783),ISBLANK(V784),ISBLANK(V785),ISBLANK(V786)),"",W783*W784*W785*W786)</f>
        <v/>
      </c>
      <c r="Y785" s="375"/>
      <c r="Z785" s="56"/>
      <c r="AA785" s="18" t="str">
        <f>IF(ISBLANK(Z785),"",VLOOKUP(Z785,'(Linked) Hazard Risk Number HRN'!$D$6:$E$14,2,FALSE))</f>
        <v/>
      </c>
      <c r="AB785" s="366" t="str">
        <f>IF(OR(ISBLANK(Z783),ISBLANK(Z784),ISBLANK(Z785),ISBLANK(Z786)),"",AA783*AA784*AA785*AA786)</f>
        <v/>
      </c>
      <c r="AC785" s="375"/>
      <c r="AD785" s="436"/>
      <c r="AE785" s="56"/>
      <c r="AF785" s="18" t="str">
        <f>IF(ISBLANK(AE785),"",VLOOKUP(AE785,'(Linked) Hazard Risk Number HRN'!$D$6:$E$14,2,FALSE))</f>
        <v/>
      </c>
      <c r="AG785" s="366" t="str">
        <f>IF(OR(ISBLANK(AE783),ISBLANK(AE784),ISBLANK(AE785),ISBLANK(AE786)),"",AF783*AF784*AF785*AF786)</f>
        <v/>
      </c>
      <c r="AH785" s="10"/>
      <c r="AI785" s="10"/>
      <c r="AJ785" s="20"/>
    </row>
    <row r="786" spans="2:36" s="2" customFormat="1" ht="28.2" customHeight="1">
      <c r="B786" s="378"/>
      <c r="C786" s="375"/>
      <c r="D786" s="375"/>
      <c r="E786" s="381"/>
      <c r="F786" s="381"/>
      <c r="G786" s="370"/>
      <c r="H786" s="370"/>
      <c r="I786" s="370"/>
      <c r="J786" s="370"/>
      <c r="K786" s="57"/>
      <c r="L786" s="30" t="str">
        <f>IF(ISBLANK(K786),"",VLOOKUP(K786,'(Linked) Hazard Risk Number HRN'!$D$17:$E$22,2,FALSE))</f>
        <v/>
      </c>
      <c r="M786" s="367"/>
      <c r="N786" s="56"/>
      <c r="O786" s="18" t="str">
        <f>IF(ISBLANK(N786),"",VLOOKUP(N786,'(Linked) PLr Probability Factor'!$B$23:$C$26,2,FALSE))</f>
        <v/>
      </c>
      <c r="P786" s="25" t="s">
        <v>33</v>
      </c>
      <c r="Q786" s="25">
        <f t="shared" ref="Q786" si="1238">SUM(R783:R785)</f>
        <v>0</v>
      </c>
      <c r="R786" s="25">
        <f t="shared" si="1233"/>
        <v>0</v>
      </c>
      <c r="S786" s="25"/>
      <c r="T786" s="51"/>
      <c r="U786" s="375"/>
      <c r="V786" s="57"/>
      <c r="W786" s="30" t="str">
        <f>IF(ISBLANK(V786),"",VLOOKUP(V786,'(Linked) Hazard Risk Number HRN'!$D$17:$E$22,2,FALSE))</f>
        <v/>
      </c>
      <c r="X786" s="367"/>
      <c r="Y786" s="375"/>
      <c r="Z786" s="57"/>
      <c r="AA786" s="30" t="str">
        <f>IF(ISBLANK(Z786),"",VLOOKUP(Z786,'(Linked) Hazard Risk Number HRN'!$D$17:$E$22,2,FALSE))</f>
        <v/>
      </c>
      <c r="AB786" s="367"/>
      <c r="AC786" s="375"/>
      <c r="AD786" s="436"/>
      <c r="AE786" s="57"/>
      <c r="AF786" s="30" t="str">
        <f>IF(ISBLANK(AE786),"",VLOOKUP(AE786,'(Linked) Hazard Risk Number HRN'!$D$17:$E$22,2,FALSE))</f>
        <v/>
      </c>
      <c r="AG786" s="367"/>
      <c r="AH786" s="10"/>
      <c r="AI786" s="10"/>
      <c r="AJ786" s="21"/>
    </row>
    <row r="787" spans="2:36" s="2" customFormat="1" ht="28.2" customHeight="1" thickBot="1">
      <c r="B787" s="379"/>
      <c r="C787" s="376"/>
      <c r="D787" s="376"/>
      <c r="E787" s="382"/>
      <c r="F787" s="382"/>
      <c r="G787" s="371"/>
      <c r="H787" s="371"/>
      <c r="I787" s="371"/>
      <c r="J787" s="371"/>
      <c r="K787" s="135"/>
      <c r="L787" s="18"/>
      <c r="M787" s="368"/>
      <c r="N787" s="56"/>
      <c r="O787" s="18" t="str">
        <f>IF(ISBLANK(N787),"",VLOOKUP(N787,'(Linked) PLr Probability Factor'!$B$29:$C$32,2,FALSE))</f>
        <v/>
      </c>
      <c r="P787" s="134"/>
      <c r="Q787" s="134"/>
      <c r="R787" s="134"/>
      <c r="S787" s="27" t="str">
        <f t="shared" ref="S787" si="1239">IF(OR(ISBLANK(N784),ISBLANK(N785),ISBLANK(N786)),"",IF(R783&gt;0,"P2",IF(AND(R783=0,R784&gt;2),"P2",IF(AND(R783=0,R784=2),"P2",IF(AND(R783=0,AND(R784&lt;2,R785&gt;1)),"P1"," ")))))</f>
        <v/>
      </c>
      <c r="T787" s="52"/>
      <c r="U787" s="376"/>
      <c r="V787" s="135"/>
      <c r="W787" s="18"/>
      <c r="X787" s="368"/>
      <c r="Y787" s="376"/>
      <c r="Z787" s="135"/>
      <c r="AA787" s="18"/>
      <c r="AB787" s="368"/>
      <c r="AC787" s="376"/>
      <c r="AD787" s="437"/>
      <c r="AE787" s="135"/>
      <c r="AF787" s="18"/>
      <c r="AG787" s="368"/>
      <c r="AH787" s="10"/>
      <c r="AI787" s="10"/>
      <c r="AJ787" s="7"/>
    </row>
    <row r="788" spans="2:36" s="2" customFormat="1" ht="28.2" customHeight="1" thickTop="1">
      <c r="B788" s="377">
        <v>157</v>
      </c>
      <c r="C788" s="374"/>
      <c r="D788" s="374"/>
      <c r="E788" s="380"/>
      <c r="F788" s="380"/>
      <c r="G788" s="369"/>
      <c r="H788" s="369"/>
      <c r="I788" s="369"/>
      <c r="J788" s="369"/>
      <c r="K788" s="54"/>
      <c r="L788" s="17" t="str">
        <f>IF(ISBLANK(K788),"",VLOOKUP(K788,'(Linked) Hazard Risk Number HRN'!$B$6:$C$13,2,FALSE))</f>
        <v/>
      </c>
      <c r="M788" s="372" t="str">
        <f>IF(M790="","",IF(M790&gt;500,'(Linked) Hazard Risk Number HRN'!$C$37,IF(M790&gt;50,'(Linked) Hazard Risk Number HRN'!$C$36,IF(M790&gt;25,'(Linked) Hazard Risk Number HRN'!$C$35,IF(M790&gt;5,'(Linked) Hazard Risk Number HRN'!$C$34,IF(M790&gt;0,'(Linked) Hazard Risk Number HRN'!$C$33,""))))))</f>
        <v/>
      </c>
      <c r="N788" s="54"/>
      <c r="O788" s="17" t="str">
        <f>IF(ISBLANK(N788),"",VLOOKUP(N788,'(Linked) PLr Probability Factor'!$B$7:$C$8,2,FALSE))</f>
        <v/>
      </c>
      <c r="P788" s="17" t="s">
        <v>29</v>
      </c>
      <c r="Q788" s="17">
        <f t="shared" ref="Q788" si="1240">COUNTIF((O788:O792), "C")</f>
        <v>0</v>
      </c>
      <c r="R788" s="17">
        <f t="shared" ref="R788:R791" si="1241">Q788</f>
        <v>0</v>
      </c>
      <c r="S788" s="17" t="str">
        <f t="shared" ref="S788" si="1242">IF(ISBLANK(K788),"",IF(L788&lt;2,"S1","S2"))</f>
        <v/>
      </c>
      <c r="T788" s="50"/>
      <c r="U788" s="374"/>
      <c r="V788" s="54"/>
      <c r="W788" s="17" t="str">
        <f>IF(ISBLANK(V788),"",VLOOKUP(V788,'(Linked) Hazard Risk Number HRN'!$B$6:$C$13,2,FALSE))</f>
        <v/>
      </c>
      <c r="X788" s="372" t="str">
        <f>IF(X790="","",IF(X790&gt;500,'(Linked) Hazard Risk Number HRN'!$C$37,IF(X790&gt;50,'(Linked) Hazard Risk Number HRN'!$C$36,IF(X790&gt;25,'(Linked) Hazard Risk Number HRN'!$C$35,IF(X790&gt;5,'(Linked) Hazard Risk Number HRN'!$C$34,IF(X790&gt;0,'(Linked) Hazard Risk Number HRN'!$C$33,""))))))</f>
        <v/>
      </c>
      <c r="Y788" s="374"/>
      <c r="Z788" s="54"/>
      <c r="AA788" s="17" t="str">
        <f>IF(ISBLANK(Z788),"",VLOOKUP(Z788,'(Linked) Hazard Risk Number HRN'!$B$6:$C$13,2,FALSE))</f>
        <v/>
      </c>
      <c r="AB788" s="372" t="str">
        <f>IF(AB790="","",IF(AB790&gt;500,'(Linked) Hazard Risk Number HRN'!$C$37,IF(AB790&gt;50,'(Linked) Hazard Risk Number HRN'!$C$36,IF(AB790&gt;25,'(Linked) Hazard Risk Number HRN'!$C$35,IF(AB790&gt;5,'(Linked) Hazard Risk Number HRN'!$C$34,IF(AB790&gt;0,'(Linked) Hazard Risk Number HRN'!$C$33,""))))))</f>
        <v/>
      </c>
      <c r="AC788" s="374"/>
      <c r="AD788" s="380"/>
      <c r="AE788" s="54"/>
      <c r="AF788" s="17" t="str">
        <f>IF(ISBLANK(AE788),"",VLOOKUP(AE788,'(Linked) Hazard Risk Number HRN'!$B$6:$C$13,2,FALSE))</f>
        <v/>
      </c>
      <c r="AG788" s="372" t="str">
        <f>IF(AG790="","",IF(AG790&gt;500,'(Linked) Hazard Risk Number HRN'!$C$37,IF(AG790&gt;50,'(Linked) Hazard Risk Number HRN'!$C$36,IF(AG790&gt;25,'(Linked) Hazard Risk Number HRN'!$C$35,IF(AG790&gt;5,'(Linked) Hazard Risk Number HRN'!$C$34,IF(AG790&gt;0,'(Linked) Hazard Risk Number HRN'!$C$33,""))))))</f>
        <v/>
      </c>
      <c r="AH788" s="10"/>
      <c r="AI788" s="10"/>
      <c r="AJ788" s="22"/>
    </row>
    <row r="789" spans="2:36" s="2" customFormat="1" ht="28.2" customHeight="1" thickBot="1">
      <c r="B789" s="378"/>
      <c r="C789" s="375"/>
      <c r="D789" s="375"/>
      <c r="E789" s="381"/>
      <c r="F789" s="381"/>
      <c r="G789" s="370"/>
      <c r="H789" s="370"/>
      <c r="I789" s="370"/>
      <c r="J789" s="370"/>
      <c r="K789" s="55"/>
      <c r="L789" s="18" t="str">
        <f>IF(ISBLANK(K789),"",VLOOKUP(K789,'(Linked) Hazard Risk Number HRN'!$B$16:$C$26,2,FALSE))</f>
        <v/>
      </c>
      <c r="M789" s="373"/>
      <c r="N789" s="55"/>
      <c r="O789" s="18" t="str">
        <f>IF(ISBLANK(N789),"",VLOOKUP(N789,'(Linked) PLr Probability Factor'!$B$12:$C$14,2,FALSE))</f>
        <v/>
      </c>
      <c r="P789" s="18" t="s">
        <v>1</v>
      </c>
      <c r="Q789" s="18">
        <f t="shared" ref="Q789" si="1243">COUNTIF((O788:O792), "B")</f>
        <v>0</v>
      </c>
      <c r="R789" s="18">
        <f t="shared" si="1241"/>
        <v>0</v>
      </c>
      <c r="S789" s="18" t="str">
        <f t="shared" ref="S789" si="1244">IF(ISBLANK(K789),"",IF(L789&lt;5,"F1","F2"))</f>
        <v/>
      </c>
      <c r="T789" s="147"/>
      <c r="U789" s="375"/>
      <c r="V789" s="55"/>
      <c r="W789" s="18" t="str">
        <f>IF(ISBLANK(V789),"",VLOOKUP(V789,'(Linked) Hazard Risk Number HRN'!$B$16:$C$26,2,FALSE))</f>
        <v/>
      </c>
      <c r="X789" s="373"/>
      <c r="Y789" s="375"/>
      <c r="Z789" s="55"/>
      <c r="AA789" s="18" t="str">
        <f>IF(ISBLANK(Z789),"",VLOOKUP(Z789,'(Linked) Hazard Risk Number HRN'!$B$16:$C$26,2,FALSE))</f>
        <v/>
      </c>
      <c r="AB789" s="373"/>
      <c r="AC789" s="375"/>
      <c r="AD789" s="436"/>
      <c r="AE789" s="55"/>
      <c r="AF789" s="18" t="str">
        <f>IF(ISBLANK(AE789),"",VLOOKUP(AE789,'(Linked) Hazard Risk Number HRN'!$B$16:$C$26,2,FALSE))</f>
        <v/>
      </c>
      <c r="AG789" s="373"/>
      <c r="AH789" s="10"/>
      <c r="AI789" s="10"/>
      <c r="AJ789" s="19"/>
    </row>
    <row r="790" spans="2:36" s="2" customFormat="1" ht="28.2" customHeight="1" thickTop="1">
      <c r="B790" s="378"/>
      <c r="C790" s="375"/>
      <c r="D790" s="375"/>
      <c r="E790" s="381"/>
      <c r="F790" s="381"/>
      <c r="G790" s="370"/>
      <c r="H790" s="370"/>
      <c r="I790" s="370"/>
      <c r="J790" s="370"/>
      <c r="K790" s="56"/>
      <c r="L790" s="18" t="str">
        <f>IF(ISBLANK(K790),"",VLOOKUP(K790,'(Linked) Hazard Risk Number HRN'!$D$6:$E$14,2,FALSE))</f>
        <v/>
      </c>
      <c r="M790" s="366" t="str">
        <f>IF(OR(ISBLANK(K788),ISBLANK(K789),ISBLANK(K790),ISBLANK(K791)),"",L788*L789*L790*L791)</f>
        <v/>
      </c>
      <c r="N790" s="56"/>
      <c r="O790" s="18" t="str">
        <f>IF(ISBLANK(N790),"",VLOOKUP(N790,'(Linked) PLr Probability Factor'!$B$17:$C$20,2,FALSE))</f>
        <v/>
      </c>
      <c r="P790" s="18" t="s">
        <v>3</v>
      </c>
      <c r="Q790" s="18">
        <f t="shared" ref="Q790" si="1245">COUNTIF((O788:O792), "A")</f>
        <v>0</v>
      </c>
      <c r="R790" s="18">
        <f t="shared" si="1241"/>
        <v>0</v>
      </c>
      <c r="S790" s="18"/>
      <c r="T790" s="146" t="str" cm="1">
        <f t="array" ref="T790">IF(OR(ISBLANK(K788),ISBLANK(K789),ISBLANK(N789),ISBLANK(N790),ISBLANK(N791)),"",INDEX(INDEX('(Linked) PLr Probability Factor'!C$33:$F$44,0,4),MATCH(S788&amp;S789&amp;S792,INDEX('(Linked) PLr Probability Factor'!C$33:$F$44,0,1)&amp;INDEX('(Linked) PLr Probability Factor'!C$33:$F$44,0,2)&amp;INDEX('(Linked) PLr Probability Factor'!C$33:$F$44,0,3),0)))</f>
        <v/>
      </c>
      <c r="U790" s="375"/>
      <c r="V790" s="56"/>
      <c r="W790" s="18" t="str">
        <f>IF(ISBLANK(V790),"",VLOOKUP(V790,'(Linked) Hazard Risk Number HRN'!$D$6:$E$14,2,FALSE))</f>
        <v/>
      </c>
      <c r="X790" s="366" t="str">
        <f>IF(OR(ISBLANK(V788),ISBLANK(V789),ISBLANK(V790),ISBLANK(V791)),"",W788*W789*W790*W791)</f>
        <v/>
      </c>
      <c r="Y790" s="375"/>
      <c r="Z790" s="56"/>
      <c r="AA790" s="18" t="str">
        <f>IF(ISBLANK(Z790),"",VLOOKUP(Z790,'(Linked) Hazard Risk Number HRN'!$D$6:$E$14,2,FALSE))</f>
        <v/>
      </c>
      <c r="AB790" s="366" t="str">
        <f>IF(OR(ISBLANK(Z788),ISBLANK(Z789),ISBLANK(Z790),ISBLANK(Z791)),"",AA788*AA789*AA790*AA791)</f>
        <v/>
      </c>
      <c r="AC790" s="375"/>
      <c r="AD790" s="436"/>
      <c r="AE790" s="56"/>
      <c r="AF790" s="18" t="str">
        <f>IF(ISBLANK(AE790),"",VLOOKUP(AE790,'(Linked) Hazard Risk Number HRN'!$D$6:$E$14,2,FALSE))</f>
        <v/>
      </c>
      <c r="AG790" s="366" t="str">
        <f>IF(OR(ISBLANK(AE788),ISBLANK(AE789),ISBLANK(AE790),ISBLANK(AE791)),"",AF788*AF789*AF790*AF791)</f>
        <v/>
      </c>
      <c r="AH790" s="10"/>
      <c r="AI790" s="10"/>
      <c r="AJ790" s="20"/>
    </row>
    <row r="791" spans="2:36" s="2" customFormat="1" ht="28.2" customHeight="1">
      <c r="B791" s="378"/>
      <c r="C791" s="375"/>
      <c r="D791" s="375"/>
      <c r="E791" s="381"/>
      <c r="F791" s="381"/>
      <c r="G791" s="370"/>
      <c r="H791" s="370"/>
      <c r="I791" s="370"/>
      <c r="J791" s="370"/>
      <c r="K791" s="57"/>
      <c r="L791" s="30" t="str">
        <f>IF(ISBLANK(K791),"",VLOOKUP(K791,'(Linked) Hazard Risk Number HRN'!$D$17:$E$22,2,FALSE))</f>
        <v/>
      </c>
      <c r="M791" s="367"/>
      <c r="N791" s="56"/>
      <c r="O791" s="18" t="str">
        <f>IF(ISBLANK(N791),"",VLOOKUP(N791,'(Linked) PLr Probability Factor'!$B$23:$C$26,2,FALSE))</f>
        <v/>
      </c>
      <c r="P791" s="25" t="s">
        <v>33</v>
      </c>
      <c r="Q791" s="25">
        <f t="shared" ref="Q791" si="1246">SUM(R788:R790)</f>
        <v>0</v>
      </c>
      <c r="R791" s="25">
        <f t="shared" si="1241"/>
        <v>0</v>
      </c>
      <c r="S791" s="25"/>
      <c r="T791" s="51"/>
      <c r="U791" s="375"/>
      <c r="V791" s="57"/>
      <c r="W791" s="30" t="str">
        <f>IF(ISBLANK(V791),"",VLOOKUP(V791,'(Linked) Hazard Risk Number HRN'!$D$17:$E$22,2,FALSE))</f>
        <v/>
      </c>
      <c r="X791" s="367"/>
      <c r="Y791" s="375"/>
      <c r="Z791" s="57"/>
      <c r="AA791" s="30" t="str">
        <f>IF(ISBLANK(Z791),"",VLOOKUP(Z791,'(Linked) Hazard Risk Number HRN'!$D$17:$E$22,2,FALSE))</f>
        <v/>
      </c>
      <c r="AB791" s="367"/>
      <c r="AC791" s="375"/>
      <c r="AD791" s="436"/>
      <c r="AE791" s="57"/>
      <c r="AF791" s="30" t="str">
        <f>IF(ISBLANK(AE791),"",VLOOKUP(AE791,'(Linked) Hazard Risk Number HRN'!$D$17:$E$22,2,FALSE))</f>
        <v/>
      </c>
      <c r="AG791" s="367"/>
      <c r="AH791" s="10"/>
      <c r="AI791" s="10"/>
      <c r="AJ791" s="21"/>
    </row>
    <row r="792" spans="2:36" s="2" customFormat="1" ht="28.2" customHeight="1" thickBot="1">
      <c r="B792" s="379"/>
      <c r="C792" s="376"/>
      <c r="D792" s="376"/>
      <c r="E792" s="382"/>
      <c r="F792" s="382"/>
      <c r="G792" s="371"/>
      <c r="H792" s="371"/>
      <c r="I792" s="371"/>
      <c r="J792" s="371"/>
      <c r="K792" s="135"/>
      <c r="L792" s="18"/>
      <c r="M792" s="368"/>
      <c r="N792" s="56"/>
      <c r="O792" s="18" t="str">
        <f>IF(ISBLANK(N792),"",VLOOKUP(N792,'(Linked) PLr Probability Factor'!$B$29:$C$32,2,FALSE))</f>
        <v/>
      </c>
      <c r="P792" s="134"/>
      <c r="Q792" s="134"/>
      <c r="R792" s="134"/>
      <c r="S792" s="27" t="str">
        <f t="shared" ref="S792" si="1247">IF(OR(ISBLANK(N789),ISBLANK(N790),ISBLANK(N791)),"",IF(R788&gt;0,"P2",IF(AND(R788=0,R789&gt;2),"P2",IF(AND(R788=0,R789=2),"P2",IF(AND(R788=0,AND(R789&lt;2,R790&gt;1)),"P1"," ")))))</f>
        <v/>
      </c>
      <c r="T792" s="52"/>
      <c r="U792" s="376"/>
      <c r="V792" s="135"/>
      <c r="W792" s="18"/>
      <c r="X792" s="368"/>
      <c r="Y792" s="376"/>
      <c r="Z792" s="135"/>
      <c r="AA792" s="18"/>
      <c r="AB792" s="368"/>
      <c r="AC792" s="376"/>
      <c r="AD792" s="437"/>
      <c r="AE792" s="135"/>
      <c r="AF792" s="18"/>
      <c r="AG792" s="368"/>
      <c r="AH792" s="10"/>
      <c r="AI792" s="10"/>
      <c r="AJ792" s="7"/>
    </row>
    <row r="793" spans="2:36" s="2" customFormat="1" ht="28.2" customHeight="1" thickTop="1">
      <c r="B793" s="377">
        <v>158</v>
      </c>
      <c r="C793" s="374"/>
      <c r="D793" s="374"/>
      <c r="E793" s="380"/>
      <c r="F793" s="380"/>
      <c r="G793" s="369"/>
      <c r="H793" s="369"/>
      <c r="I793" s="369"/>
      <c r="J793" s="369"/>
      <c r="K793" s="54"/>
      <c r="L793" s="17" t="str">
        <f>IF(ISBLANK(K793),"",VLOOKUP(K793,'(Linked) Hazard Risk Number HRN'!$B$6:$C$13,2,FALSE))</f>
        <v/>
      </c>
      <c r="M793" s="372" t="str">
        <f>IF(M795="","",IF(M795&gt;500,'(Linked) Hazard Risk Number HRN'!$C$37,IF(M795&gt;50,'(Linked) Hazard Risk Number HRN'!$C$36,IF(M795&gt;25,'(Linked) Hazard Risk Number HRN'!$C$35,IF(M795&gt;5,'(Linked) Hazard Risk Number HRN'!$C$34,IF(M795&gt;0,'(Linked) Hazard Risk Number HRN'!$C$33,""))))))</f>
        <v/>
      </c>
      <c r="N793" s="54"/>
      <c r="O793" s="17" t="str">
        <f>IF(ISBLANK(N793),"",VLOOKUP(N793,'(Linked) PLr Probability Factor'!$B$7:$C$8,2,FALSE))</f>
        <v/>
      </c>
      <c r="P793" s="17" t="s">
        <v>29</v>
      </c>
      <c r="Q793" s="17">
        <f t="shared" ref="Q793" si="1248">COUNTIF((O793:O797), "C")</f>
        <v>0</v>
      </c>
      <c r="R793" s="17">
        <f t="shared" ref="R793:R796" si="1249">Q793</f>
        <v>0</v>
      </c>
      <c r="S793" s="17" t="str">
        <f t="shared" ref="S793" si="1250">IF(ISBLANK(K793),"",IF(L793&lt;2,"S1","S2"))</f>
        <v/>
      </c>
      <c r="T793" s="50"/>
      <c r="U793" s="374"/>
      <c r="V793" s="54"/>
      <c r="W793" s="17" t="str">
        <f>IF(ISBLANK(V793),"",VLOOKUP(V793,'(Linked) Hazard Risk Number HRN'!$B$6:$C$13,2,FALSE))</f>
        <v/>
      </c>
      <c r="X793" s="372" t="str">
        <f>IF(X795="","",IF(X795&gt;500,'(Linked) Hazard Risk Number HRN'!$C$37,IF(X795&gt;50,'(Linked) Hazard Risk Number HRN'!$C$36,IF(X795&gt;25,'(Linked) Hazard Risk Number HRN'!$C$35,IF(X795&gt;5,'(Linked) Hazard Risk Number HRN'!$C$34,IF(X795&gt;0,'(Linked) Hazard Risk Number HRN'!$C$33,""))))))</f>
        <v/>
      </c>
      <c r="Y793" s="374"/>
      <c r="Z793" s="54"/>
      <c r="AA793" s="17" t="str">
        <f>IF(ISBLANK(Z793),"",VLOOKUP(Z793,'(Linked) Hazard Risk Number HRN'!$B$6:$C$13,2,FALSE))</f>
        <v/>
      </c>
      <c r="AB793" s="372" t="str">
        <f>IF(AB795="","",IF(AB795&gt;500,'(Linked) Hazard Risk Number HRN'!$C$37,IF(AB795&gt;50,'(Linked) Hazard Risk Number HRN'!$C$36,IF(AB795&gt;25,'(Linked) Hazard Risk Number HRN'!$C$35,IF(AB795&gt;5,'(Linked) Hazard Risk Number HRN'!$C$34,IF(AB795&gt;0,'(Linked) Hazard Risk Number HRN'!$C$33,""))))))</f>
        <v/>
      </c>
      <c r="AC793" s="374"/>
      <c r="AD793" s="380"/>
      <c r="AE793" s="54"/>
      <c r="AF793" s="17" t="str">
        <f>IF(ISBLANK(AE793),"",VLOOKUP(AE793,'(Linked) Hazard Risk Number HRN'!$B$6:$C$13,2,FALSE))</f>
        <v/>
      </c>
      <c r="AG793" s="372" t="str">
        <f>IF(AG795="","",IF(AG795&gt;500,'(Linked) Hazard Risk Number HRN'!$C$37,IF(AG795&gt;50,'(Linked) Hazard Risk Number HRN'!$C$36,IF(AG795&gt;25,'(Linked) Hazard Risk Number HRN'!$C$35,IF(AG795&gt;5,'(Linked) Hazard Risk Number HRN'!$C$34,IF(AG795&gt;0,'(Linked) Hazard Risk Number HRN'!$C$33,""))))))</f>
        <v/>
      </c>
      <c r="AH793" s="10"/>
      <c r="AI793" s="10"/>
      <c r="AJ793" s="22"/>
    </row>
    <row r="794" spans="2:36" s="2" customFormat="1" ht="28.2" customHeight="1" thickBot="1">
      <c r="B794" s="378"/>
      <c r="C794" s="375"/>
      <c r="D794" s="375"/>
      <c r="E794" s="381"/>
      <c r="F794" s="381"/>
      <c r="G794" s="370"/>
      <c r="H794" s="370"/>
      <c r="I794" s="370"/>
      <c r="J794" s="370"/>
      <c r="K794" s="55"/>
      <c r="L794" s="18" t="str">
        <f>IF(ISBLANK(K794),"",VLOOKUP(K794,'(Linked) Hazard Risk Number HRN'!$B$16:$C$26,2,FALSE))</f>
        <v/>
      </c>
      <c r="M794" s="373"/>
      <c r="N794" s="55"/>
      <c r="O794" s="18" t="str">
        <f>IF(ISBLANK(N794),"",VLOOKUP(N794,'(Linked) PLr Probability Factor'!$B$12:$C$14,2,FALSE))</f>
        <v/>
      </c>
      <c r="P794" s="18" t="s">
        <v>1</v>
      </c>
      <c r="Q794" s="18">
        <f t="shared" ref="Q794" si="1251">COUNTIF((O793:O797), "B")</f>
        <v>0</v>
      </c>
      <c r="R794" s="18">
        <f t="shared" si="1249"/>
        <v>0</v>
      </c>
      <c r="S794" s="18" t="str">
        <f t="shared" ref="S794" si="1252">IF(ISBLANK(K794),"",IF(L794&lt;5,"F1","F2"))</f>
        <v/>
      </c>
      <c r="T794" s="147"/>
      <c r="U794" s="375"/>
      <c r="V794" s="55"/>
      <c r="W794" s="18" t="str">
        <f>IF(ISBLANK(V794),"",VLOOKUP(V794,'(Linked) Hazard Risk Number HRN'!$B$16:$C$26,2,FALSE))</f>
        <v/>
      </c>
      <c r="X794" s="373"/>
      <c r="Y794" s="375"/>
      <c r="Z794" s="55"/>
      <c r="AA794" s="18" t="str">
        <f>IF(ISBLANK(Z794),"",VLOOKUP(Z794,'(Linked) Hazard Risk Number HRN'!$B$16:$C$26,2,FALSE))</f>
        <v/>
      </c>
      <c r="AB794" s="373"/>
      <c r="AC794" s="375"/>
      <c r="AD794" s="436"/>
      <c r="AE794" s="55"/>
      <c r="AF794" s="18" t="str">
        <f>IF(ISBLANK(AE794),"",VLOOKUP(AE794,'(Linked) Hazard Risk Number HRN'!$B$16:$C$26,2,FALSE))</f>
        <v/>
      </c>
      <c r="AG794" s="373"/>
      <c r="AH794" s="10"/>
      <c r="AI794" s="10"/>
      <c r="AJ794" s="19"/>
    </row>
    <row r="795" spans="2:36" s="2" customFormat="1" ht="28.2" customHeight="1" thickTop="1">
      <c r="B795" s="378"/>
      <c r="C795" s="375"/>
      <c r="D795" s="375"/>
      <c r="E795" s="381"/>
      <c r="F795" s="381"/>
      <c r="G795" s="370"/>
      <c r="H795" s="370"/>
      <c r="I795" s="370"/>
      <c r="J795" s="370"/>
      <c r="K795" s="56"/>
      <c r="L795" s="18" t="str">
        <f>IF(ISBLANK(K795),"",VLOOKUP(K795,'(Linked) Hazard Risk Number HRN'!$D$6:$E$14,2,FALSE))</f>
        <v/>
      </c>
      <c r="M795" s="366" t="str">
        <f>IF(OR(ISBLANK(K793),ISBLANK(K794),ISBLANK(K795),ISBLANK(K796)),"",L793*L794*L795*L796)</f>
        <v/>
      </c>
      <c r="N795" s="56"/>
      <c r="O795" s="18" t="str">
        <f>IF(ISBLANK(N795),"",VLOOKUP(N795,'(Linked) PLr Probability Factor'!$B$17:$C$20,2,FALSE))</f>
        <v/>
      </c>
      <c r="P795" s="18" t="s">
        <v>3</v>
      </c>
      <c r="Q795" s="18">
        <f t="shared" ref="Q795" si="1253">COUNTIF((O793:O797), "A")</f>
        <v>0</v>
      </c>
      <c r="R795" s="18">
        <f t="shared" si="1249"/>
        <v>0</v>
      </c>
      <c r="S795" s="18"/>
      <c r="T795" s="146" t="str" cm="1">
        <f t="array" ref="T795">IF(OR(ISBLANK(K793),ISBLANK(K794),ISBLANK(N794),ISBLANK(N795),ISBLANK(N796)),"",INDEX(INDEX('(Linked) PLr Probability Factor'!C$33:$F$44,0,4),MATCH(S793&amp;S794&amp;S797,INDEX('(Linked) PLr Probability Factor'!C$33:$F$44,0,1)&amp;INDEX('(Linked) PLr Probability Factor'!C$33:$F$44,0,2)&amp;INDEX('(Linked) PLr Probability Factor'!C$33:$F$44,0,3),0)))</f>
        <v/>
      </c>
      <c r="U795" s="375"/>
      <c r="V795" s="56"/>
      <c r="W795" s="18" t="str">
        <f>IF(ISBLANK(V795),"",VLOOKUP(V795,'(Linked) Hazard Risk Number HRN'!$D$6:$E$14,2,FALSE))</f>
        <v/>
      </c>
      <c r="X795" s="366" t="str">
        <f>IF(OR(ISBLANK(V793),ISBLANK(V794),ISBLANK(V795),ISBLANK(V796)),"",W793*W794*W795*W796)</f>
        <v/>
      </c>
      <c r="Y795" s="375"/>
      <c r="Z795" s="56"/>
      <c r="AA795" s="18" t="str">
        <f>IF(ISBLANK(Z795),"",VLOOKUP(Z795,'(Linked) Hazard Risk Number HRN'!$D$6:$E$14,2,FALSE))</f>
        <v/>
      </c>
      <c r="AB795" s="366" t="str">
        <f>IF(OR(ISBLANK(Z793),ISBLANK(Z794),ISBLANK(Z795),ISBLANK(Z796)),"",AA793*AA794*AA795*AA796)</f>
        <v/>
      </c>
      <c r="AC795" s="375"/>
      <c r="AD795" s="436"/>
      <c r="AE795" s="56"/>
      <c r="AF795" s="18" t="str">
        <f>IF(ISBLANK(AE795),"",VLOOKUP(AE795,'(Linked) Hazard Risk Number HRN'!$D$6:$E$14,2,FALSE))</f>
        <v/>
      </c>
      <c r="AG795" s="366" t="str">
        <f>IF(OR(ISBLANK(AE793),ISBLANK(AE794),ISBLANK(AE795),ISBLANK(AE796)),"",AF793*AF794*AF795*AF796)</f>
        <v/>
      </c>
      <c r="AH795" s="10"/>
      <c r="AI795" s="10"/>
      <c r="AJ795" s="20"/>
    </row>
    <row r="796" spans="2:36" s="2" customFormat="1" ht="28.2" customHeight="1">
      <c r="B796" s="378"/>
      <c r="C796" s="375"/>
      <c r="D796" s="375"/>
      <c r="E796" s="381"/>
      <c r="F796" s="381"/>
      <c r="G796" s="370"/>
      <c r="H796" s="370"/>
      <c r="I796" s="370"/>
      <c r="J796" s="370"/>
      <c r="K796" s="57"/>
      <c r="L796" s="30" t="str">
        <f>IF(ISBLANK(K796),"",VLOOKUP(K796,'(Linked) Hazard Risk Number HRN'!$D$17:$E$22,2,FALSE))</f>
        <v/>
      </c>
      <c r="M796" s="367"/>
      <c r="N796" s="56"/>
      <c r="O796" s="18" t="str">
        <f>IF(ISBLANK(N796),"",VLOOKUP(N796,'(Linked) PLr Probability Factor'!$B$23:$C$26,2,FALSE))</f>
        <v/>
      </c>
      <c r="P796" s="25" t="s">
        <v>33</v>
      </c>
      <c r="Q796" s="25">
        <f t="shared" ref="Q796" si="1254">SUM(R793:R795)</f>
        <v>0</v>
      </c>
      <c r="R796" s="25">
        <f t="shared" si="1249"/>
        <v>0</v>
      </c>
      <c r="S796" s="25"/>
      <c r="T796" s="51"/>
      <c r="U796" s="375"/>
      <c r="V796" s="57"/>
      <c r="W796" s="30" t="str">
        <f>IF(ISBLANK(V796),"",VLOOKUP(V796,'(Linked) Hazard Risk Number HRN'!$D$17:$E$22,2,FALSE))</f>
        <v/>
      </c>
      <c r="X796" s="367"/>
      <c r="Y796" s="375"/>
      <c r="Z796" s="57"/>
      <c r="AA796" s="30" t="str">
        <f>IF(ISBLANK(Z796),"",VLOOKUP(Z796,'(Linked) Hazard Risk Number HRN'!$D$17:$E$22,2,FALSE))</f>
        <v/>
      </c>
      <c r="AB796" s="367"/>
      <c r="AC796" s="375"/>
      <c r="AD796" s="436"/>
      <c r="AE796" s="57"/>
      <c r="AF796" s="30" t="str">
        <f>IF(ISBLANK(AE796),"",VLOOKUP(AE796,'(Linked) Hazard Risk Number HRN'!$D$17:$E$22,2,FALSE))</f>
        <v/>
      </c>
      <c r="AG796" s="367"/>
      <c r="AH796" s="10"/>
      <c r="AI796" s="10"/>
      <c r="AJ796" s="21"/>
    </row>
    <row r="797" spans="2:36" s="2" customFormat="1" ht="28.2" customHeight="1" thickBot="1">
      <c r="B797" s="379"/>
      <c r="C797" s="376"/>
      <c r="D797" s="376"/>
      <c r="E797" s="382"/>
      <c r="F797" s="382"/>
      <c r="G797" s="371"/>
      <c r="H797" s="371"/>
      <c r="I797" s="371"/>
      <c r="J797" s="371"/>
      <c r="K797" s="135"/>
      <c r="L797" s="18"/>
      <c r="M797" s="368"/>
      <c r="N797" s="56"/>
      <c r="O797" s="18" t="str">
        <f>IF(ISBLANK(N797),"",VLOOKUP(N797,'(Linked) PLr Probability Factor'!$B$29:$C$32,2,FALSE))</f>
        <v/>
      </c>
      <c r="P797" s="134"/>
      <c r="Q797" s="134"/>
      <c r="R797" s="134"/>
      <c r="S797" s="27" t="str">
        <f t="shared" ref="S797" si="1255">IF(OR(ISBLANK(N794),ISBLANK(N795),ISBLANK(N796)),"",IF(R793&gt;0,"P2",IF(AND(R793=0,R794&gt;2),"P2",IF(AND(R793=0,R794=2),"P2",IF(AND(R793=0,AND(R794&lt;2,R795&gt;1)),"P1"," ")))))</f>
        <v/>
      </c>
      <c r="T797" s="52"/>
      <c r="U797" s="376"/>
      <c r="V797" s="135"/>
      <c r="W797" s="18"/>
      <c r="X797" s="368"/>
      <c r="Y797" s="376"/>
      <c r="Z797" s="135"/>
      <c r="AA797" s="18"/>
      <c r="AB797" s="368"/>
      <c r="AC797" s="376"/>
      <c r="AD797" s="437"/>
      <c r="AE797" s="135"/>
      <c r="AF797" s="18"/>
      <c r="AG797" s="368"/>
      <c r="AH797" s="10"/>
      <c r="AI797" s="10"/>
      <c r="AJ797" s="7"/>
    </row>
    <row r="798" spans="2:36" s="2" customFormat="1" ht="28.2" customHeight="1" thickTop="1">
      <c r="B798" s="377">
        <v>159</v>
      </c>
      <c r="C798" s="374"/>
      <c r="D798" s="374"/>
      <c r="E798" s="380"/>
      <c r="F798" s="380"/>
      <c r="G798" s="369"/>
      <c r="H798" s="369"/>
      <c r="I798" s="369"/>
      <c r="J798" s="369"/>
      <c r="K798" s="54"/>
      <c r="L798" s="17" t="str">
        <f>IF(ISBLANK(K798),"",VLOOKUP(K798,'(Linked) Hazard Risk Number HRN'!$B$6:$C$13,2,FALSE))</f>
        <v/>
      </c>
      <c r="M798" s="372" t="str">
        <f>IF(M800="","",IF(M800&gt;500,'(Linked) Hazard Risk Number HRN'!$C$37,IF(M800&gt;50,'(Linked) Hazard Risk Number HRN'!$C$36,IF(M800&gt;25,'(Linked) Hazard Risk Number HRN'!$C$35,IF(M800&gt;5,'(Linked) Hazard Risk Number HRN'!$C$34,IF(M800&gt;0,'(Linked) Hazard Risk Number HRN'!$C$33,""))))))</f>
        <v/>
      </c>
      <c r="N798" s="54"/>
      <c r="O798" s="17" t="str">
        <f>IF(ISBLANK(N798),"",VLOOKUP(N798,'(Linked) PLr Probability Factor'!$B$7:$C$8,2,FALSE))</f>
        <v/>
      </c>
      <c r="P798" s="17" t="s">
        <v>29</v>
      </c>
      <c r="Q798" s="17">
        <f t="shared" ref="Q798" si="1256">COUNTIF((O798:O802), "C")</f>
        <v>0</v>
      </c>
      <c r="R798" s="17">
        <f t="shared" ref="R798:R801" si="1257">Q798</f>
        <v>0</v>
      </c>
      <c r="S798" s="17" t="str">
        <f t="shared" ref="S798" si="1258">IF(ISBLANK(K798),"",IF(L798&lt;2,"S1","S2"))</f>
        <v/>
      </c>
      <c r="T798" s="50"/>
      <c r="U798" s="374"/>
      <c r="V798" s="54"/>
      <c r="W798" s="17" t="str">
        <f>IF(ISBLANK(V798),"",VLOOKUP(V798,'(Linked) Hazard Risk Number HRN'!$B$6:$C$13,2,FALSE))</f>
        <v/>
      </c>
      <c r="X798" s="372" t="str">
        <f>IF(X800="","",IF(X800&gt;500,'(Linked) Hazard Risk Number HRN'!$C$37,IF(X800&gt;50,'(Linked) Hazard Risk Number HRN'!$C$36,IF(X800&gt;25,'(Linked) Hazard Risk Number HRN'!$C$35,IF(X800&gt;5,'(Linked) Hazard Risk Number HRN'!$C$34,IF(X800&gt;0,'(Linked) Hazard Risk Number HRN'!$C$33,""))))))</f>
        <v/>
      </c>
      <c r="Y798" s="374"/>
      <c r="Z798" s="54"/>
      <c r="AA798" s="17" t="str">
        <f>IF(ISBLANK(Z798),"",VLOOKUP(Z798,'(Linked) Hazard Risk Number HRN'!$B$6:$C$13,2,FALSE))</f>
        <v/>
      </c>
      <c r="AB798" s="372" t="str">
        <f>IF(AB800="","",IF(AB800&gt;500,'(Linked) Hazard Risk Number HRN'!$C$37,IF(AB800&gt;50,'(Linked) Hazard Risk Number HRN'!$C$36,IF(AB800&gt;25,'(Linked) Hazard Risk Number HRN'!$C$35,IF(AB800&gt;5,'(Linked) Hazard Risk Number HRN'!$C$34,IF(AB800&gt;0,'(Linked) Hazard Risk Number HRN'!$C$33,""))))))</f>
        <v/>
      </c>
      <c r="AC798" s="374"/>
      <c r="AD798" s="380"/>
      <c r="AE798" s="54"/>
      <c r="AF798" s="17" t="str">
        <f>IF(ISBLANK(AE798),"",VLOOKUP(AE798,'(Linked) Hazard Risk Number HRN'!$B$6:$C$13,2,FALSE))</f>
        <v/>
      </c>
      <c r="AG798" s="372" t="str">
        <f>IF(AG800="","",IF(AG800&gt;500,'(Linked) Hazard Risk Number HRN'!$C$37,IF(AG800&gt;50,'(Linked) Hazard Risk Number HRN'!$C$36,IF(AG800&gt;25,'(Linked) Hazard Risk Number HRN'!$C$35,IF(AG800&gt;5,'(Linked) Hazard Risk Number HRN'!$C$34,IF(AG800&gt;0,'(Linked) Hazard Risk Number HRN'!$C$33,""))))))</f>
        <v/>
      </c>
      <c r="AH798" s="10"/>
      <c r="AI798" s="10"/>
      <c r="AJ798" s="22"/>
    </row>
    <row r="799" spans="2:36" s="2" customFormat="1" ht="28.2" customHeight="1" thickBot="1">
      <c r="B799" s="378"/>
      <c r="C799" s="375"/>
      <c r="D799" s="375"/>
      <c r="E799" s="381"/>
      <c r="F799" s="381"/>
      <c r="G799" s="370"/>
      <c r="H799" s="370"/>
      <c r="I799" s="370"/>
      <c r="J799" s="370"/>
      <c r="K799" s="55"/>
      <c r="L799" s="18" t="str">
        <f>IF(ISBLANK(K799),"",VLOOKUP(K799,'(Linked) Hazard Risk Number HRN'!$B$16:$C$26,2,FALSE))</f>
        <v/>
      </c>
      <c r="M799" s="373"/>
      <c r="N799" s="55"/>
      <c r="O799" s="18" t="str">
        <f>IF(ISBLANK(N799),"",VLOOKUP(N799,'(Linked) PLr Probability Factor'!$B$12:$C$14,2,FALSE))</f>
        <v/>
      </c>
      <c r="P799" s="18" t="s">
        <v>1</v>
      </c>
      <c r="Q799" s="18">
        <f t="shared" ref="Q799" si="1259">COUNTIF((O798:O802), "B")</f>
        <v>0</v>
      </c>
      <c r="R799" s="18">
        <f t="shared" si="1257"/>
        <v>0</v>
      </c>
      <c r="S799" s="18" t="str">
        <f t="shared" ref="S799" si="1260">IF(ISBLANK(K799),"",IF(L799&lt;5,"F1","F2"))</f>
        <v/>
      </c>
      <c r="T799" s="147"/>
      <c r="U799" s="375"/>
      <c r="V799" s="55"/>
      <c r="W799" s="18" t="str">
        <f>IF(ISBLANK(V799),"",VLOOKUP(V799,'(Linked) Hazard Risk Number HRN'!$B$16:$C$26,2,FALSE))</f>
        <v/>
      </c>
      <c r="X799" s="373"/>
      <c r="Y799" s="375"/>
      <c r="Z799" s="55"/>
      <c r="AA799" s="18" t="str">
        <f>IF(ISBLANK(Z799),"",VLOOKUP(Z799,'(Linked) Hazard Risk Number HRN'!$B$16:$C$26,2,FALSE))</f>
        <v/>
      </c>
      <c r="AB799" s="373"/>
      <c r="AC799" s="375"/>
      <c r="AD799" s="436"/>
      <c r="AE799" s="55"/>
      <c r="AF799" s="18" t="str">
        <f>IF(ISBLANK(AE799),"",VLOOKUP(AE799,'(Linked) Hazard Risk Number HRN'!$B$16:$C$26,2,FALSE))</f>
        <v/>
      </c>
      <c r="AG799" s="373"/>
      <c r="AH799" s="10"/>
      <c r="AI799" s="10"/>
      <c r="AJ799" s="19"/>
    </row>
    <row r="800" spans="2:36" s="2" customFormat="1" ht="28.2" customHeight="1" thickTop="1">
      <c r="B800" s="378"/>
      <c r="C800" s="375"/>
      <c r="D800" s="375"/>
      <c r="E800" s="381"/>
      <c r="F800" s="381"/>
      <c r="G800" s="370"/>
      <c r="H800" s="370"/>
      <c r="I800" s="370"/>
      <c r="J800" s="370"/>
      <c r="K800" s="56"/>
      <c r="L800" s="18" t="str">
        <f>IF(ISBLANK(K800),"",VLOOKUP(K800,'(Linked) Hazard Risk Number HRN'!$D$6:$E$14,2,FALSE))</f>
        <v/>
      </c>
      <c r="M800" s="366" t="str">
        <f>IF(OR(ISBLANK(K798),ISBLANK(K799),ISBLANK(K800),ISBLANK(K801)),"",L798*L799*L800*L801)</f>
        <v/>
      </c>
      <c r="N800" s="56"/>
      <c r="O800" s="18" t="str">
        <f>IF(ISBLANK(N800),"",VLOOKUP(N800,'(Linked) PLr Probability Factor'!$B$17:$C$20,2,FALSE))</f>
        <v/>
      </c>
      <c r="P800" s="18" t="s">
        <v>3</v>
      </c>
      <c r="Q800" s="18">
        <f t="shared" ref="Q800" si="1261">COUNTIF((O798:O802), "A")</f>
        <v>0</v>
      </c>
      <c r="R800" s="18">
        <f t="shared" si="1257"/>
        <v>0</v>
      </c>
      <c r="S800" s="18"/>
      <c r="T800" s="146" t="str" cm="1">
        <f t="array" ref="T800">IF(OR(ISBLANK(K798),ISBLANK(K799),ISBLANK(N799),ISBLANK(N800),ISBLANK(N801)),"",INDEX(INDEX('(Linked) PLr Probability Factor'!C$33:$F$44,0,4),MATCH(S798&amp;S799&amp;S802,INDEX('(Linked) PLr Probability Factor'!C$33:$F$44,0,1)&amp;INDEX('(Linked) PLr Probability Factor'!C$33:$F$44,0,2)&amp;INDEX('(Linked) PLr Probability Factor'!C$33:$F$44,0,3),0)))</f>
        <v/>
      </c>
      <c r="U800" s="375"/>
      <c r="V800" s="56"/>
      <c r="W800" s="18" t="str">
        <f>IF(ISBLANK(V800),"",VLOOKUP(V800,'(Linked) Hazard Risk Number HRN'!$D$6:$E$14,2,FALSE))</f>
        <v/>
      </c>
      <c r="X800" s="366" t="str">
        <f>IF(OR(ISBLANK(V798),ISBLANK(V799),ISBLANK(V800),ISBLANK(V801)),"",W798*W799*W800*W801)</f>
        <v/>
      </c>
      <c r="Y800" s="375"/>
      <c r="Z800" s="56"/>
      <c r="AA800" s="18" t="str">
        <f>IF(ISBLANK(Z800),"",VLOOKUP(Z800,'(Linked) Hazard Risk Number HRN'!$D$6:$E$14,2,FALSE))</f>
        <v/>
      </c>
      <c r="AB800" s="366" t="str">
        <f>IF(OR(ISBLANK(Z798),ISBLANK(Z799),ISBLANK(Z800),ISBLANK(Z801)),"",AA798*AA799*AA800*AA801)</f>
        <v/>
      </c>
      <c r="AC800" s="375"/>
      <c r="AD800" s="436"/>
      <c r="AE800" s="56"/>
      <c r="AF800" s="18" t="str">
        <f>IF(ISBLANK(AE800),"",VLOOKUP(AE800,'(Linked) Hazard Risk Number HRN'!$D$6:$E$14,2,FALSE))</f>
        <v/>
      </c>
      <c r="AG800" s="366" t="str">
        <f>IF(OR(ISBLANK(AE798),ISBLANK(AE799),ISBLANK(AE800),ISBLANK(AE801)),"",AF798*AF799*AF800*AF801)</f>
        <v/>
      </c>
      <c r="AH800" s="10"/>
      <c r="AI800" s="10"/>
      <c r="AJ800" s="20"/>
    </row>
    <row r="801" spans="2:36" s="2" customFormat="1" ht="28.2" customHeight="1">
      <c r="B801" s="378"/>
      <c r="C801" s="375"/>
      <c r="D801" s="375"/>
      <c r="E801" s="381"/>
      <c r="F801" s="381"/>
      <c r="G801" s="370"/>
      <c r="H801" s="370"/>
      <c r="I801" s="370"/>
      <c r="J801" s="370"/>
      <c r="K801" s="57"/>
      <c r="L801" s="30" t="str">
        <f>IF(ISBLANK(K801),"",VLOOKUP(K801,'(Linked) Hazard Risk Number HRN'!$D$17:$E$22,2,FALSE))</f>
        <v/>
      </c>
      <c r="M801" s="367"/>
      <c r="N801" s="56"/>
      <c r="O801" s="18" t="str">
        <f>IF(ISBLANK(N801),"",VLOOKUP(N801,'(Linked) PLr Probability Factor'!$B$23:$C$26,2,FALSE))</f>
        <v/>
      </c>
      <c r="P801" s="25" t="s">
        <v>33</v>
      </c>
      <c r="Q801" s="25">
        <f t="shared" ref="Q801" si="1262">SUM(R798:R800)</f>
        <v>0</v>
      </c>
      <c r="R801" s="25">
        <f t="shared" si="1257"/>
        <v>0</v>
      </c>
      <c r="S801" s="25"/>
      <c r="T801" s="51"/>
      <c r="U801" s="375"/>
      <c r="V801" s="57"/>
      <c r="W801" s="30" t="str">
        <f>IF(ISBLANK(V801),"",VLOOKUP(V801,'(Linked) Hazard Risk Number HRN'!$D$17:$E$22,2,FALSE))</f>
        <v/>
      </c>
      <c r="X801" s="367"/>
      <c r="Y801" s="375"/>
      <c r="Z801" s="57"/>
      <c r="AA801" s="30" t="str">
        <f>IF(ISBLANK(Z801),"",VLOOKUP(Z801,'(Linked) Hazard Risk Number HRN'!$D$17:$E$22,2,FALSE))</f>
        <v/>
      </c>
      <c r="AB801" s="367"/>
      <c r="AC801" s="375"/>
      <c r="AD801" s="436"/>
      <c r="AE801" s="57"/>
      <c r="AF801" s="30" t="str">
        <f>IF(ISBLANK(AE801),"",VLOOKUP(AE801,'(Linked) Hazard Risk Number HRN'!$D$17:$E$22,2,FALSE))</f>
        <v/>
      </c>
      <c r="AG801" s="367"/>
      <c r="AH801" s="10"/>
      <c r="AI801" s="10"/>
      <c r="AJ801" s="21"/>
    </row>
    <row r="802" spans="2:36" s="2" customFormat="1" ht="28.2" customHeight="1" thickBot="1">
      <c r="B802" s="379"/>
      <c r="C802" s="376"/>
      <c r="D802" s="376"/>
      <c r="E802" s="382"/>
      <c r="F802" s="382"/>
      <c r="G802" s="371"/>
      <c r="H802" s="371"/>
      <c r="I802" s="371"/>
      <c r="J802" s="371"/>
      <c r="K802" s="135"/>
      <c r="L802" s="18"/>
      <c r="M802" s="368"/>
      <c r="N802" s="56"/>
      <c r="O802" s="18" t="str">
        <f>IF(ISBLANK(N802),"",VLOOKUP(N802,'(Linked) PLr Probability Factor'!$B$29:$C$32,2,FALSE))</f>
        <v/>
      </c>
      <c r="P802" s="134"/>
      <c r="Q802" s="134"/>
      <c r="R802" s="134"/>
      <c r="S802" s="27" t="str">
        <f t="shared" ref="S802" si="1263">IF(OR(ISBLANK(N799),ISBLANK(N800),ISBLANK(N801)),"",IF(R798&gt;0,"P2",IF(AND(R798=0,R799&gt;2),"P2",IF(AND(R798=0,R799=2),"P2",IF(AND(R798=0,AND(R799&lt;2,R800&gt;1)),"P1"," ")))))</f>
        <v/>
      </c>
      <c r="T802" s="52"/>
      <c r="U802" s="376"/>
      <c r="V802" s="135"/>
      <c r="W802" s="18"/>
      <c r="X802" s="368"/>
      <c r="Y802" s="376"/>
      <c r="Z802" s="135"/>
      <c r="AA802" s="18"/>
      <c r="AB802" s="368"/>
      <c r="AC802" s="376"/>
      <c r="AD802" s="437"/>
      <c r="AE802" s="135"/>
      <c r="AF802" s="18"/>
      <c r="AG802" s="368"/>
      <c r="AH802" s="10"/>
      <c r="AI802" s="10"/>
      <c r="AJ802" s="7"/>
    </row>
    <row r="803" spans="2:36" s="2" customFormat="1" ht="28.2" customHeight="1" thickTop="1">
      <c r="B803" s="377">
        <v>160</v>
      </c>
      <c r="C803" s="374"/>
      <c r="D803" s="374"/>
      <c r="E803" s="380"/>
      <c r="F803" s="380"/>
      <c r="G803" s="369"/>
      <c r="H803" s="369"/>
      <c r="I803" s="369"/>
      <c r="J803" s="369"/>
      <c r="K803" s="54"/>
      <c r="L803" s="17" t="str">
        <f>IF(ISBLANK(K803),"",VLOOKUP(K803,'(Linked) Hazard Risk Number HRN'!$B$6:$C$13,2,FALSE))</f>
        <v/>
      </c>
      <c r="M803" s="372" t="str">
        <f>IF(M805="","",IF(M805&gt;500,'(Linked) Hazard Risk Number HRN'!$C$37,IF(M805&gt;50,'(Linked) Hazard Risk Number HRN'!$C$36,IF(M805&gt;25,'(Linked) Hazard Risk Number HRN'!$C$35,IF(M805&gt;5,'(Linked) Hazard Risk Number HRN'!$C$34,IF(M805&gt;0,'(Linked) Hazard Risk Number HRN'!$C$33,""))))))</f>
        <v/>
      </c>
      <c r="N803" s="54"/>
      <c r="O803" s="17" t="str">
        <f>IF(ISBLANK(N803),"",VLOOKUP(N803,'(Linked) PLr Probability Factor'!$B$7:$C$8,2,FALSE))</f>
        <v/>
      </c>
      <c r="P803" s="17" t="s">
        <v>29</v>
      </c>
      <c r="Q803" s="17">
        <f t="shared" ref="Q803" si="1264">COUNTIF((O803:O807), "C")</f>
        <v>0</v>
      </c>
      <c r="R803" s="17">
        <f t="shared" ref="R803:R806" si="1265">Q803</f>
        <v>0</v>
      </c>
      <c r="S803" s="17" t="str">
        <f t="shared" ref="S803" si="1266">IF(ISBLANK(K803),"",IF(L803&lt;2,"S1","S2"))</f>
        <v/>
      </c>
      <c r="T803" s="50"/>
      <c r="U803" s="374"/>
      <c r="V803" s="54"/>
      <c r="W803" s="17" t="str">
        <f>IF(ISBLANK(V803),"",VLOOKUP(V803,'(Linked) Hazard Risk Number HRN'!$B$6:$C$13,2,FALSE))</f>
        <v/>
      </c>
      <c r="X803" s="372" t="str">
        <f>IF(X805="","",IF(X805&gt;500,'(Linked) Hazard Risk Number HRN'!$C$37,IF(X805&gt;50,'(Linked) Hazard Risk Number HRN'!$C$36,IF(X805&gt;25,'(Linked) Hazard Risk Number HRN'!$C$35,IF(X805&gt;5,'(Linked) Hazard Risk Number HRN'!$C$34,IF(X805&gt;0,'(Linked) Hazard Risk Number HRN'!$C$33,""))))))</f>
        <v/>
      </c>
      <c r="Y803" s="374"/>
      <c r="Z803" s="54"/>
      <c r="AA803" s="17" t="str">
        <f>IF(ISBLANK(Z803),"",VLOOKUP(Z803,'(Linked) Hazard Risk Number HRN'!$B$6:$C$13,2,FALSE))</f>
        <v/>
      </c>
      <c r="AB803" s="372" t="str">
        <f>IF(AB805="","",IF(AB805&gt;500,'(Linked) Hazard Risk Number HRN'!$C$37,IF(AB805&gt;50,'(Linked) Hazard Risk Number HRN'!$C$36,IF(AB805&gt;25,'(Linked) Hazard Risk Number HRN'!$C$35,IF(AB805&gt;5,'(Linked) Hazard Risk Number HRN'!$C$34,IF(AB805&gt;0,'(Linked) Hazard Risk Number HRN'!$C$33,""))))))</f>
        <v/>
      </c>
      <c r="AC803" s="374"/>
      <c r="AD803" s="380"/>
      <c r="AE803" s="54"/>
      <c r="AF803" s="17" t="str">
        <f>IF(ISBLANK(AE803),"",VLOOKUP(AE803,'(Linked) Hazard Risk Number HRN'!$B$6:$C$13,2,FALSE))</f>
        <v/>
      </c>
      <c r="AG803" s="372" t="str">
        <f>IF(AG805="","",IF(AG805&gt;500,'(Linked) Hazard Risk Number HRN'!$C$37,IF(AG805&gt;50,'(Linked) Hazard Risk Number HRN'!$C$36,IF(AG805&gt;25,'(Linked) Hazard Risk Number HRN'!$C$35,IF(AG805&gt;5,'(Linked) Hazard Risk Number HRN'!$C$34,IF(AG805&gt;0,'(Linked) Hazard Risk Number HRN'!$C$33,""))))))</f>
        <v/>
      </c>
      <c r="AH803" s="10"/>
      <c r="AI803" s="10"/>
      <c r="AJ803" s="22"/>
    </row>
    <row r="804" spans="2:36" s="2" customFormat="1" ht="28.2" customHeight="1" thickBot="1">
      <c r="B804" s="378"/>
      <c r="C804" s="375"/>
      <c r="D804" s="375"/>
      <c r="E804" s="381"/>
      <c r="F804" s="381"/>
      <c r="G804" s="370"/>
      <c r="H804" s="370"/>
      <c r="I804" s="370"/>
      <c r="J804" s="370"/>
      <c r="K804" s="55"/>
      <c r="L804" s="18" t="str">
        <f>IF(ISBLANK(K804),"",VLOOKUP(K804,'(Linked) Hazard Risk Number HRN'!$B$16:$C$26,2,FALSE))</f>
        <v/>
      </c>
      <c r="M804" s="373"/>
      <c r="N804" s="55"/>
      <c r="O804" s="18" t="str">
        <f>IF(ISBLANK(N804),"",VLOOKUP(N804,'(Linked) PLr Probability Factor'!$B$12:$C$14,2,FALSE))</f>
        <v/>
      </c>
      <c r="P804" s="18" t="s">
        <v>1</v>
      </c>
      <c r="Q804" s="18">
        <f t="shared" ref="Q804" si="1267">COUNTIF((O803:O807), "B")</f>
        <v>0</v>
      </c>
      <c r="R804" s="18">
        <f t="shared" si="1265"/>
        <v>0</v>
      </c>
      <c r="S804" s="18" t="str">
        <f t="shared" ref="S804" si="1268">IF(ISBLANK(K804),"",IF(L804&lt;5,"F1","F2"))</f>
        <v/>
      </c>
      <c r="T804" s="147"/>
      <c r="U804" s="375"/>
      <c r="V804" s="55"/>
      <c r="W804" s="18" t="str">
        <f>IF(ISBLANK(V804),"",VLOOKUP(V804,'(Linked) Hazard Risk Number HRN'!$B$16:$C$26,2,FALSE))</f>
        <v/>
      </c>
      <c r="X804" s="373"/>
      <c r="Y804" s="375"/>
      <c r="Z804" s="55"/>
      <c r="AA804" s="18" t="str">
        <f>IF(ISBLANK(Z804),"",VLOOKUP(Z804,'(Linked) Hazard Risk Number HRN'!$B$16:$C$26,2,FALSE))</f>
        <v/>
      </c>
      <c r="AB804" s="373"/>
      <c r="AC804" s="375"/>
      <c r="AD804" s="436"/>
      <c r="AE804" s="55"/>
      <c r="AF804" s="18" t="str">
        <f>IF(ISBLANK(AE804),"",VLOOKUP(AE804,'(Linked) Hazard Risk Number HRN'!$B$16:$C$26,2,FALSE))</f>
        <v/>
      </c>
      <c r="AG804" s="373"/>
      <c r="AH804" s="10"/>
      <c r="AI804" s="10"/>
      <c r="AJ804" s="19"/>
    </row>
    <row r="805" spans="2:36" s="2" customFormat="1" ht="28.2" customHeight="1" thickTop="1">
      <c r="B805" s="378"/>
      <c r="C805" s="375"/>
      <c r="D805" s="375"/>
      <c r="E805" s="381"/>
      <c r="F805" s="381"/>
      <c r="G805" s="370"/>
      <c r="H805" s="370"/>
      <c r="I805" s="370"/>
      <c r="J805" s="370"/>
      <c r="K805" s="56"/>
      <c r="L805" s="18" t="str">
        <f>IF(ISBLANK(K805),"",VLOOKUP(K805,'(Linked) Hazard Risk Number HRN'!$D$6:$E$14,2,FALSE))</f>
        <v/>
      </c>
      <c r="M805" s="366" t="str">
        <f>IF(OR(ISBLANK(K803),ISBLANK(K804),ISBLANK(K805),ISBLANK(K806)),"",L803*L804*L805*L806)</f>
        <v/>
      </c>
      <c r="N805" s="56"/>
      <c r="O805" s="18" t="str">
        <f>IF(ISBLANK(N805),"",VLOOKUP(N805,'(Linked) PLr Probability Factor'!$B$17:$C$20,2,FALSE))</f>
        <v/>
      </c>
      <c r="P805" s="18" t="s">
        <v>3</v>
      </c>
      <c r="Q805" s="18">
        <f t="shared" ref="Q805" si="1269">COUNTIF((O803:O807), "A")</f>
        <v>0</v>
      </c>
      <c r="R805" s="18">
        <f t="shared" si="1265"/>
        <v>0</v>
      </c>
      <c r="S805" s="18"/>
      <c r="T805" s="146" t="str" cm="1">
        <f t="array" ref="T805">IF(OR(ISBLANK(K803),ISBLANK(K804),ISBLANK(N804),ISBLANK(N805),ISBLANK(N806)),"",INDEX(INDEX('(Linked) PLr Probability Factor'!C$33:$F$44,0,4),MATCH(S803&amp;S804&amp;S807,INDEX('(Linked) PLr Probability Factor'!C$33:$F$44,0,1)&amp;INDEX('(Linked) PLr Probability Factor'!C$33:$F$44,0,2)&amp;INDEX('(Linked) PLr Probability Factor'!C$33:$F$44,0,3),0)))</f>
        <v/>
      </c>
      <c r="U805" s="375"/>
      <c r="V805" s="56"/>
      <c r="W805" s="18" t="str">
        <f>IF(ISBLANK(V805),"",VLOOKUP(V805,'(Linked) Hazard Risk Number HRN'!$D$6:$E$14,2,FALSE))</f>
        <v/>
      </c>
      <c r="X805" s="366" t="str">
        <f>IF(OR(ISBLANK(V803),ISBLANK(V804),ISBLANK(V805),ISBLANK(V806)),"",W803*W804*W805*W806)</f>
        <v/>
      </c>
      <c r="Y805" s="375"/>
      <c r="Z805" s="56"/>
      <c r="AA805" s="18" t="str">
        <f>IF(ISBLANK(Z805),"",VLOOKUP(Z805,'(Linked) Hazard Risk Number HRN'!$D$6:$E$14,2,FALSE))</f>
        <v/>
      </c>
      <c r="AB805" s="366" t="str">
        <f>IF(OR(ISBLANK(Z803),ISBLANK(Z804),ISBLANK(Z805),ISBLANK(Z806)),"",AA803*AA804*AA805*AA806)</f>
        <v/>
      </c>
      <c r="AC805" s="375"/>
      <c r="AD805" s="436"/>
      <c r="AE805" s="56"/>
      <c r="AF805" s="18" t="str">
        <f>IF(ISBLANK(AE805),"",VLOOKUP(AE805,'(Linked) Hazard Risk Number HRN'!$D$6:$E$14,2,FALSE))</f>
        <v/>
      </c>
      <c r="AG805" s="366" t="str">
        <f>IF(OR(ISBLANK(AE803),ISBLANK(AE804),ISBLANK(AE805),ISBLANK(AE806)),"",AF803*AF804*AF805*AF806)</f>
        <v/>
      </c>
      <c r="AH805" s="10"/>
      <c r="AI805" s="10"/>
      <c r="AJ805" s="20"/>
    </row>
    <row r="806" spans="2:36" s="2" customFormat="1" ht="28.2" customHeight="1">
      <c r="B806" s="378"/>
      <c r="C806" s="375"/>
      <c r="D806" s="375"/>
      <c r="E806" s="381"/>
      <c r="F806" s="381"/>
      <c r="G806" s="370"/>
      <c r="H806" s="370"/>
      <c r="I806" s="370"/>
      <c r="J806" s="370"/>
      <c r="K806" s="57"/>
      <c r="L806" s="30" t="str">
        <f>IF(ISBLANK(K806),"",VLOOKUP(K806,'(Linked) Hazard Risk Number HRN'!$D$17:$E$22,2,FALSE))</f>
        <v/>
      </c>
      <c r="M806" s="367"/>
      <c r="N806" s="56"/>
      <c r="O806" s="18" t="str">
        <f>IF(ISBLANK(N806),"",VLOOKUP(N806,'(Linked) PLr Probability Factor'!$B$23:$C$26,2,FALSE))</f>
        <v/>
      </c>
      <c r="P806" s="25" t="s">
        <v>33</v>
      </c>
      <c r="Q806" s="25">
        <f t="shared" ref="Q806" si="1270">SUM(R803:R805)</f>
        <v>0</v>
      </c>
      <c r="R806" s="25">
        <f t="shared" si="1265"/>
        <v>0</v>
      </c>
      <c r="S806" s="25"/>
      <c r="T806" s="51"/>
      <c r="U806" s="375"/>
      <c r="V806" s="57"/>
      <c r="W806" s="30" t="str">
        <f>IF(ISBLANK(V806),"",VLOOKUP(V806,'(Linked) Hazard Risk Number HRN'!$D$17:$E$22,2,FALSE))</f>
        <v/>
      </c>
      <c r="X806" s="367"/>
      <c r="Y806" s="375"/>
      <c r="Z806" s="57"/>
      <c r="AA806" s="30" t="str">
        <f>IF(ISBLANK(Z806),"",VLOOKUP(Z806,'(Linked) Hazard Risk Number HRN'!$D$17:$E$22,2,FALSE))</f>
        <v/>
      </c>
      <c r="AB806" s="367"/>
      <c r="AC806" s="375"/>
      <c r="AD806" s="436"/>
      <c r="AE806" s="57"/>
      <c r="AF806" s="30" t="str">
        <f>IF(ISBLANK(AE806),"",VLOOKUP(AE806,'(Linked) Hazard Risk Number HRN'!$D$17:$E$22,2,FALSE))</f>
        <v/>
      </c>
      <c r="AG806" s="367"/>
      <c r="AH806" s="10"/>
      <c r="AI806" s="10"/>
      <c r="AJ806" s="21"/>
    </row>
    <row r="807" spans="2:36" s="2" customFormat="1" ht="28.2" customHeight="1" thickBot="1">
      <c r="B807" s="379"/>
      <c r="C807" s="376"/>
      <c r="D807" s="376"/>
      <c r="E807" s="382"/>
      <c r="F807" s="382"/>
      <c r="G807" s="371"/>
      <c r="H807" s="371"/>
      <c r="I807" s="371"/>
      <c r="J807" s="371"/>
      <c r="K807" s="135"/>
      <c r="L807" s="18"/>
      <c r="M807" s="368"/>
      <c r="N807" s="56"/>
      <c r="O807" s="18" t="str">
        <f>IF(ISBLANK(N807),"",VLOOKUP(N807,'(Linked) PLr Probability Factor'!$B$29:$C$32,2,FALSE))</f>
        <v/>
      </c>
      <c r="P807" s="134"/>
      <c r="Q807" s="134"/>
      <c r="R807" s="134"/>
      <c r="S807" s="27" t="str">
        <f t="shared" ref="S807" si="1271">IF(OR(ISBLANK(N804),ISBLANK(N805),ISBLANK(N806)),"",IF(R803&gt;0,"P2",IF(AND(R803=0,R804&gt;2),"P2",IF(AND(R803=0,R804=2),"P2",IF(AND(R803=0,AND(R804&lt;2,R805&gt;1)),"P1"," ")))))</f>
        <v/>
      </c>
      <c r="T807" s="52"/>
      <c r="U807" s="376"/>
      <c r="V807" s="135"/>
      <c r="W807" s="18"/>
      <c r="X807" s="368"/>
      <c r="Y807" s="376"/>
      <c r="Z807" s="135"/>
      <c r="AA807" s="18"/>
      <c r="AB807" s="368"/>
      <c r="AC807" s="376"/>
      <c r="AD807" s="437"/>
      <c r="AE807" s="135"/>
      <c r="AF807" s="18"/>
      <c r="AG807" s="368"/>
      <c r="AH807" s="10"/>
      <c r="AI807" s="10"/>
      <c r="AJ807" s="7"/>
    </row>
    <row r="808" spans="2:36" s="2" customFormat="1" ht="28.2" customHeight="1" thickTop="1">
      <c r="B808" s="377">
        <v>161</v>
      </c>
      <c r="C808" s="374"/>
      <c r="D808" s="374"/>
      <c r="E808" s="380"/>
      <c r="F808" s="380"/>
      <c r="G808" s="369"/>
      <c r="H808" s="369"/>
      <c r="I808" s="369"/>
      <c r="J808" s="369"/>
      <c r="K808" s="54"/>
      <c r="L808" s="17" t="str">
        <f>IF(ISBLANK(K808),"",VLOOKUP(K808,'(Linked) Hazard Risk Number HRN'!$B$6:$C$13,2,FALSE))</f>
        <v/>
      </c>
      <c r="M808" s="372" t="str">
        <f>IF(M810="","",IF(M810&gt;500,'(Linked) Hazard Risk Number HRN'!$C$37,IF(M810&gt;50,'(Linked) Hazard Risk Number HRN'!$C$36,IF(M810&gt;25,'(Linked) Hazard Risk Number HRN'!$C$35,IF(M810&gt;5,'(Linked) Hazard Risk Number HRN'!$C$34,IF(M810&gt;0,'(Linked) Hazard Risk Number HRN'!$C$33,""))))))</f>
        <v/>
      </c>
      <c r="N808" s="54"/>
      <c r="O808" s="17" t="str">
        <f>IF(ISBLANK(N808),"",VLOOKUP(N808,'(Linked) PLr Probability Factor'!$B$7:$C$8,2,FALSE))</f>
        <v/>
      </c>
      <c r="P808" s="17" t="s">
        <v>29</v>
      </c>
      <c r="Q808" s="17">
        <f t="shared" ref="Q808" si="1272">COUNTIF((O808:O812), "C")</f>
        <v>0</v>
      </c>
      <c r="R808" s="17">
        <f t="shared" ref="R808:R811" si="1273">Q808</f>
        <v>0</v>
      </c>
      <c r="S808" s="17" t="str">
        <f t="shared" ref="S808" si="1274">IF(ISBLANK(K808),"",IF(L808&lt;2,"S1","S2"))</f>
        <v/>
      </c>
      <c r="T808" s="50"/>
      <c r="U808" s="374"/>
      <c r="V808" s="54"/>
      <c r="W808" s="17" t="str">
        <f>IF(ISBLANK(V808),"",VLOOKUP(V808,'(Linked) Hazard Risk Number HRN'!$B$6:$C$13,2,FALSE))</f>
        <v/>
      </c>
      <c r="X808" s="372" t="str">
        <f>IF(X810="","",IF(X810&gt;500,'(Linked) Hazard Risk Number HRN'!$C$37,IF(X810&gt;50,'(Linked) Hazard Risk Number HRN'!$C$36,IF(X810&gt;25,'(Linked) Hazard Risk Number HRN'!$C$35,IF(X810&gt;5,'(Linked) Hazard Risk Number HRN'!$C$34,IF(X810&gt;0,'(Linked) Hazard Risk Number HRN'!$C$33,""))))))</f>
        <v/>
      </c>
      <c r="Y808" s="374"/>
      <c r="Z808" s="54"/>
      <c r="AA808" s="17" t="str">
        <f>IF(ISBLANK(Z808),"",VLOOKUP(Z808,'(Linked) Hazard Risk Number HRN'!$B$6:$C$13,2,FALSE))</f>
        <v/>
      </c>
      <c r="AB808" s="372" t="str">
        <f>IF(AB810="","",IF(AB810&gt;500,'(Linked) Hazard Risk Number HRN'!$C$37,IF(AB810&gt;50,'(Linked) Hazard Risk Number HRN'!$C$36,IF(AB810&gt;25,'(Linked) Hazard Risk Number HRN'!$C$35,IF(AB810&gt;5,'(Linked) Hazard Risk Number HRN'!$C$34,IF(AB810&gt;0,'(Linked) Hazard Risk Number HRN'!$C$33,""))))))</f>
        <v/>
      </c>
      <c r="AC808" s="374"/>
      <c r="AD808" s="380"/>
      <c r="AE808" s="54"/>
      <c r="AF808" s="17" t="str">
        <f>IF(ISBLANK(AE808),"",VLOOKUP(AE808,'(Linked) Hazard Risk Number HRN'!$B$6:$C$13,2,FALSE))</f>
        <v/>
      </c>
      <c r="AG808" s="372" t="str">
        <f>IF(AG810="","",IF(AG810&gt;500,'(Linked) Hazard Risk Number HRN'!$C$37,IF(AG810&gt;50,'(Linked) Hazard Risk Number HRN'!$C$36,IF(AG810&gt;25,'(Linked) Hazard Risk Number HRN'!$C$35,IF(AG810&gt;5,'(Linked) Hazard Risk Number HRN'!$C$34,IF(AG810&gt;0,'(Linked) Hazard Risk Number HRN'!$C$33,""))))))</f>
        <v/>
      </c>
      <c r="AH808" s="10"/>
      <c r="AI808" s="10"/>
      <c r="AJ808" s="22"/>
    </row>
    <row r="809" spans="2:36" s="2" customFormat="1" ht="28.2" customHeight="1" thickBot="1">
      <c r="B809" s="378"/>
      <c r="C809" s="375"/>
      <c r="D809" s="375"/>
      <c r="E809" s="381"/>
      <c r="F809" s="381"/>
      <c r="G809" s="370"/>
      <c r="H809" s="370"/>
      <c r="I809" s="370"/>
      <c r="J809" s="370"/>
      <c r="K809" s="55"/>
      <c r="L809" s="18" t="str">
        <f>IF(ISBLANK(K809),"",VLOOKUP(K809,'(Linked) Hazard Risk Number HRN'!$B$16:$C$26,2,FALSE))</f>
        <v/>
      </c>
      <c r="M809" s="373"/>
      <c r="N809" s="55"/>
      <c r="O809" s="18" t="str">
        <f>IF(ISBLANK(N809),"",VLOOKUP(N809,'(Linked) PLr Probability Factor'!$B$12:$C$14,2,FALSE))</f>
        <v/>
      </c>
      <c r="P809" s="18" t="s">
        <v>1</v>
      </c>
      <c r="Q809" s="18">
        <f t="shared" ref="Q809" si="1275">COUNTIF((O808:O812), "B")</f>
        <v>0</v>
      </c>
      <c r="R809" s="18">
        <f t="shared" si="1273"/>
        <v>0</v>
      </c>
      <c r="S809" s="18" t="str">
        <f t="shared" ref="S809" si="1276">IF(ISBLANK(K809),"",IF(L809&lt;5,"F1","F2"))</f>
        <v/>
      </c>
      <c r="T809" s="147"/>
      <c r="U809" s="375"/>
      <c r="V809" s="55"/>
      <c r="W809" s="18" t="str">
        <f>IF(ISBLANK(V809),"",VLOOKUP(V809,'(Linked) Hazard Risk Number HRN'!$B$16:$C$26,2,FALSE))</f>
        <v/>
      </c>
      <c r="X809" s="373"/>
      <c r="Y809" s="375"/>
      <c r="Z809" s="55"/>
      <c r="AA809" s="18" t="str">
        <f>IF(ISBLANK(Z809),"",VLOOKUP(Z809,'(Linked) Hazard Risk Number HRN'!$B$16:$C$26,2,FALSE))</f>
        <v/>
      </c>
      <c r="AB809" s="373"/>
      <c r="AC809" s="375"/>
      <c r="AD809" s="436"/>
      <c r="AE809" s="55"/>
      <c r="AF809" s="18" t="str">
        <f>IF(ISBLANK(AE809),"",VLOOKUP(AE809,'(Linked) Hazard Risk Number HRN'!$B$16:$C$26,2,FALSE))</f>
        <v/>
      </c>
      <c r="AG809" s="373"/>
      <c r="AH809" s="10"/>
      <c r="AI809" s="10"/>
      <c r="AJ809" s="19"/>
    </row>
    <row r="810" spans="2:36" s="2" customFormat="1" ht="28.2" customHeight="1" thickTop="1">
      <c r="B810" s="378"/>
      <c r="C810" s="375"/>
      <c r="D810" s="375"/>
      <c r="E810" s="381"/>
      <c r="F810" s="381"/>
      <c r="G810" s="370"/>
      <c r="H810" s="370"/>
      <c r="I810" s="370"/>
      <c r="J810" s="370"/>
      <c r="K810" s="56"/>
      <c r="L810" s="18" t="str">
        <f>IF(ISBLANK(K810),"",VLOOKUP(K810,'(Linked) Hazard Risk Number HRN'!$D$6:$E$14,2,FALSE))</f>
        <v/>
      </c>
      <c r="M810" s="366" t="str">
        <f>IF(OR(ISBLANK(K808),ISBLANK(K809),ISBLANK(K810),ISBLANK(K811)),"",L808*L809*L810*L811)</f>
        <v/>
      </c>
      <c r="N810" s="56"/>
      <c r="O810" s="18" t="str">
        <f>IF(ISBLANK(N810),"",VLOOKUP(N810,'(Linked) PLr Probability Factor'!$B$17:$C$20,2,FALSE))</f>
        <v/>
      </c>
      <c r="P810" s="18" t="s">
        <v>3</v>
      </c>
      <c r="Q810" s="18">
        <f t="shared" ref="Q810" si="1277">COUNTIF((O808:O812), "A")</f>
        <v>0</v>
      </c>
      <c r="R810" s="18">
        <f t="shared" si="1273"/>
        <v>0</v>
      </c>
      <c r="S810" s="18"/>
      <c r="T810" s="146" t="str" cm="1">
        <f t="array" ref="T810">IF(OR(ISBLANK(K808),ISBLANK(K809),ISBLANK(N809),ISBLANK(N810),ISBLANK(N811)),"",INDEX(INDEX('(Linked) PLr Probability Factor'!C$33:$F$44,0,4),MATCH(S808&amp;S809&amp;S812,INDEX('(Linked) PLr Probability Factor'!C$33:$F$44,0,1)&amp;INDEX('(Linked) PLr Probability Factor'!C$33:$F$44,0,2)&amp;INDEX('(Linked) PLr Probability Factor'!C$33:$F$44,0,3),0)))</f>
        <v/>
      </c>
      <c r="U810" s="375"/>
      <c r="V810" s="56"/>
      <c r="W810" s="18" t="str">
        <f>IF(ISBLANK(V810),"",VLOOKUP(V810,'(Linked) Hazard Risk Number HRN'!$D$6:$E$14,2,FALSE))</f>
        <v/>
      </c>
      <c r="X810" s="366" t="str">
        <f>IF(OR(ISBLANK(V808),ISBLANK(V809),ISBLANK(V810),ISBLANK(V811)),"",W808*W809*W810*W811)</f>
        <v/>
      </c>
      <c r="Y810" s="375"/>
      <c r="Z810" s="56"/>
      <c r="AA810" s="18" t="str">
        <f>IF(ISBLANK(Z810),"",VLOOKUP(Z810,'(Linked) Hazard Risk Number HRN'!$D$6:$E$14,2,FALSE))</f>
        <v/>
      </c>
      <c r="AB810" s="366" t="str">
        <f>IF(OR(ISBLANK(Z808),ISBLANK(Z809),ISBLANK(Z810),ISBLANK(Z811)),"",AA808*AA809*AA810*AA811)</f>
        <v/>
      </c>
      <c r="AC810" s="375"/>
      <c r="AD810" s="436"/>
      <c r="AE810" s="56"/>
      <c r="AF810" s="18" t="str">
        <f>IF(ISBLANK(AE810),"",VLOOKUP(AE810,'(Linked) Hazard Risk Number HRN'!$D$6:$E$14,2,FALSE))</f>
        <v/>
      </c>
      <c r="AG810" s="366" t="str">
        <f>IF(OR(ISBLANK(AE808),ISBLANK(AE809),ISBLANK(AE810),ISBLANK(AE811)),"",AF808*AF809*AF810*AF811)</f>
        <v/>
      </c>
      <c r="AH810" s="10"/>
      <c r="AI810" s="10"/>
      <c r="AJ810" s="20"/>
    </row>
    <row r="811" spans="2:36" s="2" customFormat="1" ht="28.2" customHeight="1">
      <c r="B811" s="378"/>
      <c r="C811" s="375"/>
      <c r="D811" s="375"/>
      <c r="E811" s="381"/>
      <c r="F811" s="381"/>
      <c r="G811" s="370"/>
      <c r="H811" s="370"/>
      <c r="I811" s="370"/>
      <c r="J811" s="370"/>
      <c r="K811" s="57"/>
      <c r="L811" s="30" t="str">
        <f>IF(ISBLANK(K811),"",VLOOKUP(K811,'(Linked) Hazard Risk Number HRN'!$D$17:$E$22,2,FALSE))</f>
        <v/>
      </c>
      <c r="M811" s="367"/>
      <c r="N811" s="56"/>
      <c r="O811" s="18" t="str">
        <f>IF(ISBLANK(N811),"",VLOOKUP(N811,'(Linked) PLr Probability Factor'!$B$23:$C$26,2,FALSE))</f>
        <v/>
      </c>
      <c r="P811" s="25" t="s">
        <v>33</v>
      </c>
      <c r="Q811" s="25">
        <f t="shared" ref="Q811" si="1278">SUM(R808:R810)</f>
        <v>0</v>
      </c>
      <c r="R811" s="25">
        <f t="shared" si="1273"/>
        <v>0</v>
      </c>
      <c r="S811" s="25"/>
      <c r="T811" s="51"/>
      <c r="U811" s="375"/>
      <c r="V811" s="57"/>
      <c r="W811" s="30" t="str">
        <f>IF(ISBLANK(V811),"",VLOOKUP(V811,'(Linked) Hazard Risk Number HRN'!$D$17:$E$22,2,FALSE))</f>
        <v/>
      </c>
      <c r="X811" s="367"/>
      <c r="Y811" s="375"/>
      <c r="Z811" s="57"/>
      <c r="AA811" s="30" t="str">
        <f>IF(ISBLANK(Z811),"",VLOOKUP(Z811,'(Linked) Hazard Risk Number HRN'!$D$17:$E$22,2,FALSE))</f>
        <v/>
      </c>
      <c r="AB811" s="367"/>
      <c r="AC811" s="375"/>
      <c r="AD811" s="436"/>
      <c r="AE811" s="57"/>
      <c r="AF811" s="30" t="str">
        <f>IF(ISBLANK(AE811),"",VLOOKUP(AE811,'(Linked) Hazard Risk Number HRN'!$D$17:$E$22,2,FALSE))</f>
        <v/>
      </c>
      <c r="AG811" s="367"/>
      <c r="AH811" s="10"/>
      <c r="AI811" s="10"/>
      <c r="AJ811" s="21"/>
    </row>
    <row r="812" spans="2:36" s="2" customFormat="1" ht="28.2" customHeight="1" thickBot="1">
      <c r="B812" s="379"/>
      <c r="C812" s="376"/>
      <c r="D812" s="376"/>
      <c r="E812" s="382"/>
      <c r="F812" s="382"/>
      <c r="G812" s="371"/>
      <c r="H812" s="371"/>
      <c r="I812" s="371"/>
      <c r="J812" s="371"/>
      <c r="K812" s="135"/>
      <c r="L812" s="18"/>
      <c r="M812" s="368"/>
      <c r="N812" s="56"/>
      <c r="O812" s="18" t="str">
        <f>IF(ISBLANK(N812),"",VLOOKUP(N812,'(Linked) PLr Probability Factor'!$B$29:$C$32,2,FALSE))</f>
        <v/>
      </c>
      <c r="P812" s="134"/>
      <c r="Q812" s="134"/>
      <c r="R812" s="134"/>
      <c r="S812" s="27" t="str">
        <f t="shared" ref="S812" si="1279">IF(OR(ISBLANK(N809),ISBLANK(N810),ISBLANK(N811)),"",IF(R808&gt;0,"P2",IF(AND(R808=0,R809&gt;2),"P2",IF(AND(R808=0,R809=2),"P2",IF(AND(R808=0,AND(R809&lt;2,R810&gt;1)),"P1"," ")))))</f>
        <v/>
      </c>
      <c r="T812" s="52"/>
      <c r="U812" s="376"/>
      <c r="V812" s="135"/>
      <c r="W812" s="18"/>
      <c r="X812" s="368"/>
      <c r="Y812" s="376"/>
      <c r="Z812" s="135"/>
      <c r="AA812" s="18"/>
      <c r="AB812" s="368"/>
      <c r="AC812" s="376"/>
      <c r="AD812" s="437"/>
      <c r="AE812" s="135"/>
      <c r="AF812" s="18"/>
      <c r="AG812" s="368"/>
      <c r="AH812" s="10"/>
      <c r="AI812" s="10"/>
      <c r="AJ812" s="7"/>
    </row>
    <row r="813" spans="2:36" s="2" customFormat="1" ht="28.2" customHeight="1" thickTop="1">
      <c r="B813" s="377">
        <v>162</v>
      </c>
      <c r="C813" s="374"/>
      <c r="D813" s="374"/>
      <c r="E813" s="380"/>
      <c r="F813" s="380"/>
      <c r="G813" s="369"/>
      <c r="H813" s="369"/>
      <c r="I813" s="369"/>
      <c r="J813" s="369"/>
      <c r="K813" s="54"/>
      <c r="L813" s="17" t="str">
        <f>IF(ISBLANK(K813),"",VLOOKUP(K813,'(Linked) Hazard Risk Number HRN'!$B$6:$C$13,2,FALSE))</f>
        <v/>
      </c>
      <c r="M813" s="372" t="str">
        <f>IF(M815="","",IF(M815&gt;500,'(Linked) Hazard Risk Number HRN'!$C$37,IF(M815&gt;50,'(Linked) Hazard Risk Number HRN'!$C$36,IF(M815&gt;25,'(Linked) Hazard Risk Number HRN'!$C$35,IF(M815&gt;5,'(Linked) Hazard Risk Number HRN'!$C$34,IF(M815&gt;0,'(Linked) Hazard Risk Number HRN'!$C$33,""))))))</f>
        <v/>
      </c>
      <c r="N813" s="54"/>
      <c r="O813" s="17" t="str">
        <f>IF(ISBLANK(N813),"",VLOOKUP(N813,'(Linked) PLr Probability Factor'!$B$7:$C$8,2,FALSE))</f>
        <v/>
      </c>
      <c r="P813" s="17" t="s">
        <v>29</v>
      </c>
      <c r="Q813" s="17">
        <f t="shared" ref="Q813" si="1280">COUNTIF((O813:O817), "C")</f>
        <v>0</v>
      </c>
      <c r="R813" s="17">
        <f t="shared" ref="R813:R816" si="1281">Q813</f>
        <v>0</v>
      </c>
      <c r="S813" s="17" t="str">
        <f t="shared" ref="S813" si="1282">IF(ISBLANK(K813),"",IF(L813&lt;2,"S1","S2"))</f>
        <v/>
      </c>
      <c r="T813" s="50"/>
      <c r="U813" s="374"/>
      <c r="V813" s="54"/>
      <c r="W813" s="17" t="str">
        <f>IF(ISBLANK(V813),"",VLOOKUP(V813,'(Linked) Hazard Risk Number HRN'!$B$6:$C$13,2,FALSE))</f>
        <v/>
      </c>
      <c r="X813" s="372" t="str">
        <f>IF(X815="","",IF(X815&gt;500,'(Linked) Hazard Risk Number HRN'!$C$37,IF(X815&gt;50,'(Linked) Hazard Risk Number HRN'!$C$36,IF(X815&gt;25,'(Linked) Hazard Risk Number HRN'!$C$35,IF(X815&gt;5,'(Linked) Hazard Risk Number HRN'!$C$34,IF(X815&gt;0,'(Linked) Hazard Risk Number HRN'!$C$33,""))))))</f>
        <v/>
      </c>
      <c r="Y813" s="374"/>
      <c r="Z813" s="54"/>
      <c r="AA813" s="17" t="str">
        <f>IF(ISBLANK(Z813),"",VLOOKUP(Z813,'(Linked) Hazard Risk Number HRN'!$B$6:$C$13,2,FALSE))</f>
        <v/>
      </c>
      <c r="AB813" s="372" t="str">
        <f>IF(AB815="","",IF(AB815&gt;500,'(Linked) Hazard Risk Number HRN'!$C$37,IF(AB815&gt;50,'(Linked) Hazard Risk Number HRN'!$C$36,IF(AB815&gt;25,'(Linked) Hazard Risk Number HRN'!$C$35,IF(AB815&gt;5,'(Linked) Hazard Risk Number HRN'!$C$34,IF(AB815&gt;0,'(Linked) Hazard Risk Number HRN'!$C$33,""))))))</f>
        <v/>
      </c>
      <c r="AC813" s="374"/>
      <c r="AD813" s="380"/>
      <c r="AE813" s="54"/>
      <c r="AF813" s="17" t="str">
        <f>IF(ISBLANK(AE813),"",VLOOKUP(AE813,'(Linked) Hazard Risk Number HRN'!$B$6:$C$13,2,FALSE))</f>
        <v/>
      </c>
      <c r="AG813" s="372" t="str">
        <f>IF(AG815="","",IF(AG815&gt;500,'(Linked) Hazard Risk Number HRN'!$C$37,IF(AG815&gt;50,'(Linked) Hazard Risk Number HRN'!$C$36,IF(AG815&gt;25,'(Linked) Hazard Risk Number HRN'!$C$35,IF(AG815&gt;5,'(Linked) Hazard Risk Number HRN'!$C$34,IF(AG815&gt;0,'(Linked) Hazard Risk Number HRN'!$C$33,""))))))</f>
        <v/>
      </c>
      <c r="AH813" s="10"/>
      <c r="AI813" s="10"/>
      <c r="AJ813" s="22"/>
    </row>
    <row r="814" spans="2:36" s="2" customFormat="1" ht="28.2" customHeight="1" thickBot="1">
      <c r="B814" s="378"/>
      <c r="C814" s="375"/>
      <c r="D814" s="375"/>
      <c r="E814" s="381"/>
      <c r="F814" s="381"/>
      <c r="G814" s="370"/>
      <c r="H814" s="370"/>
      <c r="I814" s="370"/>
      <c r="J814" s="370"/>
      <c r="K814" s="55"/>
      <c r="L814" s="18" t="str">
        <f>IF(ISBLANK(K814),"",VLOOKUP(K814,'(Linked) Hazard Risk Number HRN'!$B$16:$C$26,2,FALSE))</f>
        <v/>
      </c>
      <c r="M814" s="373"/>
      <c r="N814" s="55"/>
      <c r="O814" s="18" t="str">
        <f>IF(ISBLANK(N814),"",VLOOKUP(N814,'(Linked) PLr Probability Factor'!$B$12:$C$14,2,FALSE))</f>
        <v/>
      </c>
      <c r="P814" s="18" t="s">
        <v>1</v>
      </c>
      <c r="Q814" s="18">
        <f t="shared" ref="Q814" si="1283">COUNTIF((O813:O817), "B")</f>
        <v>0</v>
      </c>
      <c r="R814" s="18">
        <f t="shared" si="1281"/>
        <v>0</v>
      </c>
      <c r="S814" s="18" t="str">
        <f t="shared" ref="S814" si="1284">IF(ISBLANK(K814),"",IF(L814&lt;5,"F1","F2"))</f>
        <v/>
      </c>
      <c r="T814" s="147"/>
      <c r="U814" s="375"/>
      <c r="V814" s="55"/>
      <c r="W814" s="18" t="str">
        <f>IF(ISBLANK(V814),"",VLOOKUP(V814,'(Linked) Hazard Risk Number HRN'!$B$16:$C$26,2,FALSE))</f>
        <v/>
      </c>
      <c r="X814" s="373"/>
      <c r="Y814" s="375"/>
      <c r="Z814" s="55"/>
      <c r="AA814" s="18" t="str">
        <f>IF(ISBLANK(Z814),"",VLOOKUP(Z814,'(Linked) Hazard Risk Number HRN'!$B$16:$C$26,2,FALSE))</f>
        <v/>
      </c>
      <c r="AB814" s="373"/>
      <c r="AC814" s="375"/>
      <c r="AD814" s="436"/>
      <c r="AE814" s="55"/>
      <c r="AF814" s="18" t="str">
        <f>IF(ISBLANK(AE814),"",VLOOKUP(AE814,'(Linked) Hazard Risk Number HRN'!$B$16:$C$26,2,FALSE))</f>
        <v/>
      </c>
      <c r="AG814" s="373"/>
      <c r="AH814" s="10"/>
      <c r="AI814" s="10"/>
      <c r="AJ814" s="19"/>
    </row>
    <row r="815" spans="2:36" s="2" customFormat="1" ht="28.2" customHeight="1" thickTop="1">
      <c r="B815" s="378"/>
      <c r="C815" s="375"/>
      <c r="D815" s="375"/>
      <c r="E815" s="381"/>
      <c r="F815" s="381"/>
      <c r="G815" s="370"/>
      <c r="H815" s="370"/>
      <c r="I815" s="370"/>
      <c r="J815" s="370"/>
      <c r="K815" s="56"/>
      <c r="L815" s="18" t="str">
        <f>IF(ISBLANK(K815),"",VLOOKUP(K815,'(Linked) Hazard Risk Number HRN'!$D$6:$E$14,2,FALSE))</f>
        <v/>
      </c>
      <c r="M815" s="366" t="str">
        <f>IF(OR(ISBLANK(K813),ISBLANK(K814),ISBLANK(K815),ISBLANK(K816)),"",L813*L814*L815*L816)</f>
        <v/>
      </c>
      <c r="N815" s="56"/>
      <c r="O815" s="18" t="str">
        <f>IF(ISBLANK(N815),"",VLOOKUP(N815,'(Linked) PLr Probability Factor'!$B$17:$C$20,2,FALSE))</f>
        <v/>
      </c>
      <c r="P815" s="18" t="s">
        <v>3</v>
      </c>
      <c r="Q815" s="18">
        <f t="shared" ref="Q815" si="1285">COUNTIF((O813:O817), "A")</f>
        <v>0</v>
      </c>
      <c r="R815" s="18">
        <f t="shared" si="1281"/>
        <v>0</v>
      </c>
      <c r="S815" s="18"/>
      <c r="T815" s="146" t="str" cm="1">
        <f t="array" ref="T815">IF(OR(ISBLANK(K813),ISBLANK(K814),ISBLANK(N814),ISBLANK(N815),ISBLANK(N816)),"",INDEX(INDEX('(Linked) PLr Probability Factor'!C$33:$F$44,0,4),MATCH(S813&amp;S814&amp;S817,INDEX('(Linked) PLr Probability Factor'!C$33:$F$44,0,1)&amp;INDEX('(Linked) PLr Probability Factor'!C$33:$F$44,0,2)&amp;INDEX('(Linked) PLr Probability Factor'!C$33:$F$44,0,3),0)))</f>
        <v/>
      </c>
      <c r="U815" s="375"/>
      <c r="V815" s="56"/>
      <c r="W815" s="18" t="str">
        <f>IF(ISBLANK(V815),"",VLOOKUP(V815,'(Linked) Hazard Risk Number HRN'!$D$6:$E$14,2,FALSE))</f>
        <v/>
      </c>
      <c r="X815" s="366" t="str">
        <f>IF(OR(ISBLANK(V813),ISBLANK(V814),ISBLANK(V815),ISBLANK(V816)),"",W813*W814*W815*W816)</f>
        <v/>
      </c>
      <c r="Y815" s="375"/>
      <c r="Z815" s="56"/>
      <c r="AA815" s="18" t="str">
        <f>IF(ISBLANK(Z815),"",VLOOKUP(Z815,'(Linked) Hazard Risk Number HRN'!$D$6:$E$14,2,FALSE))</f>
        <v/>
      </c>
      <c r="AB815" s="366" t="str">
        <f>IF(OR(ISBLANK(Z813),ISBLANK(Z814),ISBLANK(Z815),ISBLANK(Z816)),"",AA813*AA814*AA815*AA816)</f>
        <v/>
      </c>
      <c r="AC815" s="375"/>
      <c r="AD815" s="436"/>
      <c r="AE815" s="56"/>
      <c r="AF815" s="18" t="str">
        <f>IF(ISBLANK(AE815),"",VLOOKUP(AE815,'(Linked) Hazard Risk Number HRN'!$D$6:$E$14,2,FALSE))</f>
        <v/>
      </c>
      <c r="AG815" s="366" t="str">
        <f>IF(OR(ISBLANK(AE813),ISBLANK(AE814),ISBLANK(AE815),ISBLANK(AE816)),"",AF813*AF814*AF815*AF816)</f>
        <v/>
      </c>
      <c r="AH815" s="10"/>
      <c r="AI815" s="10"/>
      <c r="AJ815" s="20"/>
    </row>
    <row r="816" spans="2:36" s="2" customFormat="1" ht="28.2" customHeight="1">
      <c r="B816" s="378"/>
      <c r="C816" s="375"/>
      <c r="D816" s="375"/>
      <c r="E816" s="381"/>
      <c r="F816" s="381"/>
      <c r="G816" s="370"/>
      <c r="H816" s="370"/>
      <c r="I816" s="370"/>
      <c r="J816" s="370"/>
      <c r="K816" s="57"/>
      <c r="L816" s="30" t="str">
        <f>IF(ISBLANK(K816),"",VLOOKUP(K816,'(Linked) Hazard Risk Number HRN'!$D$17:$E$22,2,FALSE))</f>
        <v/>
      </c>
      <c r="M816" s="367"/>
      <c r="N816" s="56"/>
      <c r="O816" s="18" t="str">
        <f>IF(ISBLANK(N816),"",VLOOKUP(N816,'(Linked) PLr Probability Factor'!$B$23:$C$26,2,FALSE))</f>
        <v/>
      </c>
      <c r="P816" s="25" t="s">
        <v>33</v>
      </c>
      <c r="Q816" s="25">
        <f t="shared" ref="Q816" si="1286">SUM(R813:R815)</f>
        <v>0</v>
      </c>
      <c r="R816" s="25">
        <f t="shared" si="1281"/>
        <v>0</v>
      </c>
      <c r="S816" s="25"/>
      <c r="T816" s="51"/>
      <c r="U816" s="375"/>
      <c r="V816" s="57"/>
      <c r="W816" s="30" t="str">
        <f>IF(ISBLANK(V816),"",VLOOKUP(V816,'(Linked) Hazard Risk Number HRN'!$D$17:$E$22,2,FALSE))</f>
        <v/>
      </c>
      <c r="X816" s="367"/>
      <c r="Y816" s="375"/>
      <c r="Z816" s="57"/>
      <c r="AA816" s="30" t="str">
        <f>IF(ISBLANK(Z816),"",VLOOKUP(Z816,'(Linked) Hazard Risk Number HRN'!$D$17:$E$22,2,FALSE))</f>
        <v/>
      </c>
      <c r="AB816" s="367"/>
      <c r="AC816" s="375"/>
      <c r="AD816" s="436"/>
      <c r="AE816" s="57"/>
      <c r="AF816" s="30" t="str">
        <f>IF(ISBLANK(AE816),"",VLOOKUP(AE816,'(Linked) Hazard Risk Number HRN'!$D$17:$E$22,2,FALSE))</f>
        <v/>
      </c>
      <c r="AG816" s="367"/>
      <c r="AH816" s="10"/>
      <c r="AI816" s="10"/>
      <c r="AJ816" s="21"/>
    </row>
    <row r="817" spans="2:36" s="2" customFormat="1" ht="28.2" customHeight="1" thickBot="1">
      <c r="B817" s="379"/>
      <c r="C817" s="376"/>
      <c r="D817" s="376"/>
      <c r="E817" s="382"/>
      <c r="F817" s="382"/>
      <c r="G817" s="371"/>
      <c r="H817" s="371"/>
      <c r="I817" s="371"/>
      <c r="J817" s="371"/>
      <c r="K817" s="135"/>
      <c r="L817" s="18"/>
      <c r="M817" s="368"/>
      <c r="N817" s="56"/>
      <c r="O817" s="18" t="str">
        <f>IF(ISBLANK(N817),"",VLOOKUP(N817,'(Linked) PLr Probability Factor'!$B$29:$C$32,2,FALSE))</f>
        <v/>
      </c>
      <c r="P817" s="134"/>
      <c r="Q817" s="134"/>
      <c r="R817" s="134"/>
      <c r="S817" s="27" t="str">
        <f t="shared" ref="S817" si="1287">IF(OR(ISBLANK(N814),ISBLANK(N815),ISBLANK(N816)),"",IF(R813&gt;0,"P2",IF(AND(R813=0,R814&gt;2),"P2",IF(AND(R813=0,R814=2),"P2",IF(AND(R813=0,AND(R814&lt;2,R815&gt;1)),"P1"," ")))))</f>
        <v/>
      </c>
      <c r="T817" s="52"/>
      <c r="U817" s="376"/>
      <c r="V817" s="135"/>
      <c r="W817" s="18"/>
      <c r="X817" s="368"/>
      <c r="Y817" s="376"/>
      <c r="Z817" s="135"/>
      <c r="AA817" s="18"/>
      <c r="AB817" s="368"/>
      <c r="AC817" s="376"/>
      <c r="AD817" s="437"/>
      <c r="AE817" s="135"/>
      <c r="AF817" s="18"/>
      <c r="AG817" s="368"/>
      <c r="AH817" s="10"/>
      <c r="AI817" s="10"/>
      <c r="AJ817" s="7"/>
    </row>
    <row r="818" spans="2:36" s="2" customFormat="1" ht="28.2" customHeight="1" thickTop="1">
      <c r="B818" s="377">
        <v>163</v>
      </c>
      <c r="C818" s="374"/>
      <c r="D818" s="374"/>
      <c r="E818" s="380"/>
      <c r="F818" s="380"/>
      <c r="G818" s="369"/>
      <c r="H818" s="369"/>
      <c r="I818" s="369"/>
      <c r="J818" s="369"/>
      <c r="K818" s="54"/>
      <c r="L818" s="17" t="str">
        <f>IF(ISBLANK(K818),"",VLOOKUP(K818,'(Linked) Hazard Risk Number HRN'!$B$6:$C$13,2,FALSE))</f>
        <v/>
      </c>
      <c r="M818" s="372" t="str">
        <f>IF(M820="","",IF(M820&gt;500,'(Linked) Hazard Risk Number HRN'!$C$37,IF(M820&gt;50,'(Linked) Hazard Risk Number HRN'!$C$36,IF(M820&gt;25,'(Linked) Hazard Risk Number HRN'!$C$35,IF(M820&gt;5,'(Linked) Hazard Risk Number HRN'!$C$34,IF(M820&gt;0,'(Linked) Hazard Risk Number HRN'!$C$33,""))))))</f>
        <v/>
      </c>
      <c r="N818" s="54"/>
      <c r="O818" s="17" t="str">
        <f>IF(ISBLANK(N818),"",VLOOKUP(N818,'(Linked) PLr Probability Factor'!$B$7:$C$8,2,FALSE))</f>
        <v/>
      </c>
      <c r="P818" s="17" t="s">
        <v>29</v>
      </c>
      <c r="Q818" s="17">
        <f t="shared" ref="Q818" si="1288">COUNTIF((O818:O822), "C")</f>
        <v>0</v>
      </c>
      <c r="R818" s="17">
        <f t="shared" ref="R818:R821" si="1289">Q818</f>
        <v>0</v>
      </c>
      <c r="S818" s="17" t="str">
        <f t="shared" ref="S818" si="1290">IF(ISBLANK(K818),"",IF(L818&lt;2,"S1","S2"))</f>
        <v/>
      </c>
      <c r="T818" s="50"/>
      <c r="U818" s="374"/>
      <c r="V818" s="54"/>
      <c r="W818" s="17" t="str">
        <f>IF(ISBLANK(V818),"",VLOOKUP(V818,'(Linked) Hazard Risk Number HRN'!$B$6:$C$13,2,FALSE))</f>
        <v/>
      </c>
      <c r="X818" s="372" t="str">
        <f>IF(X820="","",IF(X820&gt;500,'(Linked) Hazard Risk Number HRN'!$C$37,IF(X820&gt;50,'(Linked) Hazard Risk Number HRN'!$C$36,IF(X820&gt;25,'(Linked) Hazard Risk Number HRN'!$C$35,IF(X820&gt;5,'(Linked) Hazard Risk Number HRN'!$C$34,IF(X820&gt;0,'(Linked) Hazard Risk Number HRN'!$C$33,""))))))</f>
        <v/>
      </c>
      <c r="Y818" s="374"/>
      <c r="Z818" s="54"/>
      <c r="AA818" s="17" t="str">
        <f>IF(ISBLANK(Z818),"",VLOOKUP(Z818,'(Linked) Hazard Risk Number HRN'!$B$6:$C$13,2,FALSE))</f>
        <v/>
      </c>
      <c r="AB818" s="372" t="str">
        <f>IF(AB820="","",IF(AB820&gt;500,'(Linked) Hazard Risk Number HRN'!$C$37,IF(AB820&gt;50,'(Linked) Hazard Risk Number HRN'!$C$36,IF(AB820&gt;25,'(Linked) Hazard Risk Number HRN'!$C$35,IF(AB820&gt;5,'(Linked) Hazard Risk Number HRN'!$C$34,IF(AB820&gt;0,'(Linked) Hazard Risk Number HRN'!$C$33,""))))))</f>
        <v/>
      </c>
      <c r="AC818" s="374"/>
      <c r="AD818" s="380"/>
      <c r="AE818" s="54"/>
      <c r="AF818" s="17" t="str">
        <f>IF(ISBLANK(AE818),"",VLOOKUP(AE818,'(Linked) Hazard Risk Number HRN'!$B$6:$C$13,2,FALSE))</f>
        <v/>
      </c>
      <c r="AG818" s="372" t="str">
        <f>IF(AG820="","",IF(AG820&gt;500,'(Linked) Hazard Risk Number HRN'!$C$37,IF(AG820&gt;50,'(Linked) Hazard Risk Number HRN'!$C$36,IF(AG820&gt;25,'(Linked) Hazard Risk Number HRN'!$C$35,IF(AG820&gt;5,'(Linked) Hazard Risk Number HRN'!$C$34,IF(AG820&gt;0,'(Linked) Hazard Risk Number HRN'!$C$33,""))))))</f>
        <v/>
      </c>
      <c r="AH818" s="10"/>
      <c r="AI818" s="10"/>
      <c r="AJ818" s="22"/>
    </row>
    <row r="819" spans="2:36" s="2" customFormat="1" ht="28.2" customHeight="1" thickBot="1">
      <c r="B819" s="378"/>
      <c r="C819" s="375"/>
      <c r="D819" s="375"/>
      <c r="E819" s="381"/>
      <c r="F819" s="381"/>
      <c r="G819" s="370"/>
      <c r="H819" s="370"/>
      <c r="I819" s="370"/>
      <c r="J819" s="370"/>
      <c r="K819" s="55"/>
      <c r="L819" s="18" t="str">
        <f>IF(ISBLANK(K819),"",VLOOKUP(K819,'(Linked) Hazard Risk Number HRN'!$B$16:$C$26,2,FALSE))</f>
        <v/>
      </c>
      <c r="M819" s="373"/>
      <c r="N819" s="55"/>
      <c r="O819" s="18" t="str">
        <f>IF(ISBLANK(N819),"",VLOOKUP(N819,'(Linked) PLr Probability Factor'!$B$12:$C$14,2,FALSE))</f>
        <v/>
      </c>
      <c r="P819" s="18" t="s">
        <v>1</v>
      </c>
      <c r="Q819" s="18">
        <f t="shared" ref="Q819" si="1291">COUNTIF((O818:O822), "B")</f>
        <v>0</v>
      </c>
      <c r="R819" s="18">
        <f t="shared" si="1289"/>
        <v>0</v>
      </c>
      <c r="S819" s="18" t="str">
        <f t="shared" ref="S819" si="1292">IF(ISBLANK(K819),"",IF(L819&lt;5,"F1","F2"))</f>
        <v/>
      </c>
      <c r="T819" s="147"/>
      <c r="U819" s="375"/>
      <c r="V819" s="55"/>
      <c r="W819" s="18" t="str">
        <f>IF(ISBLANK(V819),"",VLOOKUP(V819,'(Linked) Hazard Risk Number HRN'!$B$16:$C$26,2,FALSE))</f>
        <v/>
      </c>
      <c r="X819" s="373"/>
      <c r="Y819" s="375"/>
      <c r="Z819" s="55"/>
      <c r="AA819" s="18" t="str">
        <f>IF(ISBLANK(Z819),"",VLOOKUP(Z819,'(Linked) Hazard Risk Number HRN'!$B$16:$C$26,2,FALSE))</f>
        <v/>
      </c>
      <c r="AB819" s="373"/>
      <c r="AC819" s="375"/>
      <c r="AD819" s="436"/>
      <c r="AE819" s="55"/>
      <c r="AF819" s="18" t="str">
        <f>IF(ISBLANK(AE819),"",VLOOKUP(AE819,'(Linked) Hazard Risk Number HRN'!$B$16:$C$26,2,FALSE))</f>
        <v/>
      </c>
      <c r="AG819" s="373"/>
      <c r="AH819" s="10"/>
      <c r="AI819" s="10"/>
      <c r="AJ819" s="19"/>
    </row>
    <row r="820" spans="2:36" s="2" customFormat="1" ht="28.2" customHeight="1" thickTop="1">
      <c r="B820" s="378"/>
      <c r="C820" s="375"/>
      <c r="D820" s="375"/>
      <c r="E820" s="381"/>
      <c r="F820" s="381"/>
      <c r="G820" s="370"/>
      <c r="H820" s="370"/>
      <c r="I820" s="370"/>
      <c r="J820" s="370"/>
      <c r="K820" s="56"/>
      <c r="L820" s="18" t="str">
        <f>IF(ISBLANK(K820),"",VLOOKUP(K820,'(Linked) Hazard Risk Number HRN'!$D$6:$E$14,2,FALSE))</f>
        <v/>
      </c>
      <c r="M820" s="366" t="str">
        <f>IF(OR(ISBLANK(K818),ISBLANK(K819),ISBLANK(K820),ISBLANK(K821)),"",L818*L819*L820*L821)</f>
        <v/>
      </c>
      <c r="N820" s="56"/>
      <c r="O820" s="18" t="str">
        <f>IF(ISBLANK(N820),"",VLOOKUP(N820,'(Linked) PLr Probability Factor'!$B$17:$C$20,2,FALSE))</f>
        <v/>
      </c>
      <c r="P820" s="18" t="s">
        <v>3</v>
      </c>
      <c r="Q820" s="18">
        <f t="shared" ref="Q820" si="1293">COUNTIF((O818:O822), "A")</f>
        <v>0</v>
      </c>
      <c r="R820" s="18">
        <f t="shared" si="1289"/>
        <v>0</v>
      </c>
      <c r="S820" s="18"/>
      <c r="T820" s="146" t="str" cm="1">
        <f t="array" ref="T820">IF(OR(ISBLANK(K818),ISBLANK(K819),ISBLANK(N819),ISBLANK(N820),ISBLANK(N821)),"",INDEX(INDEX('(Linked) PLr Probability Factor'!C$33:$F$44,0,4),MATCH(S818&amp;S819&amp;S822,INDEX('(Linked) PLr Probability Factor'!C$33:$F$44,0,1)&amp;INDEX('(Linked) PLr Probability Factor'!C$33:$F$44,0,2)&amp;INDEX('(Linked) PLr Probability Factor'!C$33:$F$44,0,3),0)))</f>
        <v/>
      </c>
      <c r="U820" s="375"/>
      <c r="V820" s="56"/>
      <c r="W820" s="18" t="str">
        <f>IF(ISBLANK(V820),"",VLOOKUP(V820,'(Linked) Hazard Risk Number HRN'!$D$6:$E$14,2,FALSE))</f>
        <v/>
      </c>
      <c r="X820" s="366" t="str">
        <f>IF(OR(ISBLANK(V818),ISBLANK(V819),ISBLANK(V820),ISBLANK(V821)),"",W818*W819*W820*W821)</f>
        <v/>
      </c>
      <c r="Y820" s="375"/>
      <c r="Z820" s="56"/>
      <c r="AA820" s="18" t="str">
        <f>IF(ISBLANK(Z820),"",VLOOKUP(Z820,'(Linked) Hazard Risk Number HRN'!$D$6:$E$14,2,FALSE))</f>
        <v/>
      </c>
      <c r="AB820" s="366" t="str">
        <f>IF(OR(ISBLANK(Z818),ISBLANK(Z819),ISBLANK(Z820),ISBLANK(Z821)),"",AA818*AA819*AA820*AA821)</f>
        <v/>
      </c>
      <c r="AC820" s="375"/>
      <c r="AD820" s="436"/>
      <c r="AE820" s="56"/>
      <c r="AF820" s="18" t="str">
        <f>IF(ISBLANK(AE820),"",VLOOKUP(AE820,'(Linked) Hazard Risk Number HRN'!$D$6:$E$14,2,FALSE))</f>
        <v/>
      </c>
      <c r="AG820" s="366" t="str">
        <f>IF(OR(ISBLANK(AE818),ISBLANK(AE819),ISBLANK(AE820),ISBLANK(AE821)),"",AF818*AF819*AF820*AF821)</f>
        <v/>
      </c>
      <c r="AH820" s="10"/>
      <c r="AI820" s="10"/>
      <c r="AJ820" s="20"/>
    </row>
    <row r="821" spans="2:36" s="2" customFormat="1" ht="28.2" customHeight="1">
      <c r="B821" s="378"/>
      <c r="C821" s="375"/>
      <c r="D821" s="375"/>
      <c r="E821" s="381"/>
      <c r="F821" s="381"/>
      <c r="G821" s="370"/>
      <c r="H821" s="370"/>
      <c r="I821" s="370"/>
      <c r="J821" s="370"/>
      <c r="K821" s="57"/>
      <c r="L821" s="30" t="str">
        <f>IF(ISBLANK(K821),"",VLOOKUP(K821,'(Linked) Hazard Risk Number HRN'!$D$17:$E$22,2,FALSE))</f>
        <v/>
      </c>
      <c r="M821" s="367"/>
      <c r="N821" s="56"/>
      <c r="O821" s="18" t="str">
        <f>IF(ISBLANK(N821),"",VLOOKUP(N821,'(Linked) PLr Probability Factor'!$B$23:$C$26,2,FALSE))</f>
        <v/>
      </c>
      <c r="P821" s="25" t="s">
        <v>33</v>
      </c>
      <c r="Q821" s="25">
        <f t="shared" ref="Q821" si="1294">SUM(R818:R820)</f>
        <v>0</v>
      </c>
      <c r="R821" s="25">
        <f t="shared" si="1289"/>
        <v>0</v>
      </c>
      <c r="S821" s="25"/>
      <c r="T821" s="51"/>
      <c r="U821" s="375"/>
      <c r="V821" s="57"/>
      <c r="W821" s="30" t="str">
        <f>IF(ISBLANK(V821),"",VLOOKUP(V821,'(Linked) Hazard Risk Number HRN'!$D$17:$E$22,2,FALSE))</f>
        <v/>
      </c>
      <c r="X821" s="367"/>
      <c r="Y821" s="375"/>
      <c r="Z821" s="57"/>
      <c r="AA821" s="30" t="str">
        <f>IF(ISBLANK(Z821),"",VLOOKUP(Z821,'(Linked) Hazard Risk Number HRN'!$D$17:$E$22,2,FALSE))</f>
        <v/>
      </c>
      <c r="AB821" s="367"/>
      <c r="AC821" s="375"/>
      <c r="AD821" s="436"/>
      <c r="AE821" s="57"/>
      <c r="AF821" s="30" t="str">
        <f>IF(ISBLANK(AE821),"",VLOOKUP(AE821,'(Linked) Hazard Risk Number HRN'!$D$17:$E$22,2,FALSE))</f>
        <v/>
      </c>
      <c r="AG821" s="367"/>
      <c r="AH821" s="10"/>
      <c r="AI821" s="10"/>
      <c r="AJ821" s="21"/>
    </row>
    <row r="822" spans="2:36" s="2" customFormat="1" ht="28.2" customHeight="1" thickBot="1">
      <c r="B822" s="379"/>
      <c r="C822" s="376"/>
      <c r="D822" s="376"/>
      <c r="E822" s="382"/>
      <c r="F822" s="382"/>
      <c r="G822" s="371"/>
      <c r="H822" s="371"/>
      <c r="I822" s="371"/>
      <c r="J822" s="371"/>
      <c r="K822" s="135"/>
      <c r="L822" s="18"/>
      <c r="M822" s="368"/>
      <c r="N822" s="56"/>
      <c r="O822" s="18" t="str">
        <f>IF(ISBLANK(N822),"",VLOOKUP(N822,'(Linked) PLr Probability Factor'!$B$29:$C$32,2,FALSE))</f>
        <v/>
      </c>
      <c r="P822" s="134"/>
      <c r="Q822" s="134"/>
      <c r="R822" s="134"/>
      <c r="S822" s="27" t="str">
        <f t="shared" ref="S822" si="1295">IF(OR(ISBLANK(N819),ISBLANK(N820),ISBLANK(N821)),"",IF(R818&gt;0,"P2",IF(AND(R818=0,R819&gt;2),"P2",IF(AND(R818=0,R819=2),"P2",IF(AND(R818=0,AND(R819&lt;2,R820&gt;1)),"P1"," ")))))</f>
        <v/>
      </c>
      <c r="T822" s="52"/>
      <c r="U822" s="376"/>
      <c r="V822" s="135"/>
      <c r="W822" s="18"/>
      <c r="X822" s="368"/>
      <c r="Y822" s="376"/>
      <c r="Z822" s="135"/>
      <c r="AA822" s="18"/>
      <c r="AB822" s="368"/>
      <c r="AC822" s="376"/>
      <c r="AD822" s="437"/>
      <c r="AE822" s="135"/>
      <c r="AF822" s="18"/>
      <c r="AG822" s="368"/>
      <c r="AH822" s="10"/>
      <c r="AI822" s="10"/>
      <c r="AJ822" s="7"/>
    </row>
    <row r="823" spans="2:36" s="2" customFormat="1" ht="28.2" customHeight="1" thickTop="1">
      <c r="B823" s="377">
        <v>164</v>
      </c>
      <c r="C823" s="374"/>
      <c r="D823" s="374"/>
      <c r="E823" s="380"/>
      <c r="F823" s="380"/>
      <c r="G823" s="369"/>
      <c r="H823" s="369"/>
      <c r="I823" s="369"/>
      <c r="J823" s="369"/>
      <c r="K823" s="54"/>
      <c r="L823" s="17" t="str">
        <f>IF(ISBLANK(K823),"",VLOOKUP(K823,'(Linked) Hazard Risk Number HRN'!$B$6:$C$13,2,FALSE))</f>
        <v/>
      </c>
      <c r="M823" s="372" t="str">
        <f>IF(M825="","",IF(M825&gt;500,'(Linked) Hazard Risk Number HRN'!$C$37,IF(M825&gt;50,'(Linked) Hazard Risk Number HRN'!$C$36,IF(M825&gt;25,'(Linked) Hazard Risk Number HRN'!$C$35,IF(M825&gt;5,'(Linked) Hazard Risk Number HRN'!$C$34,IF(M825&gt;0,'(Linked) Hazard Risk Number HRN'!$C$33,""))))))</f>
        <v/>
      </c>
      <c r="N823" s="54"/>
      <c r="O823" s="17" t="str">
        <f>IF(ISBLANK(N823),"",VLOOKUP(N823,'(Linked) PLr Probability Factor'!$B$7:$C$8,2,FALSE))</f>
        <v/>
      </c>
      <c r="P823" s="17" t="s">
        <v>29</v>
      </c>
      <c r="Q823" s="17">
        <f t="shared" ref="Q823" si="1296">COUNTIF((O823:O827), "C")</f>
        <v>0</v>
      </c>
      <c r="R823" s="17">
        <f t="shared" ref="R823:R826" si="1297">Q823</f>
        <v>0</v>
      </c>
      <c r="S823" s="17" t="str">
        <f t="shared" ref="S823" si="1298">IF(ISBLANK(K823),"",IF(L823&lt;2,"S1","S2"))</f>
        <v/>
      </c>
      <c r="T823" s="50"/>
      <c r="U823" s="374"/>
      <c r="V823" s="54"/>
      <c r="W823" s="17" t="str">
        <f>IF(ISBLANK(V823),"",VLOOKUP(V823,'(Linked) Hazard Risk Number HRN'!$B$6:$C$13,2,FALSE))</f>
        <v/>
      </c>
      <c r="X823" s="372" t="str">
        <f>IF(X825="","",IF(X825&gt;500,'(Linked) Hazard Risk Number HRN'!$C$37,IF(X825&gt;50,'(Linked) Hazard Risk Number HRN'!$C$36,IF(X825&gt;25,'(Linked) Hazard Risk Number HRN'!$C$35,IF(X825&gt;5,'(Linked) Hazard Risk Number HRN'!$C$34,IF(X825&gt;0,'(Linked) Hazard Risk Number HRN'!$C$33,""))))))</f>
        <v/>
      </c>
      <c r="Y823" s="374"/>
      <c r="Z823" s="54"/>
      <c r="AA823" s="17" t="str">
        <f>IF(ISBLANK(Z823),"",VLOOKUP(Z823,'(Linked) Hazard Risk Number HRN'!$B$6:$C$13,2,FALSE))</f>
        <v/>
      </c>
      <c r="AB823" s="372" t="str">
        <f>IF(AB825="","",IF(AB825&gt;500,'(Linked) Hazard Risk Number HRN'!$C$37,IF(AB825&gt;50,'(Linked) Hazard Risk Number HRN'!$C$36,IF(AB825&gt;25,'(Linked) Hazard Risk Number HRN'!$C$35,IF(AB825&gt;5,'(Linked) Hazard Risk Number HRN'!$C$34,IF(AB825&gt;0,'(Linked) Hazard Risk Number HRN'!$C$33,""))))))</f>
        <v/>
      </c>
      <c r="AC823" s="374"/>
      <c r="AD823" s="380"/>
      <c r="AE823" s="54"/>
      <c r="AF823" s="17" t="str">
        <f>IF(ISBLANK(AE823),"",VLOOKUP(AE823,'(Linked) Hazard Risk Number HRN'!$B$6:$C$13,2,FALSE))</f>
        <v/>
      </c>
      <c r="AG823" s="372" t="str">
        <f>IF(AG825="","",IF(AG825&gt;500,'(Linked) Hazard Risk Number HRN'!$C$37,IF(AG825&gt;50,'(Linked) Hazard Risk Number HRN'!$C$36,IF(AG825&gt;25,'(Linked) Hazard Risk Number HRN'!$C$35,IF(AG825&gt;5,'(Linked) Hazard Risk Number HRN'!$C$34,IF(AG825&gt;0,'(Linked) Hazard Risk Number HRN'!$C$33,""))))))</f>
        <v/>
      </c>
      <c r="AH823" s="10"/>
      <c r="AI823" s="10"/>
      <c r="AJ823" s="22"/>
    </row>
    <row r="824" spans="2:36" s="2" customFormat="1" ht="28.2" customHeight="1" thickBot="1">
      <c r="B824" s="378"/>
      <c r="C824" s="375"/>
      <c r="D824" s="375"/>
      <c r="E824" s="381"/>
      <c r="F824" s="381"/>
      <c r="G824" s="370"/>
      <c r="H824" s="370"/>
      <c r="I824" s="370"/>
      <c r="J824" s="370"/>
      <c r="K824" s="55"/>
      <c r="L824" s="18" t="str">
        <f>IF(ISBLANK(K824),"",VLOOKUP(K824,'(Linked) Hazard Risk Number HRN'!$B$16:$C$26,2,FALSE))</f>
        <v/>
      </c>
      <c r="M824" s="373"/>
      <c r="N824" s="55"/>
      <c r="O824" s="18" t="str">
        <f>IF(ISBLANK(N824),"",VLOOKUP(N824,'(Linked) PLr Probability Factor'!$B$12:$C$14,2,FALSE))</f>
        <v/>
      </c>
      <c r="P824" s="18" t="s">
        <v>1</v>
      </c>
      <c r="Q824" s="18">
        <f t="shared" ref="Q824" si="1299">COUNTIF((O823:O827), "B")</f>
        <v>0</v>
      </c>
      <c r="R824" s="18">
        <f t="shared" si="1297"/>
        <v>0</v>
      </c>
      <c r="S824" s="18" t="str">
        <f t="shared" ref="S824" si="1300">IF(ISBLANK(K824),"",IF(L824&lt;5,"F1","F2"))</f>
        <v/>
      </c>
      <c r="T824" s="147"/>
      <c r="U824" s="375"/>
      <c r="V824" s="55"/>
      <c r="W824" s="18" t="str">
        <f>IF(ISBLANK(V824),"",VLOOKUP(V824,'(Linked) Hazard Risk Number HRN'!$B$16:$C$26,2,FALSE))</f>
        <v/>
      </c>
      <c r="X824" s="373"/>
      <c r="Y824" s="375"/>
      <c r="Z824" s="55"/>
      <c r="AA824" s="18" t="str">
        <f>IF(ISBLANK(Z824),"",VLOOKUP(Z824,'(Linked) Hazard Risk Number HRN'!$B$16:$C$26,2,FALSE))</f>
        <v/>
      </c>
      <c r="AB824" s="373"/>
      <c r="AC824" s="375"/>
      <c r="AD824" s="436"/>
      <c r="AE824" s="55"/>
      <c r="AF824" s="18" t="str">
        <f>IF(ISBLANK(AE824),"",VLOOKUP(AE824,'(Linked) Hazard Risk Number HRN'!$B$16:$C$26,2,FALSE))</f>
        <v/>
      </c>
      <c r="AG824" s="373"/>
      <c r="AH824" s="10"/>
      <c r="AI824" s="10"/>
      <c r="AJ824" s="19"/>
    </row>
    <row r="825" spans="2:36" s="2" customFormat="1" ht="28.2" customHeight="1" thickTop="1">
      <c r="B825" s="378"/>
      <c r="C825" s="375"/>
      <c r="D825" s="375"/>
      <c r="E825" s="381"/>
      <c r="F825" s="381"/>
      <c r="G825" s="370"/>
      <c r="H825" s="370"/>
      <c r="I825" s="370"/>
      <c r="J825" s="370"/>
      <c r="K825" s="56"/>
      <c r="L825" s="18" t="str">
        <f>IF(ISBLANK(K825),"",VLOOKUP(K825,'(Linked) Hazard Risk Number HRN'!$D$6:$E$14,2,FALSE))</f>
        <v/>
      </c>
      <c r="M825" s="366" t="str">
        <f>IF(OR(ISBLANK(K823),ISBLANK(K824),ISBLANK(K825),ISBLANK(K826)),"",L823*L824*L825*L826)</f>
        <v/>
      </c>
      <c r="N825" s="56"/>
      <c r="O825" s="18" t="str">
        <f>IF(ISBLANK(N825),"",VLOOKUP(N825,'(Linked) PLr Probability Factor'!$B$17:$C$20,2,FALSE))</f>
        <v/>
      </c>
      <c r="P825" s="18" t="s">
        <v>3</v>
      </c>
      <c r="Q825" s="18">
        <f t="shared" ref="Q825" si="1301">COUNTIF((O823:O827), "A")</f>
        <v>0</v>
      </c>
      <c r="R825" s="18">
        <f t="shared" si="1297"/>
        <v>0</v>
      </c>
      <c r="S825" s="18"/>
      <c r="T825" s="146" t="str" cm="1">
        <f t="array" ref="T825">IF(OR(ISBLANK(K823),ISBLANK(K824),ISBLANK(N824),ISBLANK(N825),ISBLANK(N826)),"",INDEX(INDEX('(Linked) PLr Probability Factor'!C$33:$F$44,0,4),MATCH(S823&amp;S824&amp;S827,INDEX('(Linked) PLr Probability Factor'!C$33:$F$44,0,1)&amp;INDEX('(Linked) PLr Probability Factor'!C$33:$F$44,0,2)&amp;INDEX('(Linked) PLr Probability Factor'!C$33:$F$44,0,3),0)))</f>
        <v/>
      </c>
      <c r="U825" s="375"/>
      <c r="V825" s="56"/>
      <c r="W825" s="18" t="str">
        <f>IF(ISBLANK(V825),"",VLOOKUP(V825,'(Linked) Hazard Risk Number HRN'!$D$6:$E$14,2,FALSE))</f>
        <v/>
      </c>
      <c r="X825" s="366" t="str">
        <f>IF(OR(ISBLANK(V823),ISBLANK(V824),ISBLANK(V825),ISBLANK(V826)),"",W823*W824*W825*W826)</f>
        <v/>
      </c>
      <c r="Y825" s="375"/>
      <c r="Z825" s="56"/>
      <c r="AA825" s="18" t="str">
        <f>IF(ISBLANK(Z825),"",VLOOKUP(Z825,'(Linked) Hazard Risk Number HRN'!$D$6:$E$14,2,FALSE))</f>
        <v/>
      </c>
      <c r="AB825" s="366" t="str">
        <f>IF(OR(ISBLANK(Z823),ISBLANK(Z824),ISBLANK(Z825),ISBLANK(Z826)),"",AA823*AA824*AA825*AA826)</f>
        <v/>
      </c>
      <c r="AC825" s="375"/>
      <c r="AD825" s="436"/>
      <c r="AE825" s="56"/>
      <c r="AF825" s="18" t="str">
        <f>IF(ISBLANK(AE825),"",VLOOKUP(AE825,'(Linked) Hazard Risk Number HRN'!$D$6:$E$14,2,FALSE))</f>
        <v/>
      </c>
      <c r="AG825" s="366" t="str">
        <f>IF(OR(ISBLANK(AE823),ISBLANK(AE824),ISBLANK(AE825),ISBLANK(AE826)),"",AF823*AF824*AF825*AF826)</f>
        <v/>
      </c>
      <c r="AH825" s="10"/>
      <c r="AI825" s="10"/>
      <c r="AJ825" s="20"/>
    </row>
    <row r="826" spans="2:36" s="2" customFormat="1" ht="28.2" customHeight="1">
      <c r="B826" s="378"/>
      <c r="C826" s="375"/>
      <c r="D826" s="375"/>
      <c r="E826" s="381"/>
      <c r="F826" s="381"/>
      <c r="G826" s="370"/>
      <c r="H826" s="370"/>
      <c r="I826" s="370"/>
      <c r="J826" s="370"/>
      <c r="K826" s="57"/>
      <c r="L826" s="30" t="str">
        <f>IF(ISBLANK(K826),"",VLOOKUP(K826,'(Linked) Hazard Risk Number HRN'!$D$17:$E$22,2,FALSE))</f>
        <v/>
      </c>
      <c r="M826" s="367"/>
      <c r="N826" s="56"/>
      <c r="O826" s="18" t="str">
        <f>IF(ISBLANK(N826),"",VLOOKUP(N826,'(Linked) PLr Probability Factor'!$B$23:$C$26,2,FALSE))</f>
        <v/>
      </c>
      <c r="P826" s="25" t="s">
        <v>33</v>
      </c>
      <c r="Q826" s="25">
        <f t="shared" ref="Q826" si="1302">SUM(R823:R825)</f>
        <v>0</v>
      </c>
      <c r="R826" s="25">
        <f t="shared" si="1297"/>
        <v>0</v>
      </c>
      <c r="S826" s="25"/>
      <c r="T826" s="51"/>
      <c r="U826" s="375"/>
      <c r="V826" s="57"/>
      <c r="W826" s="30" t="str">
        <f>IF(ISBLANK(V826),"",VLOOKUP(V826,'(Linked) Hazard Risk Number HRN'!$D$17:$E$22,2,FALSE))</f>
        <v/>
      </c>
      <c r="X826" s="367"/>
      <c r="Y826" s="375"/>
      <c r="Z826" s="57"/>
      <c r="AA826" s="30" t="str">
        <f>IF(ISBLANK(Z826),"",VLOOKUP(Z826,'(Linked) Hazard Risk Number HRN'!$D$17:$E$22,2,FALSE))</f>
        <v/>
      </c>
      <c r="AB826" s="367"/>
      <c r="AC826" s="375"/>
      <c r="AD826" s="436"/>
      <c r="AE826" s="57"/>
      <c r="AF826" s="30" t="str">
        <f>IF(ISBLANK(AE826),"",VLOOKUP(AE826,'(Linked) Hazard Risk Number HRN'!$D$17:$E$22,2,FALSE))</f>
        <v/>
      </c>
      <c r="AG826" s="367"/>
      <c r="AH826" s="10"/>
      <c r="AI826" s="10"/>
      <c r="AJ826" s="21"/>
    </row>
    <row r="827" spans="2:36" s="2" customFormat="1" ht="28.2" customHeight="1" thickBot="1">
      <c r="B827" s="379"/>
      <c r="C827" s="376"/>
      <c r="D827" s="376"/>
      <c r="E827" s="382"/>
      <c r="F827" s="382"/>
      <c r="G827" s="371"/>
      <c r="H827" s="371"/>
      <c r="I827" s="371"/>
      <c r="J827" s="371"/>
      <c r="K827" s="135"/>
      <c r="L827" s="18"/>
      <c r="M827" s="368"/>
      <c r="N827" s="56"/>
      <c r="O827" s="18" t="str">
        <f>IF(ISBLANK(N827),"",VLOOKUP(N827,'(Linked) PLr Probability Factor'!$B$29:$C$32,2,FALSE))</f>
        <v/>
      </c>
      <c r="P827" s="134"/>
      <c r="Q827" s="134"/>
      <c r="R827" s="134"/>
      <c r="S827" s="27" t="str">
        <f t="shared" ref="S827" si="1303">IF(OR(ISBLANK(N824),ISBLANK(N825),ISBLANK(N826)),"",IF(R823&gt;0,"P2",IF(AND(R823=0,R824&gt;2),"P2",IF(AND(R823=0,R824=2),"P2",IF(AND(R823=0,AND(R824&lt;2,R825&gt;1)),"P1"," ")))))</f>
        <v/>
      </c>
      <c r="T827" s="52"/>
      <c r="U827" s="376"/>
      <c r="V827" s="135"/>
      <c r="W827" s="18"/>
      <c r="X827" s="368"/>
      <c r="Y827" s="376"/>
      <c r="Z827" s="135"/>
      <c r="AA827" s="18"/>
      <c r="AB827" s="368"/>
      <c r="AC827" s="376"/>
      <c r="AD827" s="437"/>
      <c r="AE827" s="135"/>
      <c r="AF827" s="18"/>
      <c r="AG827" s="368"/>
      <c r="AH827" s="10"/>
      <c r="AI827" s="10"/>
      <c r="AJ827" s="7"/>
    </row>
    <row r="828" spans="2:36" s="2" customFormat="1" ht="28.2" customHeight="1" thickTop="1">
      <c r="B828" s="377">
        <v>165</v>
      </c>
      <c r="C828" s="374"/>
      <c r="D828" s="374"/>
      <c r="E828" s="380"/>
      <c r="F828" s="380"/>
      <c r="G828" s="369"/>
      <c r="H828" s="369"/>
      <c r="I828" s="369"/>
      <c r="J828" s="369"/>
      <c r="K828" s="54"/>
      <c r="L828" s="17" t="str">
        <f>IF(ISBLANK(K828),"",VLOOKUP(K828,'(Linked) Hazard Risk Number HRN'!$B$6:$C$13,2,FALSE))</f>
        <v/>
      </c>
      <c r="M828" s="372" t="str">
        <f>IF(M830="","",IF(M830&gt;500,'(Linked) Hazard Risk Number HRN'!$C$37,IF(M830&gt;50,'(Linked) Hazard Risk Number HRN'!$C$36,IF(M830&gt;25,'(Linked) Hazard Risk Number HRN'!$C$35,IF(M830&gt;5,'(Linked) Hazard Risk Number HRN'!$C$34,IF(M830&gt;0,'(Linked) Hazard Risk Number HRN'!$C$33,""))))))</f>
        <v/>
      </c>
      <c r="N828" s="54"/>
      <c r="O828" s="17" t="str">
        <f>IF(ISBLANK(N828),"",VLOOKUP(N828,'(Linked) PLr Probability Factor'!$B$7:$C$8,2,FALSE))</f>
        <v/>
      </c>
      <c r="P828" s="17" t="s">
        <v>29</v>
      </c>
      <c r="Q828" s="17">
        <f t="shared" ref="Q828" si="1304">COUNTIF((O828:O832), "C")</f>
        <v>0</v>
      </c>
      <c r="R828" s="17">
        <f t="shared" ref="R828:R831" si="1305">Q828</f>
        <v>0</v>
      </c>
      <c r="S828" s="17" t="str">
        <f t="shared" ref="S828" si="1306">IF(ISBLANK(K828),"",IF(L828&lt;2,"S1","S2"))</f>
        <v/>
      </c>
      <c r="T828" s="50"/>
      <c r="U828" s="374"/>
      <c r="V828" s="54"/>
      <c r="W828" s="17" t="str">
        <f>IF(ISBLANK(V828),"",VLOOKUP(V828,'(Linked) Hazard Risk Number HRN'!$B$6:$C$13,2,FALSE))</f>
        <v/>
      </c>
      <c r="X828" s="372" t="str">
        <f>IF(X830="","",IF(X830&gt;500,'(Linked) Hazard Risk Number HRN'!$C$37,IF(X830&gt;50,'(Linked) Hazard Risk Number HRN'!$C$36,IF(X830&gt;25,'(Linked) Hazard Risk Number HRN'!$C$35,IF(X830&gt;5,'(Linked) Hazard Risk Number HRN'!$C$34,IF(X830&gt;0,'(Linked) Hazard Risk Number HRN'!$C$33,""))))))</f>
        <v/>
      </c>
      <c r="Y828" s="374"/>
      <c r="Z828" s="54"/>
      <c r="AA828" s="17" t="str">
        <f>IF(ISBLANK(Z828),"",VLOOKUP(Z828,'(Linked) Hazard Risk Number HRN'!$B$6:$C$13,2,FALSE))</f>
        <v/>
      </c>
      <c r="AB828" s="372" t="str">
        <f>IF(AB830="","",IF(AB830&gt;500,'(Linked) Hazard Risk Number HRN'!$C$37,IF(AB830&gt;50,'(Linked) Hazard Risk Number HRN'!$C$36,IF(AB830&gt;25,'(Linked) Hazard Risk Number HRN'!$C$35,IF(AB830&gt;5,'(Linked) Hazard Risk Number HRN'!$C$34,IF(AB830&gt;0,'(Linked) Hazard Risk Number HRN'!$C$33,""))))))</f>
        <v/>
      </c>
      <c r="AC828" s="374"/>
      <c r="AD828" s="380"/>
      <c r="AE828" s="54"/>
      <c r="AF828" s="17" t="str">
        <f>IF(ISBLANK(AE828),"",VLOOKUP(AE828,'(Linked) Hazard Risk Number HRN'!$B$6:$C$13,2,FALSE))</f>
        <v/>
      </c>
      <c r="AG828" s="372" t="str">
        <f>IF(AG830="","",IF(AG830&gt;500,'(Linked) Hazard Risk Number HRN'!$C$37,IF(AG830&gt;50,'(Linked) Hazard Risk Number HRN'!$C$36,IF(AG830&gt;25,'(Linked) Hazard Risk Number HRN'!$C$35,IF(AG830&gt;5,'(Linked) Hazard Risk Number HRN'!$C$34,IF(AG830&gt;0,'(Linked) Hazard Risk Number HRN'!$C$33,""))))))</f>
        <v/>
      </c>
      <c r="AH828" s="10"/>
      <c r="AI828" s="10"/>
      <c r="AJ828" s="22"/>
    </row>
    <row r="829" spans="2:36" s="2" customFormat="1" ht="28.2" customHeight="1" thickBot="1">
      <c r="B829" s="378"/>
      <c r="C829" s="375"/>
      <c r="D829" s="375"/>
      <c r="E829" s="381"/>
      <c r="F829" s="381"/>
      <c r="G829" s="370"/>
      <c r="H829" s="370"/>
      <c r="I829" s="370"/>
      <c r="J829" s="370"/>
      <c r="K829" s="55"/>
      <c r="L829" s="18" t="str">
        <f>IF(ISBLANK(K829),"",VLOOKUP(K829,'(Linked) Hazard Risk Number HRN'!$B$16:$C$26,2,FALSE))</f>
        <v/>
      </c>
      <c r="M829" s="373"/>
      <c r="N829" s="55"/>
      <c r="O829" s="18" t="str">
        <f>IF(ISBLANK(N829),"",VLOOKUP(N829,'(Linked) PLr Probability Factor'!$B$12:$C$14,2,FALSE))</f>
        <v/>
      </c>
      <c r="P829" s="18" t="s">
        <v>1</v>
      </c>
      <c r="Q829" s="18">
        <f t="shared" ref="Q829" si="1307">COUNTIF((O828:O832), "B")</f>
        <v>0</v>
      </c>
      <c r="R829" s="18">
        <f t="shared" si="1305"/>
        <v>0</v>
      </c>
      <c r="S829" s="18" t="str">
        <f t="shared" ref="S829" si="1308">IF(ISBLANK(K829),"",IF(L829&lt;5,"F1","F2"))</f>
        <v/>
      </c>
      <c r="T829" s="147"/>
      <c r="U829" s="375"/>
      <c r="V829" s="55"/>
      <c r="W829" s="18" t="str">
        <f>IF(ISBLANK(V829),"",VLOOKUP(V829,'(Linked) Hazard Risk Number HRN'!$B$16:$C$26,2,FALSE))</f>
        <v/>
      </c>
      <c r="X829" s="373"/>
      <c r="Y829" s="375"/>
      <c r="Z829" s="55"/>
      <c r="AA829" s="18" t="str">
        <f>IF(ISBLANK(Z829),"",VLOOKUP(Z829,'(Linked) Hazard Risk Number HRN'!$B$16:$C$26,2,FALSE))</f>
        <v/>
      </c>
      <c r="AB829" s="373"/>
      <c r="AC829" s="375"/>
      <c r="AD829" s="436"/>
      <c r="AE829" s="55"/>
      <c r="AF829" s="18" t="str">
        <f>IF(ISBLANK(AE829),"",VLOOKUP(AE829,'(Linked) Hazard Risk Number HRN'!$B$16:$C$26,2,FALSE))</f>
        <v/>
      </c>
      <c r="AG829" s="373"/>
      <c r="AH829" s="10"/>
      <c r="AI829" s="10"/>
      <c r="AJ829" s="19"/>
    </row>
    <row r="830" spans="2:36" s="2" customFormat="1" ht="28.2" customHeight="1" thickTop="1">
      <c r="B830" s="378"/>
      <c r="C830" s="375"/>
      <c r="D830" s="375"/>
      <c r="E830" s="381"/>
      <c r="F830" s="381"/>
      <c r="G830" s="370"/>
      <c r="H830" s="370"/>
      <c r="I830" s="370"/>
      <c r="J830" s="370"/>
      <c r="K830" s="56"/>
      <c r="L830" s="18" t="str">
        <f>IF(ISBLANK(K830),"",VLOOKUP(K830,'(Linked) Hazard Risk Number HRN'!$D$6:$E$14,2,FALSE))</f>
        <v/>
      </c>
      <c r="M830" s="366" t="str">
        <f>IF(OR(ISBLANK(K828),ISBLANK(K829),ISBLANK(K830),ISBLANK(K831)),"",L828*L829*L830*L831)</f>
        <v/>
      </c>
      <c r="N830" s="56"/>
      <c r="O830" s="18" t="str">
        <f>IF(ISBLANK(N830),"",VLOOKUP(N830,'(Linked) PLr Probability Factor'!$B$17:$C$20,2,FALSE))</f>
        <v/>
      </c>
      <c r="P830" s="18" t="s">
        <v>3</v>
      </c>
      <c r="Q830" s="18">
        <f t="shared" ref="Q830" si="1309">COUNTIF((O828:O832), "A")</f>
        <v>0</v>
      </c>
      <c r="R830" s="18">
        <f t="shared" si="1305"/>
        <v>0</v>
      </c>
      <c r="S830" s="18"/>
      <c r="T830" s="146" t="str" cm="1">
        <f t="array" ref="T830">IF(OR(ISBLANK(K828),ISBLANK(K829),ISBLANK(N829),ISBLANK(N830),ISBLANK(N831)),"",INDEX(INDEX('(Linked) PLr Probability Factor'!C$33:$F$44,0,4),MATCH(S828&amp;S829&amp;S832,INDEX('(Linked) PLr Probability Factor'!C$33:$F$44,0,1)&amp;INDEX('(Linked) PLr Probability Factor'!C$33:$F$44,0,2)&amp;INDEX('(Linked) PLr Probability Factor'!C$33:$F$44,0,3),0)))</f>
        <v/>
      </c>
      <c r="U830" s="375"/>
      <c r="V830" s="56"/>
      <c r="W830" s="18" t="str">
        <f>IF(ISBLANK(V830),"",VLOOKUP(V830,'(Linked) Hazard Risk Number HRN'!$D$6:$E$14,2,FALSE))</f>
        <v/>
      </c>
      <c r="X830" s="366" t="str">
        <f>IF(OR(ISBLANK(V828),ISBLANK(V829),ISBLANK(V830),ISBLANK(V831)),"",W828*W829*W830*W831)</f>
        <v/>
      </c>
      <c r="Y830" s="375"/>
      <c r="Z830" s="56"/>
      <c r="AA830" s="18" t="str">
        <f>IF(ISBLANK(Z830),"",VLOOKUP(Z830,'(Linked) Hazard Risk Number HRN'!$D$6:$E$14,2,FALSE))</f>
        <v/>
      </c>
      <c r="AB830" s="366" t="str">
        <f>IF(OR(ISBLANK(Z828),ISBLANK(Z829),ISBLANK(Z830),ISBLANK(Z831)),"",AA828*AA829*AA830*AA831)</f>
        <v/>
      </c>
      <c r="AC830" s="375"/>
      <c r="AD830" s="436"/>
      <c r="AE830" s="56"/>
      <c r="AF830" s="18" t="str">
        <f>IF(ISBLANK(AE830),"",VLOOKUP(AE830,'(Linked) Hazard Risk Number HRN'!$D$6:$E$14,2,FALSE))</f>
        <v/>
      </c>
      <c r="AG830" s="366" t="str">
        <f>IF(OR(ISBLANK(AE828),ISBLANK(AE829),ISBLANK(AE830),ISBLANK(AE831)),"",AF828*AF829*AF830*AF831)</f>
        <v/>
      </c>
      <c r="AH830" s="10"/>
      <c r="AI830" s="10"/>
      <c r="AJ830" s="20"/>
    </row>
    <row r="831" spans="2:36" s="2" customFormat="1" ht="28.2" customHeight="1">
      <c r="B831" s="378"/>
      <c r="C831" s="375"/>
      <c r="D831" s="375"/>
      <c r="E831" s="381"/>
      <c r="F831" s="381"/>
      <c r="G831" s="370"/>
      <c r="H831" s="370"/>
      <c r="I831" s="370"/>
      <c r="J831" s="370"/>
      <c r="K831" s="57"/>
      <c r="L831" s="30" t="str">
        <f>IF(ISBLANK(K831),"",VLOOKUP(K831,'(Linked) Hazard Risk Number HRN'!$D$17:$E$22,2,FALSE))</f>
        <v/>
      </c>
      <c r="M831" s="367"/>
      <c r="N831" s="56"/>
      <c r="O831" s="18" t="str">
        <f>IF(ISBLANK(N831),"",VLOOKUP(N831,'(Linked) PLr Probability Factor'!$B$23:$C$26,2,FALSE))</f>
        <v/>
      </c>
      <c r="P831" s="25" t="s">
        <v>33</v>
      </c>
      <c r="Q831" s="25">
        <f t="shared" ref="Q831" si="1310">SUM(R828:R830)</f>
        <v>0</v>
      </c>
      <c r="R831" s="25">
        <f t="shared" si="1305"/>
        <v>0</v>
      </c>
      <c r="S831" s="25"/>
      <c r="T831" s="51"/>
      <c r="U831" s="375"/>
      <c r="V831" s="57"/>
      <c r="W831" s="30" t="str">
        <f>IF(ISBLANK(V831),"",VLOOKUP(V831,'(Linked) Hazard Risk Number HRN'!$D$17:$E$22,2,FALSE))</f>
        <v/>
      </c>
      <c r="X831" s="367"/>
      <c r="Y831" s="375"/>
      <c r="Z831" s="57"/>
      <c r="AA831" s="30" t="str">
        <f>IF(ISBLANK(Z831),"",VLOOKUP(Z831,'(Linked) Hazard Risk Number HRN'!$D$17:$E$22,2,FALSE))</f>
        <v/>
      </c>
      <c r="AB831" s="367"/>
      <c r="AC831" s="375"/>
      <c r="AD831" s="436"/>
      <c r="AE831" s="57"/>
      <c r="AF831" s="30" t="str">
        <f>IF(ISBLANK(AE831),"",VLOOKUP(AE831,'(Linked) Hazard Risk Number HRN'!$D$17:$E$22,2,FALSE))</f>
        <v/>
      </c>
      <c r="AG831" s="367"/>
      <c r="AH831" s="10"/>
      <c r="AI831" s="10"/>
      <c r="AJ831" s="21"/>
    </row>
    <row r="832" spans="2:36" s="2" customFormat="1" ht="28.2" customHeight="1" thickBot="1">
      <c r="B832" s="379"/>
      <c r="C832" s="376"/>
      <c r="D832" s="376"/>
      <c r="E832" s="382"/>
      <c r="F832" s="382"/>
      <c r="G832" s="371"/>
      <c r="H832" s="371"/>
      <c r="I832" s="371"/>
      <c r="J832" s="371"/>
      <c r="K832" s="135"/>
      <c r="L832" s="18"/>
      <c r="M832" s="368"/>
      <c r="N832" s="56"/>
      <c r="O832" s="18" t="str">
        <f>IF(ISBLANK(N832),"",VLOOKUP(N832,'(Linked) PLr Probability Factor'!$B$29:$C$32,2,FALSE))</f>
        <v/>
      </c>
      <c r="P832" s="134"/>
      <c r="Q832" s="134"/>
      <c r="R832" s="134"/>
      <c r="S832" s="27" t="str">
        <f t="shared" ref="S832" si="1311">IF(OR(ISBLANK(N829),ISBLANK(N830),ISBLANK(N831)),"",IF(R828&gt;0,"P2",IF(AND(R828=0,R829&gt;2),"P2",IF(AND(R828=0,R829=2),"P2",IF(AND(R828=0,AND(R829&lt;2,R830&gt;1)),"P1"," ")))))</f>
        <v/>
      </c>
      <c r="T832" s="52"/>
      <c r="U832" s="376"/>
      <c r="V832" s="135"/>
      <c r="W832" s="18"/>
      <c r="X832" s="368"/>
      <c r="Y832" s="376"/>
      <c r="Z832" s="135"/>
      <c r="AA832" s="18"/>
      <c r="AB832" s="368"/>
      <c r="AC832" s="376"/>
      <c r="AD832" s="437"/>
      <c r="AE832" s="135"/>
      <c r="AF832" s="18"/>
      <c r="AG832" s="368"/>
      <c r="AH832" s="10"/>
      <c r="AI832" s="10"/>
      <c r="AJ832" s="7"/>
    </row>
    <row r="833" spans="2:36" s="2" customFormat="1" ht="28.2" customHeight="1" thickTop="1">
      <c r="B833" s="377">
        <v>166</v>
      </c>
      <c r="C833" s="374"/>
      <c r="D833" s="374"/>
      <c r="E833" s="380"/>
      <c r="F833" s="380"/>
      <c r="G833" s="369"/>
      <c r="H833" s="369"/>
      <c r="I833" s="369"/>
      <c r="J833" s="369"/>
      <c r="K833" s="54"/>
      <c r="L833" s="17" t="str">
        <f>IF(ISBLANK(K833),"",VLOOKUP(K833,'(Linked) Hazard Risk Number HRN'!$B$6:$C$13,2,FALSE))</f>
        <v/>
      </c>
      <c r="M833" s="372" t="str">
        <f>IF(M835="","",IF(M835&gt;500,'(Linked) Hazard Risk Number HRN'!$C$37,IF(M835&gt;50,'(Linked) Hazard Risk Number HRN'!$C$36,IF(M835&gt;25,'(Linked) Hazard Risk Number HRN'!$C$35,IF(M835&gt;5,'(Linked) Hazard Risk Number HRN'!$C$34,IF(M835&gt;0,'(Linked) Hazard Risk Number HRN'!$C$33,""))))))</f>
        <v/>
      </c>
      <c r="N833" s="54"/>
      <c r="O833" s="17" t="str">
        <f>IF(ISBLANK(N833),"",VLOOKUP(N833,'(Linked) PLr Probability Factor'!$B$7:$C$8,2,FALSE))</f>
        <v/>
      </c>
      <c r="P833" s="17" t="s">
        <v>29</v>
      </c>
      <c r="Q833" s="17">
        <f t="shared" ref="Q833" si="1312">COUNTIF((O833:O837), "C")</f>
        <v>0</v>
      </c>
      <c r="R833" s="17">
        <f t="shared" ref="R833:R836" si="1313">Q833</f>
        <v>0</v>
      </c>
      <c r="S833" s="17" t="str">
        <f t="shared" ref="S833" si="1314">IF(ISBLANK(K833),"",IF(L833&lt;2,"S1","S2"))</f>
        <v/>
      </c>
      <c r="T833" s="50"/>
      <c r="U833" s="374"/>
      <c r="V833" s="54"/>
      <c r="W833" s="17" t="str">
        <f>IF(ISBLANK(V833),"",VLOOKUP(V833,'(Linked) Hazard Risk Number HRN'!$B$6:$C$13,2,FALSE))</f>
        <v/>
      </c>
      <c r="X833" s="372" t="str">
        <f>IF(X835="","",IF(X835&gt;500,'(Linked) Hazard Risk Number HRN'!$C$37,IF(X835&gt;50,'(Linked) Hazard Risk Number HRN'!$C$36,IF(X835&gt;25,'(Linked) Hazard Risk Number HRN'!$C$35,IF(X835&gt;5,'(Linked) Hazard Risk Number HRN'!$C$34,IF(X835&gt;0,'(Linked) Hazard Risk Number HRN'!$C$33,""))))))</f>
        <v/>
      </c>
      <c r="Y833" s="374"/>
      <c r="Z833" s="54"/>
      <c r="AA833" s="17" t="str">
        <f>IF(ISBLANK(Z833),"",VLOOKUP(Z833,'(Linked) Hazard Risk Number HRN'!$B$6:$C$13,2,FALSE))</f>
        <v/>
      </c>
      <c r="AB833" s="372" t="str">
        <f>IF(AB835="","",IF(AB835&gt;500,'(Linked) Hazard Risk Number HRN'!$C$37,IF(AB835&gt;50,'(Linked) Hazard Risk Number HRN'!$C$36,IF(AB835&gt;25,'(Linked) Hazard Risk Number HRN'!$C$35,IF(AB835&gt;5,'(Linked) Hazard Risk Number HRN'!$C$34,IF(AB835&gt;0,'(Linked) Hazard Risk Number HRN'!$C$33,""))))))</f>
        <v/>
      </c>
      <c r="AC833" s="374"/>
      <c r="AD833" s="380"/>
      <c r="AE833" s="54"/>
      <c r="AF833" s="17" t="str">
        <f>IF(ISBLANK(AE833),"",VLOOKUP(AE833,'(Linked) Hazard Risk Number HRN'!$B$6:$C$13,2,FALSE))</f>
        <v/>
      </c>
      <c r="AG833" s="372" t="str">
        <f>IF(AG835="","",IF(AG835&gt;500,'(Linked) Hazard Risk Number HRN'!$C$37,IF(AG835&gt;50,'(Linked) Hazard Risk Number HRN'!$C$36,IF(AG835&gt;25,'(Linked) Hazard Risk Number HRN'!$C$35,IF(AG835&gt;5,'(Linked) Hazard Risk Number HRN'!$C$34,IF(AG835&gt;0,'(Linked) Hazard Risk Number HRN'!$C$33,""))))))</f>
        <v/>
      </c>
      <c r="AH833" s="10"/>
      <c r="AI833" s="10"/>
      <c r="AJ833" s="22"/>
    </row>
    <row r="834" spans="2:36" s="2" customFormat="1" ht="28.2" customHeight="1" thickBot="1">
      <c r="B834" s="378"/>
      <c r="C834" s="375"/>
      <c r="D834" s="375"/>
      <c r="E834" s="381"/>
      <c r="F834" s="381"/>
      <c r="G834" s="370"/>
      <c r="H834" s="370"/>
      <c r="I834" s="370"/>
      <c r="J834" s="370"/>
      <c r="K834" s="55"/>
      <c r="L834" s="18" t="str">
        <f>IF(ISBLANK(K834),"",VLOOKUP(K834,'(Linked) Hazard Risk Number HRN'!$B$16:$C$26,2,FALSE))</f>
        <v/>
      </c>
      <c r="M834" s="373"/>
      <c r="N834" s="55"/>
      <c r="O834" s="18" t="str">
        <f>IF(ISBLANK(N834),"",VLOOKUP(N834,'(Linked) PLr Probability Factor'!$B$12:$C$14,2,FALSE))</f>
        <v/>
      </c>
      <c r="P834" s="18" t="s">
        <v>1</v>
      </c>
      <c r="Q834" s="18">
        <f t="shared" ref="Q834" si="1315">COUNTIF((O833:O837), "B")</f>
        <v>0</v>
      </c>
      <c r="R834" s="18">
        <f t="shared" si="1313"/>
        <v>0</v>
      </c>
      <c r="S834" s="18" t="str">
        <f t="shared" ref="S834" si="1316">IF(ISBLANK(K834),"",IF(L834&lt;5,"F1","F2"))</f>
        <v/>
      </c>
      <c r="T834" s="147"/>
      <c r="U834" s="375"/>
      <c r="V834" s="55"/>
      <c r="W834" s="18" t="str">
        <f>IF(ISBLANK(V834),"",VLOOKUP(V834,'(Linked) Hazard Risk Number HRN'!$B$16:$C$26,2,FALSE))</f>
        <v/>
      </c>
      <c r="X834" s="373"/>
      <c r="Y834" s="375"/>
      <c r="Z834" s="55"/>
      <c r="AA834" s="18" t="str">
        <f>IF(ISBLANK(Z834),"",VLOOKUP(Z834,'(Linked) Hazard Risk Number HRN'!$B$16:$C$26,2,FALSE))</f>
        <v/>
      </c>
      <c r="AB834" s="373"/>
      <c r="AC834" s="375"/>
      <c r="AD834" s="436"/>
      <c r="AE834" s="55"/>
      <c r="AF834" s="18" t="str">
        <f>IF(ISBLANK(AE834),"",VLOOKUP(AE834,'(Linked) Hazard Risk Number HRN'!$B$16:$C$26,2,FALSE))</f>
        <v/>
      </c>
      <c r="AG834" s="373"/>
      <c r="AH834" s="10"/>
      <c r="AI834" s="10"/>
      <c r="AJ834" s="19"/>
    </row>
    <row r="835" spans="2:36" s="2" customFormat="1" ht="28.2" customHeight="1" thickTop="1">
      <c r="B835" s="378"/>
      <c r="C835" s="375"/>
      <c r="D835" s="375"/>
      <c r="E835" s="381"/>
      <c r="F835" s="381"/>
      <c r="G835" s="370"/>
      <c r="H835" s="370"/>
      <c r="I835" s="370"/>
      <c r="J835" s="370"/>
      <c r="K835" s="56"/>
      <c r="L835" s="18" t="str">
        <f>IF(ISBLANK(K835),"",VLOOKUP(K835,'(Linked) Hazard Risk Number HRN'!$D$6:$E$14,2,FALSE))</f>
        <v/>
      </c>
      <c r="M835" s="366" t="str">
        <f>IF(OR(ISBLANK(K833),ISBLANK(K834),ISBLANK(K835),ISBLANK(K836)),"",L833*L834*L835*L836)</f>
        <v/>
      </c>
      <c r="N835" s="56"/>
      <c r="O835" s="18" t="str">
        <f>IF(ISBLANK(N835),"",VLOOKUP(N835,'(Linked) PLr Probability Factor'!$B$17:$C$20,2,FALSE))</f>
        <v/>
      </c>
      <c r="P835" s="18" t="s">
        <v>3</v>
      </c>
      <c r="Q835" s="18">
        <f t="shared" ref="Q835" si="1317">COUNTIF((O833:O837), "A")</f>
        <v>0</v>
      </c>
      <c r="R835" s="18">
        <f t="shared" si="1313"/>
        <v>0</v>
      </c>
      <c r="S835" s="18"/>
      <c r="T835" s="146" t="str" cm="1">
        <f t="array" ref="T835">IF(OR(ISBLANK(K833),ISBLANK(K834),ISBLANK(N834),ISBLANK(N835),ISBLANK(N836)),"",INDEX(INDEX('(Linked) PLr Probability Factor'!C$33:$F$44,0,4),MATCH(S833&amp;S834&amp;S837,INDEX('(Linked) PLr Probability Factor'!C$33:$F$44,0,1)&amp;INDEX('(Linked) PLr Probability Factor'!C$33:$F$44,0,2)&amp;INDEX('(Linked) PLr Probability Factor'!C$33:$F$44,0,3),0)))</f>
        <v/>
      </c>
      <c r="U835" s="375"/>
      <c r="V835" s="56"/>
      <c r="W835" s="18" t="str">
        <f>IF(ISBLANK(V835),"",VLOOKUP(V835,'(Linked) Hazard Risk Number HRN'!$D$6:$E$14,2,FALSE))</f>
        <v/>
      </c>
      <c r="X835" s="366" t="str">
        <f>IF(OR(ISBLANK(V833),ISBLANK(V834),ISBLANK(V835),ISBLANK(V836)),"",W833*W834*W835*W836)</f>
        <v/>
      </c>
      <c r="Y835" s="375"/>
      <c r="Z835" s="56"/>
      <c r="AA835" s="18" t="str">
        <f>IF(ISBLANK(Z835),"",VLOOKUP(Z835,'(Linked) Hazard Risk Number HRN'!$D$6:$E$14,2,FALSE))</f>
        <v/>
      </c>
      <c r="AB835" s="366" t="str">
        <f>IF(OR(ISBLANK(Z833),ISBLANK(Z834),ISBLANK(Z835),ISBLANK(Z836)),"",AA833*AA834*AA835*AA836)</f>
        <v/>
      </c>
      <c r="AC835" s="375"/>
      <c r="AD835" s="436"/>
      <c r="AE835" s="56"/>
      <c r="AF835" s="18" t="str">
        <f>IF(ISBLANK(AE835),"",VLOOKUP(AE835,'(Linked) Hazard Risk Number HRN'!$D$6:$E$14,2,FALSE))</f>
        <v/>
      </c>
      <c r="AG835" s="366" t="str">
        <f>IF(OR(ISBLANK(AE833),ISBLANK(AE834),ISBLANK(AE835),ISBLANK(AE836)),"",AF833*AF834*AF835*AF836)</f>
        <v/>
      </c>
      <c r="AH835" s="10"/>
      <c r="AI835" s="10"/>
      <c r="AJ835" s="20"/>
    </row>
    <row r="836" spans="2:36" s="2" customFormat="1" ht="28.2" customHeight="1">
      <c r="B836" s="378"/>
      <c r="C836" s="375"/>
      <c r="D836" s="375"/>
      <c r="E836" s="381"/>
      <c r="F836" s="381"/>
      <c r="G836" s="370"/>
      <c r="H836" s="370"/>
      <c r="I836" s="370"/>
      <c r="J836" s="370"/>
      <c r="K836" s="57"/>
      <c r="L836" s="30" t="str">
        <f>IF(ISBLANK(K836),"",VLOOKUP(K836,'(Linked) Hazard Risk Number HRN'!$D$17:$E$22,2,FALSE))</f>
        <v/>
      </c>
      <c r="M836" s="367"/>
      <c r="N836" s="56"/>
      <c r="O836" s="18" t="str">
        <f>IF(ISBLANK(N836),"",VLOOKUP(N836,'(Linked) PLr Probability Factor'!$B$23:$C$26,2,FALSE))</f>
        <v/>
      </c>
      <c r="P836" s="25" t="s">
        <v>33</v>
      </c>
      <c r="Q836" s="25">
        <f t="shared" ref="Q836" si="1318">SUM(R833:R835)</f>
        <v>0</v>
      </c>
      <c r="R836" s="25">
        <f t="shared" si="1313"/>
        <v>0</v>
      </c>
      <c r="S836" s="25"/>
      <c r="T836" s="51"/>
      <c r="U836" s="375"/>
      <c r="V836" s="57"/>
      <c r="W836" s="30" t="str">
        <f>IF(ISBLANK(V836),"",VLOOKUP(V836,'(Linked) Hazard Risk Number HRN'!$D$17:$E$22,2,FALSE))</f>
        <v/>
      </c>
      <c r="X836" s="367"/>
      <c r="Y836" s="375"/>
      <c r="Z836" s="57"/>
      <c r="AA836" s="30" t="str">
        <f>IF(ISBLANK(Z836),"",VLOOKUP(Z836,'(Linked) Hazard Risk Number HRN'!$D$17:$E$22,2,FALSE))</f>
        <v/>
      </c>
      <c r="AB836" s="367"/>
      <c r="AC836" s="375"/>
      <c r="AD836" s="436"/>
      <c r="AE836" s="57"/>
      <c r="AF836" s="30" t="str">
        <f>IF(ISBLANK(AE836),"",VLOOKUP(AE836,'(Linked) Hazard Risk Number HRN'!$D$17:$E$22,2,FALSE))</f>
        <v/>
      </c>
      <c r="AG836" s="367"/>
      <c r="AH836" s="10"/>
      <c r="AI836" s="10"/>
      <c r="AJ836" s="21"/>
    </row>
    <row r="837" spans="2:36" s="2" customFormat="1" ht="28.2" customHeight="1" thickBot="1">
      <c r="B837" s="379"/>
      <c r="C837" s="376"/>
      <c r="D837" s="376"/>
      <c r="E837" s="382"/>
      <c r="F837" s="382"/>
      <c r="G837" s="371"/>
      <c r="H837" s="371"/>
      <c r="I837" s="371"/>
      <c r="J837" s="371"/>
      <c r="K837" s="135"/>
      <c r="L837" s="18"/>
      <c r="M837" s="368"/>
      <c r="N837" s="56"/>
      <c r="O837" s="18" t="str">
        <f>IF(ISBLANK(N837),"",VLOOKUP(N837,'(Linked) PLr Probability Factor'!$B$29:$C$32,2,FALSE))</f>
        <v/>
      </c>
      <c r="P837" s="134"/>
      <c r="Q837" s="134"/>
      <c r="R837" s="134"/>
      <c r="S837" s="27" t="str">
        <f t="shared" ref="S837" si="1319">IF(OR(ISBLANK(N834),ISBLANK(N835),ISBLANK(N836)),"",IF(R833&gt;0,"P2",IF(AND(R833=0,R834&gt;2),"P2",IF(AND(R833=0,R834=2),"P2",IF(AND(R833=0,AND(R834&lt;2,R835&gt;1)),"P1"," ")))))</f>
        <v/>
      </c>
      <c r="T837" s="52"/>
      <c r="U837" s="376"/>
      <c r="V837" s="135"/>
      <c r="W837" s="18"/>
      <c r="X837" s="368"/>
      <c r="Y837" s="376"/>
      <c r="Z837" s="135"/>
      <c r="AA837" s="18"/>
      <c r="AB837" s="368"/>
      <c r="AC837" s="376"/>
      <c r="AD837" s="437"/>
      <c r="AE837" s="135"/>
      <c r="AF837" s="18"/>
      <c r="AG837" s="368"/>
      <c r="AH837" s="10"/>
      <c r="AI837" s="10"/>
      <c r="AJ837" s="7"/>
    </row>
    <row r="838" spans="2:36" s="2" customFormat="1" ht="28.2" customHeight="1" thickTop="1">
      <c r="B838" s="377">
        <v>167</v>
      </c>
      <c r="C838" s="374"/>
      <c r="D838" s="374"/>
      <c r="E838" s="380"/>
      <c r="F838" s="380"/>
      <c r="G838" s="369"/>
      <c r="H838" s="369"/>
      <c r="I838" s="369"/>
      <c r="J838" s="369"/>
      <c r="K838" s="54"/>
      <c r="L838" s="17" t="str">
        <f>IF(ISBLANK(K838),"",VLOOKUP(K838,'(Linked) Hazard Risk Number HRN'!$B$6:$C$13,2,FALSE))</f>
        <v/>
      </c>
      <c r="M838" s="372" t="str">
        <f>IF(M840="","",IF(M840&gt;500,'(Linked) Hazard Risk Number HRN'!$C$37,IF(M840&gt;50,'(Linked) Hazard Risk Number HRN'!$C$36,IF(M840&gt;25,'(Linked) Hazard Risk Number HRN'!$C$35,IF(M840&gt;5,'(Linked) Hazard Risk Number HRN'!$C$34,IF(M840&gt;0,'(Linked) Hazard Risk Number HRN'!$C$33,""))))))</f>
        <v/>
      </c>
      <c r="N838" s="54"/>
      <c r="O838" s="17" t="str">
        <f>IF(ISBLANK(N838),"",VLOOKUP(N838,'(Linked) PLr Probability Factor'!$B$7:$C$8,2,FALSE))</f>
        <v/>
      </c>
      <c r="P838" s="17" t="s">
        <v>29</v>
      </c>
      <c r="Q838" s="17">
        <f t="shared" ref="Q838" si="1320">COUNTIF((O838:O842), "C")</f>
        <v>0</v>
      </c>
      <c r="R838" s="17">
        <f t="shared" ref="R838:R841" si="1321">Q838</f>
        <v>0</v>
      </c>
      <c r="S838" s="17" t="str">
        <f t="shared" ref="S838" si="1322">IF(ISBLANK(K838),"",IF(L838&lt;2,"S1","S2"))</f>
        <v/>
      </c>
      <c r="T838" s="50"/>
      <c r="U838" s="374"/>
      <c r="V838" s="54"/>
      <c r="W838" s="17" t="str">
        <f>IF(ISBLANK(V838),"",VLOOKUP(V838,'(Linked) Hazard Risk Number HRN'!$B$6:$C$13,2,FALSE))</f>
        <v/>
      </c>
      <c r="X838" s="372" t="str">
        <f>IF(X840="","",IF(X840&gt;500,'(Linked) Hazard Risk Number HRN'!$C$37,IF(X840&gt;50,'(Linked) Hazard Risk Number HRN'!$C$36,IF(X840&gt;25,'(Linked) Hazard Risk Number HRN'!$C$35,IF(X840&gt;5,'(Linked) Hazard Risk Number HRN'!$C$34,IF(X840&gt;0,'(Linked) Hazard Risk Number HRN'!$C$33,""))))))</f>
        <v/>
      </c>
      <c r="Y838" s="374"/>
      <c r="Z838" s="54"/>
      <c r="AA838" s="17" t="str">
        <f>IF(ISBLANK(Z838),"",VLOOKUP(Z838,'(Linked) Hazard Risk Number HRN'!$B$6:$C$13,2,FALSE))</f>
        <v/>
      </c>
      <c r="AB838" s="372" t="str">
        <f>IF(AB840="","",IF(AB840&gt;500,'(Linked) Hazard Risk Number HRN'!$C$37,IF(AB840&gt;50,'(Linked) Hazard Risk Number HRN'!$C$36,IF(AB840&gt;25,'(Linked) Hazard Risk Number HRN'!$C$35,IF(AB840&gt;5,'(Linked) Hazard Risk Number HRN'!$C$34,IF(AB840&gt;0,'(Linked) Hazard Risk Number HRN'!$C$33,""))))))</f>
        <v/>
      </c>
      <c r="AC838" s="374"/>
      <c r="AD838" s="380"/>
      <c r="AE838" s="54"/>
      <c r="AF838" s="17" t="str">
        <f>IF(ISBLANK(AE838),"",VLOOKUP(AE838,'(Linked) Hazard Risk Number HRN'!$B$6:$C$13,2,FALSE))</f>
        <v/>
      </c>
      <c r="AG838" s="372" t="str">
        <f>IF(AG840="","",IF(AG840&gt;500,'(Linked) Hazard Risk Number HRN'!$C$37,IF(AG840&gt;50,'(Linked) Hazard Risk Number HRN'!$C$36,IF(AG840&gt;25,'(Linked) Hazard Risk Number HRN'!$C$35,IF(AG840&gt;5,'(Linked) Hazard Risk Number HRN'!$C$34,IF(AG840&gt;0,'(Linked) Hazard Risk Number HRN'!$C$33,""))))))</f>
        <v/>
      </c>
      <c r="AH838" s="10"/>
      <c r="AI838" s="10"/>
      <c r="AJ838" s="22"/>
    </row>
    <row r="839" spans="2:36" s="2" customFormat="1" ht="28.2" customHeight="1" thickBot="1">
      <c r="B839" s="378"/>
      <c r="C839" s="375"/>
      <c r="D839" s="375"/>
      <c r="E839" s="381"/>
      <c r="F839" s="381"/>
      <c r="G839" s="370"/>
      <c r="H839" s="370"/>
      <c r="I839" s="370"/>
      <c r="J839" s="370"/>
      <c r="K839" s="55"/>
      <c r="L839" s="18" t="str">
        <f>IF(ISBLANK(K839),"",VLOOKUP(K839,'(Linked) Hazard Risk Number HRN'!$B$16:$C$26,2,FALSE))</f>
        <v/>
      </c>
      <c r="M839" s="373"/>
      <c r="N839" s="55"/>
      <c r="O839" s="18" t="str">
        <f>IF(ISBLANK(N839),"",VLOOKUP(N839,'(Linked) PLr Probability Factor'!$B$12:$C$14,2,FALSE))</f>
        <v/>
      </c>
      <c r="P839" s="18" t="s">
        <v>1</v>
      </c>
      <c r="Q839" s="18">
        <f t="shared" ref="Q839" si="1323">COUNTIF((O838:O842), "B")</f>
        <v>0</v>
      </c>
      <c r="R839" s="18">
        <f t="shared" si="1321"/>
        <v>0</v>
      </c>
      <c r="S839" s="18" t="str">
        <f t="shared" ref="S839" si="1324">IF(ISBLANK(K839),"",IF(L839&lt;5,"F1","F2"))</f>
        <v/>
      </c>
      <c r="T839" s="147"/>
      <c r="U839" s="375"/>
      <c r="V839" s="55"/>
      <c r="W839" s="18" t="str">
        <f>IF(ISBLANK(V839),"",VLOOKUP(V839,'(Linked) Hazard Risk Number HRN'!$B$16:$C$26,2,FALSE))</f>
        <v/>
      </c>
      <c r="X839" s="373"/>
      <c r="Y839" s="375"/>
      <c r="Z839" s="55"/>
      <c r="AA839" s="18" t="str">
        <f>IF(ISBLANK(Z839),"",VLOOKUP(Z839,'(Linked) Hazard Risk Number HRN'!$B$16:$C$26,2,FALSE))</f>
        <v/>
      </c>
      <c r="AB839" s="373"/>
      <c r="AC839" s="375"/>
      <c r="AD839" s="436"/>
      <c r="AE839" s="55"/>
      <c r="AF839" s="18" t="str">
        <f>IF(ISBLANK(AE839),"",VLOOKUP(AE839,'(Linked) Hazard Risk Number HRN'!$B$16:$C$26,2,FALSE))</f>
        <v/>
      </c>
      <c r="AG839" s="373"/>
      <c r="AH839" s="10"/>
      <c r="AI839" s="10"/>
      <c r="AJ839" s="19"/>
    </row>
    <row r="840" spans="2:36" s="2" customFormat="1" ht="28.2" customHeight="1" thickTop="1">
      <c r="B840" s="378"/>
      <c r="C840" s="375"/>
      <c r="D840" s="375"/>
      <c r="E840" s="381"/>
      <c r="F840" s="381"/>
      <c r="G840" s="370"/>
      <c r="H840" s="370"/>
      <c r="I840" s="370"/>
      <c r="J840" s="370"/>
      <c r="K840" s="56"/>
      <c r="L840" s="18" t="str">
        <f>IF(ISBLANK(K840),"",VLOOKUP(K840,'(Linked) Hazard Risk Number HRN'!$D$6:$E$14,2,FALSE))</f>
        <v/>
      </c>
      <c r="M840" s="366" t="str">
        <f>IF(OR(ISBLANK(K838),ISBLANK(K839),ISBLANK(K840),ISBLANK(K841)),"",L838*L839*L840*L841)</f>
        <v/>
      </c>
      <c r="N840" s="56"/>
      <c r="O840" s="18" t="str">
        <f>IF(ISBLANK(N840),"",VLOOKUP(N840,'(Linked) PLr Probability Factor'!$B$17:$C$20,2,FALSE))</f>
        <v/>
      </c>
      <c r="P840" s="18" t="s">
        <v>3</v>
      </c>
      <c r="Q840" s="18">
        <f t="shared" ref="Q840" si="1325">COUNTIF((O838:O842), "A")</f>
        <v>0</v>
      </c>
      <c r="R840" s="18">
        <f t="shared" si="1321"/>
        <v>0</v>
      </c>
      <c r="S840" s="18"/>
      <c r="T840" s="146" t="str" cm="1">
        <f t="array" ref="T840">IF(OR(ISBLANK(K838),ISBLANK(K839),ISBLANK(N839),ISBLANK(N840),ISBLANK(N841)),"",INDEX(INDEX('(Linked) PLr Probability Factor'!C$33:$F$44,0,4),MATCH(S838&amp;S839&amp;S842,INDEX('(Linked) PLr Probability Factor'!C$33:$F$44,0,1)&amp;INDEX('(Linked) PLr Probability Factor'!C$33:$F$44,0,2)&amp;INDEX('(Linked) PLr Probability Factor'!C$33:$F$44,0,3),0)))</f>
        <v/>
      </c>
      <c r="U840" s="375"/>
      <c r="V840" s="56"/>
      <c r="W840" s="18" t="str">
        <f>IF(ISBLANK(V840),"",VLOOKUP(V840,'(Linked) Hazard Risk Number HRN'!$D$6:$E$14,2,FALSE))</f>
        <v/>
      </c>
      <c r="X840" s="366" t="str">
        <f>IF(OR(ISBLANK(V838),ISBLANK(V839),ISBLANK(V840),ISBLANK(V841)),"",W838*W839*W840*W841)</f>
        <v/>
      </c>
      <c r="Y840" s="375"/>
      <c r="Z840" s="56"/>
      <c r="AA840" s="18" t="str">
        <f>IF(ISBLANK(Z840),"",VLOOKUP(Z840,'(Linked) Hazard Risk Number HRN'!$D$6:$E$14,2,FALSE))</f>
        <v/>
      </c>
      <c r="AB840" s="366" t="str">
        <f>IF(OR(ISBLANK(Z838),ISBLANK(Z839),ISBLANK(Z840),ISBLANK(Z841)),"",AA838*AA839*AA840*AA841)</f>
        <v/>
      </c>
      <c r="AC840" s="375"/>
      <c r="AD840" s="436"/>
      <c r="AE840" s="56"/>
      <c r="AF840" s="18" t="str">
        <f>IF(ISBLANK(AE840),"",VLOOKUP(AE840,'(Linked) Hazard Risk Number HRN'!$D$6:$E$14,2,FALSE))</f>
        <v/>
      </c>
      <c r="AG840" s="366" t="str">
        <f>IF(OR(ISBLANK(AE838),ISBLANK(AE839),ISBLANK(AE840),ISBLANK(AE841)),"",AF838*AF839*AF840*AF841)</f>
        <v/>
      </c>
      <c r="AH840" s="10"/>
      <c r="AI840" s="10"/>
      <c r="AJ840" s="20"/>
    </row>
    <row r="841" spans="2:36" s="2" customFormat="1" ht="28.2" customHeight="1">
      <c r="B841" s="378"/>
      <c r="C841" s="375"/>
      <c r="D841" s="375"/>
      <c r="E841" s="381"/>
      <c r="F841" s="381"/>
      <c r="G841" s="370"/>
      <c r="H841" s="370"/>
      <c r="I841" s="370"/>
      <c r="J841" s="370"/>
      <c r="K841" s="57"/>
      <c r="L841" s="30" t="str">
        <f>IF(ISBLANK(K841),"",VLOOKUP(K841,'(Linked) Hazard Risk Number HRN'!$D$17:$E$22,2,FALSE))</f>
        <v/>
      </c>
      <c r="M841" s="367"/>
      <c r="N841" s="56"/>
      <c r="O841" s="18" t="str">
        <f>IF(ISBLANK(N841),"",VLOOKUP(N841,'(Linked) PLr Probability Factor'!$B$23:$C$26,2,FALSE))</f>
        <v/>
      </c>
      <c r="P841" s="25" t="s">
        <v>33</v>
      </c>
      <c r="Q841" s="25">
        <f t="shared" ref="Q841" si="1326">SUM(R838:R840)</f>
        <v>0</v>
      </c>
      <c r="R841" s="25">
        <f t="shared" si="1321"/>
        <v>0</v>
      </c>
      <c r="S841" s="25"/>
      <c r="T841" s="51"/>
      <c r="U841" s="375"/>
      <c r="V841" s="57"/>
      <c r="W841" s="30" t="str">
        <f>IF(ISBLANK(V841),"",VLOOKUP(V841,'(Linked) Hazard Risk Number HRN'!$D$17:$E$22,2,FALSE))</f>
        <v/>
      </c>
      <c r="X841" s="367"/>
      <c r="Y841" s="375"/>
      <c r="Z841" s="57"/>
      <c r="AA841" s="30" t="str">
        <f>IF(ISBLANK(Z841),"",VLOOKUP(Z841,'(Linked) Hazard Risk Number HRN'!$D$17:$E$22,2,FALSE))</f>
        <v/>
      </c>
      <c r="AB841" s="367"/>
      <c r="AC841" s="375"/>
      <c r="AD841" s="436"/>
      <c r="AE841" s="57"/>
      <c r="AF841" s="30" t="str">
        <f>IF(ISBLANK(AE841),"",VLOOKUP(AE841,'(Linked) Hazard Risk Number HRN'!$D$17:$E$22,2,FALSE))</f>
        <v/>
      </c>
      <c r="AG841" s="367"/>
      <c r="AH841" s="10"/>
      <c r="AI841" s="10"/>
      <c r="AJ841" s="21"/>
    </row>
    <row r="842" spans="2:36" s="2" customFormat="1" ht="28.2" customHeight="1" thickBot="1">
      <c r="B842" s="379"/>
      <c r="C842" s="376"/>
      <c r="D842" s="376"/>
      <c r="E842" s="382"/>
      <c r="F842" s="382"/>
      <c r="G842" s="371"/>
      <c r="H842" s="371"/>
      <c r="I842" s="371"/>
      <c r="J842" s="371"/>
      <c r="K842" s="135"/>
      <c r="L842" s="18"/>
      <c r="M842" s="368"/>
      <c r="N842" s="56"/>
      <c r="O842" s="18" t="str">
        <f>IF(ISBLANK(N842),"",VLOOKUP(N842,'(Linked) PLr Probability Factor'!$B$29:$C$32,2,FALSE))</f>
        <v/>
      </c>
      <c r="P842" s="134"/>
      <c r="Q842" s="134"/>
      <c r="R842" s="134"/>
      <c r="S842" s="27" t="str">
        <f t="shared" ref="S842" si="1327">IF(OR(ISBLANK(N839),ISBLANK(N840),ISBLANK(N841)),"",IF(R838&gt;0,"P2",IF(AND(R838=0,R839&gt;2),"P2",IF(AND(R838=0,R839=2),"P2",IF(AND(R838=0,AND(R839&lt;2,R840&gt;1)),"P1"," ")))))</f>
        <v/>
      </c>
      <c r="T842" s="52"/>
      <c r="U842" s="376"/>
      <c r="V842" s="135"/>
      <c r="W842" s="18"/>
      <c r="X842" s="368"/>
      <c r="Y842" s="376"/>
      <c r="Z842" s="135"/>
      <c r="AA842" s="18"/>
      <c r="AB842" s="368"/>
      <c r="AC842" s="376"/>
      <c r="AD842" s="437"/>
      <c r="AE842" s="135"/>
      <c r="AF842" s="18"/>
      <c r="AG842" s="368"/>
      <c r="AH842" s="10"/>
      <c r="AI842" s="10"/>
      <c r="AJ842" s="7"/>
    </row>
    <row r="843" spans="2:36" s="2" customFormat="1" ht="28.2" customHeight="1" thickTop="1">
      <c r="B843" s="377">
        <v>168</v>
      </c>
      <c r="C843" s="374"/>
      <c r="D843" s="374"/>
      <c r="E843" s="380"/>
      <c r="F843" s="380"/>
      <c r="G843" s="369"/>
      <c r="H843" s="369"/>
      <c r="I843" s="369"/>
      <c r="J843" s="369"/>
      <c r="K843" s="54"/>
      <c r="L843" s="17" t="str">
        <f>IF(ISBLANK(K843),"",VLOOKUP(K843,'(Linked) Hazard Risk Number HRN'!$B$6:$C$13,2,FALSE))</f>
        <v/>
      </c>
      <c r="M843" s="372" t="str">
        <f>IF(M845="","",IF(M845&gt;500,'(Linked) Hazard Risk Number HRN'!$C$37,IF(M845&gt;50,'(Linked) Hazard Risk Number HRN'!$C$36,IF(M845&gt;25,'(Linked) Hazard Risk Number HRN'!$C$35,IF(M845&gt;5,'(Linked) Hazard Risk Number HRN'!$C$34,IF(M845&gt;0,'(Linked) Hazard Risk Number HRN'!$C$33,""))))))</f>
        <v/>
      </c>
      <c r="N843" s="54"/>
      <c r="O843" s="17" t="str">
        <f>IF(ISBLANK(N843),"",VLOOKUP(N843,'(Linked) PLr Probability Factor'!$B$7:$C$8,2,FALSE))</f>
        <v/>
      </c>
      <c r="P843" s="17" t="s">
        <v>29</v>
      </c>
      <c r="Q843" s="17">
        <f t="shared" ref="Q843" si="1328">COUNTIF((O843:O847), "C")</f>
        <v>0</v>
      </c>
      <c r="R843" s="17">
        <f t="shared" ref="R843:R846" si="1329">Q843</f>
        <v>0</v>
      </c>
      <c r="S843" s="17" t="str">
        <f t="shared" ref="S843" si="1330">IF(ISBLANK(K843),"",IF(L843&lt;2,"S1","S2"))</f>
        <v/>
      </c>
      <c r="T843" s="50"/>
      <c r="U843" s="374"/>
      <c r="V843" s="54"/>
      <c r="W843" s="17" t="str">
        <f>IF(ISBLANK(V843),"",VLOOKUP(V843,'(Linked) Hazard Risk Number HRN'!$B$6:$C$13,2,FALSE))</f>
        <v/>
      </c>
      <c r="X843" s="372" t="str">
        <f>IF(X845="","",IF(X845&gt;500,'(Linked) Hazard Risk Number HRN'!$C$37,IF(X845&gt;50,'(Linked) Hazard Risk Number HRN'!$C$36,IF(X845&gt;25,'(Linked) Hazard Risk Number HRN'!$C$35,IF(X845&gt;5,'(Linked) Hazard Risk Number HRN'!$C$34,IF(X845&gt;0,'(Linked) Hazard Risk Number HRN'!$C$33,""))))))</f>
        <v/>
      </c>
      <c r="Y843" s="374"/>
      <c r="Z843" s="54"/>
      <c r="AA843" s="17" t="str">
        <f>IF(ISBLANK(Z843),"",VLOOKUP(Z843,'(Linked) Hazard Risk Number HRN'!$B$6:$C$13,2,FALSE))</f>
        <v/>
      </c>
      <c r="AB843" s="372" t="str">
        <f>IF(AB845="","",IF(AB845&gt;500,'(Linked) Hazard Risk Number HRN'!$C$37,IF(AB845&gt;50,'(Linked) Hazard Risk Number HRN'!$C$36,IF(AB845&gt;25,'(Linked) Hazard Risk Number HRN'!$C$35,IF(AB845&gt;5,'(Linked) Hazard Risk Number HRN'!$C$34,IF(AB845&gt;0,'(Linked) Hazard Risk Number HRN'!$C$33,""))))))</f>
        <v/>
      </c>
      <c r="AC843" s="374"/>
      <c r="AD843" s="380"/>
      <c r="AE843" s="54"/>
      <c r="AF843" s="17" t="str">
        <f>IF(ISBLANK(AE843),"",VLOOKUP(AE843,'(Linked) Hazard Risk Number HRN'!$B$6:$C$13,2,FALSE))</f>
        <v/>
      </c>
      <c r="AG843" s="372" t="str">
        <f>IF(AG845="","",IF(AG845&gt;500,'(Linked) Hazard Risk Number HRN'!$C$37,IF(AG845&gt;50,'(Linked) Hazard Risk Number HRN'!$C$36,IF(AG845&gt;25,'(Linked) Hazard Risk Number HRN'!$C$35,IF(AG845&gt;5,'(Linked) Hazard Risk Number HRN'!$C$34,IF(AG845&gt;0,'(Linked) Hazard Risk Number HRN'!$C$33,""))))))</f>
        <v/>
      </c>
      <c r="AH843" s="10"/>
      <c r="AI843" s="10"/>
      <c r="AJ843" s="22"/>
    </row>
    <row r="844" spans="2:36" s="2" customFormat="1" ht="28.2" customHeight="1" thickBot="1">
      <c r="B844" s="378"/>
      <c r="C844" s="375"/>
      <c r="D844" s="375"/>
      <c r="E844" s="381"/>
      <c r="F844" s="381"/>
      <c r="G844" s="370"/>
      <c r="H844" s="370"/>
      <c r="I844" s="370"/>
      <c r="J844" s="370"/>
      <c r="K844" s="55"/>
      <c r="L844" s="18" t="str">
        <f>IF(ISBLANK(K844),"",VLOOKUP(K844,'(Linked) Hazard Risk Number HRN'!$B$16:$C$26,2,FALSE))</f>
        <v/>
      </c>
      <c r="M844" s="373"/>
      <c r="N844" s="55"/>
      <c r="O844" s="18" t="str">
        <f>IF(ISBLANK(N844),"",VLOOKUP(N844,'(Linked) PLr Probability Factor'!$B$12:$C$14,2,FALSE))</f>
        <v/>
      </c>
      <c r="P844" s="18" t="s">
        <v>1</v>
      </c>
      <c r="Q844" s="18">
        <f t="shared" ref="Q844" si="1331">COUNTIF((O843:O847), "B")</f>
        <v>0</v>
      </c>
      <c r="R844" s="18">
        <f t="shared" si="1329"/>
        <v>0</v>
      </c>
      <c r="S844" s="18" t="str">
        <f t="shared" ref="S844" si="1332">IF(ISBLANK(K844),"",IF(L844&lt;5,"F1","F2"))</f>
        <v/>
      </c>
      <c r="T844" s="147"/>
      <c r="U844" s="375"/>
      <c r="V844" s="55"/>
      <c r="W844" s="18" t="str">
        <f>IF(ISBLANK(V844),"",VLOOKUP(V844,'(Linked) Hazard Risk Number HRN'!$B$16:$C$26,2,FALSE))</f>
        <v/>
      </c>
      <c r="X844" s="373"/>
      <c r="Y844" s="375"/>
      <c r="Z844" s="55"/>
      <c r="AA844" s="18" t="str">
        <f>IF(ISBLANK(Z844),"",VLOOKUP(Z844,'(Linked) Hazard Risk Number HRN'!$B$16:$C$26,2,FALSE))</f>
        <v/>
      </c>
      <c r="AB844" s="373"/>
      <c r="AC844" s="375"/>
      <c r="AD844" s="436"/>
      <c r="AE844" s="55"/>
      <c r="AF844" s="18" t="str">
        <f>IF(ISBLANK(AE844),"",VLOOKUP(AE844,'(Linked) Hazard Risk Number HRN'!$B$16:$C$26,2,FALSE))</f>
        <v/>
      </c>
      <c r="AG844" s="373"/>
      <c r="AH844" s="10"/>
      <c r="AI844" s="10"/>
      <c r="AJ844" s="19"/>
    </row>
    <row r="845" spans="2:36" s="2" customFormat="1" ht="28.2" customHeight="1" thickTop="1">
      <c r="B845" s="378"/>
      <c r="C845" s="375"/>
      <c r="D845" s="375"/>
      <c r="E845" s="381"/>
      <c r="F845" s="381"/>
      <c r="G845" s="370"/>
      <c r="H845" s="370"/>
      <c r="I845" s="370"/>
      <c r="J845" s="370"/>
      <c r="K845" s="56"/>
      <c r="L845" s="18" t="str">
        <f>IF(ISBLANK(K845),"",VLOOKUP(K845,'(Linked) Hazard Risk Number HRN'!$D$6:$E$14,2,FALSE))</f>
        <v/>
      </c>
      <c r="M845" s="366" t="str">
        <f>IF(OR(ISBLANK(K843),ISBLANK(K844),ISBLANK(K845),ISBLANK(K846)),"",L843*L844*L845*L846)</f>
        <v/>
      </c>
      <c r="N845" s="56"/>
      <c r="O845" s="18" t="str">
        <f>IF(ISBLANK(N845),"",VLOOKUP(N845,'(Linked) PLr Probability Factor'!$B$17:$C$20,2,FALSE))</f>
        <v/>
      </c>
      <c r="P845" s="18" t="s">
        <v>3</v>
      </c>
      <c r="Q845" s="18">
        <f t="shared" ref="Q845" si="1333">COUNTIF((O843:O847), "A")</f>
        <v>0</v>
      </c>
      <c r="R845" s="18">
        <f t="shared" si="1329"/>
        <v>0</v>
      </c>
      <c r="S845" s="18"/>
      <c r="T845" s="146" t="str" cm="1">
        <f t="array" ref="T845">IF(OR(ISBLANK(K843),ISBLANK(K844),ISBLANK(N844),ISBLANK(N845),ISBLANK(N846)),"",INDEX(INDEX('(Linked) PLr Probability Factor'!C$33:$F$44,0,4),MATCH(S843&amp;S844&amp;S847,INDEX('(Linked) PLr Probability Factor'!C$33:$F$44,0,1)&amp;INDEX('(Linked) PLr Probability Factor'!C$33:$F$44,0,2)&amp;INDEX('(Linked) PLr Probability Factor'!C$33:$F$44,0,3),0)))</f>
        <v/>
      </c>
      <c r="U845" s="375"/>
      <c r="V845" s="56"/>
      <c r="W845" s="18" t="str">
        <f>IF(ISBLANK(V845),"",VLOOKUP(V845,'(Linked) Hazard Risk Number HRN'!$D$6:$E$14,2,FALSE))</f>
        <v/>
      </c>
      <c r="X845" s="366" t="str">
        <f>IF(OR(ISBLANK(V843),ISBLANK(V844),ISBLANK(V845),ISBLANK(V846)),"",W843*W844*W845*W846)</f>
        <v/>
      </c>
      <c r="Y845" s="375"/>
      <c r="Z845" s="56"/>
      <c r="AA845" s="18" t="str">
        <f>IF(ISBLANK(Z845),"",VLOOKUP(Z845,'(Linked) Hazard Risk Number HRN'!$D$6:$E$14,2,FALSE))</f>
        <v/>
      </c>
      <c r="AB845" s="366" t="str">
        <f>IF(OR(ISBLANK(Z843),ISBLANK(Z844),ISBLANK(Z845),ISBLANK(Z846)),"",AA843*AA844*AA845*AA846)</f>
        <v/>
      </c>
      <c r="AC845" s="375"/>
      <c r="AD845" s="436"/>
      <c r="AE845" s="56"/>
      <c r="AF845" s="18" t="str">
        <f>IF(ISBLANK(AE845),"",VLOOKUP(AE845,'(Linked) Hazard Risk Number HRN'!$D$6:$E$14,2,FALSE))</f>
        <v/>
      </c>
      <c r="AG845" s="366" t="str">
        <f>IF(OR(ISBLANK(AE843),ISBLANK(AE844),ISBLANK(AE845),ISBLANK(AE846)),"",AF843*AF844*AF845*AF846)</f>
        <v/>
      </c>
      <c r="AH845" s="10"/>
      <c r="AI845" s="10"/>
      <c r="AJ845" s="20"/>
    </row>
    <row r="846" spans="2:36" s="2" customFormat="1" ht="28.2" customHeight="1">
      <c r="B846" s="378"/>
      <c r="C846" s="375"/>
      <c r="D846" s="375"/>
      <c r="E846" s="381"/>
      <c r="F846" s="381"/>
      <c r="G846" s="370"/>
      <c r="H846" s="370"/>
      <c r="I846" s="370"/>
      <c r="J846" s="370"/>
      <c r="K846" s="57"/>
      <c r="L846" s="30" t="str">
        <f>IF(ISBLANK(K846),"",VLOOKUP(K846,'(Linked) Hazard Risk Number HRN'!$D$17:$E$22,2,FALSE))</f>
        <v/>
      </c>
      <c r="M846" s="367"/>
      <c r="N846" s="56"/>
      <c r="O846" s="18" t="str">
        <f>IF(ISBLANK(N846),"",VLOOKUP(N846,'(Linked) PLr Probability Factor'!$B$23:$C$26,2,FALSE))</f>
        <v/>
      </c>
      <c r="P846" s="25" t="s">
        <v>33</v>
      </c>
      <c r="Q846" s="25">
        <f t="shared" ref="Q846" si="1334">SUM(R843:R845)</f>
        <v>0</v>
      </c>
      <c r="R846" s="25">
        <f t="shared" si="1329"/>
        <v>0</v>
      </c>
      <c r="S846" s="25"/>
      <c r="T846" s="51"/>
      <c r="U846" s="375"/>
      <c r="V846" s="57"/>
      <c r="W846" s="30" t="str">
        <f>IF(ISBLANK(V846),"",VLOOKUP(V846,'(Linked) Hazard Risk Number HRN'!$D$17:$E$22,2,FALSE))</f>
        <v/>
      </c>
      <c r="X846" s="367"/>
      <c r="Y846" s="375"/>
      <c r="Z846" s="57"/>
      <c r="AA846" s="30" t="str">
        <f>IF(ISBLANK(Z846),"",VLOOKUP(Z846,'(Linked) Hazard Risk Number HRN'!$D$17:$E$22,2,FALSE))</f>
        <v/>
      </c>
      <c r="AB846" s="367"/>
      <c r="AC846" s="375"/>
      <c r="AD846" s="436"/>
      <c r="AE846" s="57"/>
      <c r="AF846" s="30" t="str">
        <f>IF(ISBLANK(AE846),"",VLOOKUP(AE846,'(Linked) Hazard Risk Number HRN'!$D$17:$E$22,2,FALSE))</f>
        <v/>
      </c>
      <c r="AG846" s="367"/>
      <c r="AH846" s="10"/>
      <c r="AI846" s="10"/>
      <c r="AJ846" s="21"/>
    </row>
    <row r="847" spans="2:36" s="2" customFormat="1" ht="28.2" customHeight="1" thickBot="1">
      <c r="B847" s="379"/>
      <c r="C847" s="376"/>
      <c r="D847" s="376"/>
      <c r="E847" s="382"/>
      <c r="F847" s="382"/>
      <c r="G847" s="371"/>
      <c r="H847" s="371"/>
      <c r="I847" s="371"/>
      <c r="J847" s="371"/>
      <c r="K847" s="135"/>
      <c r="L847" s="18"/>
      <c r="M847" s="368"/>
      <c r="N847" s="56"/>
      <c r="O847" s="18" t="str">
        <f>IF(ISBLANK(N847),"",VLOOKUP(N847,'(Linked) PLr Probability Factor'!$B$29:$C$32,2,FALSE))</f>
        <v/>
      </c>
      <c r="P847" s="134"/>
      <c r="Q847" s="134"/>
      <c r="R847" s="134"/>
      <c r="S847" s="27" t="str">
        <f t="shared" ref="S847" si="1335">IF(OR(ISBLANK(N844),ISBLANK(N845),ISBLANK(N846)),"",IF(R843&gt;0,"P2",IF(AND(R843=0,R844&gt;2),"P2",IF(AND(R843=0,R844=2),"P2",IF(AND(R843=0,AND(R844&lt;2,R845&gt;1)),"P1"," ")))))</f>
        <v/>
      </c>
      <c r="T847" s="52"/>
      <c r="U847" s="376"/>
      <c r="V847" s="135"/>
      <c r="W847" s="18"/>
      <c r="X847" s="368"/>
      <c r="Y847" s="376"/>
      <c r="Z847" s="135"/>
      <c r="AA847" s="18"/>
      <c r="AB847" s="368"/>
      <c r="AC847" s="376"/>
      <c r="AD847" s="437"/>
      <c r="AE847" s="135"/>
      <c r="AF847" s="18"/>
      <c r="AG847" s="368"/>
      <c r="AH847" s="10"/>
      <c r="AI847" s="10"/>
      <c r="AJ847" s="7"/>
    </row>
    <row r="848" spans="2:36" s="2" customFormat="1" ht="28.2" customHeight="1" thickTop="1">
      <c r="B848" s="377">
        <v>169</v>
      </c>
      <c r="C848" s="374"/>
      <c r="D848" s="374"/>
      <c r="E848" s="380"/>
      <c r="F848" s="380"/>
      <c r="G848" s="369"/>
      <c r="H848" s="369"/>
      <c r="I848" s="369"/>
      <c r="J848" s="369"/>
      <c r="K848" s="54"/>
      <c r="L848" s="17" t="str">
        <f>IF(ISBLANK(K848),"",VLOOKUP(K848,'(Linked) Hazard Risk Number HRN'!$B$6:$C$13,2,FALSE))</f>
        <v/>
      </c>
      <c r="M848" s="372" t="str">
        <f>IF(M850="","",IF(M850&gt;500,'(Linked) Hazard Risk Number HRN'!$C$37,IF(M850&gt;50,'(Linked) Hazard Risk Number HRN'!$C$36,IF(M850&gt;25,'(Linked) Hazard Risk Number HRN'!$C$35,IF(M850&gt;5,'(Linked) Hazard Risk Number HRN'!$C$34,IF(M850&gt;0,'(Linked) Hazard Risk Number HRN'!$C$33,""))))))</f>
        <v/>
      </c>
      <c r="N848" s="54"/>
      <c r="O848" s="17" t="str">
        <f>IF(ISBLANK(N848),"",VLOOKUP(N848,'(Linked) PLr Probability Factor'!$B$7:$C$8,2,FALSE))</f>
        <v/>
      </c>
      <c r="P848" s="17" t="s">
        <v>29</v>
      </c>
      <c r="Q848" s="17">
        <f t="shared" ref="Q848" si="1336">COUNTIF((O848:O852), "C")</f>
        <v>0</v>
      </c>
      <c r="R848" s="17">
        <f t="shared" ref="R848:R851" si="1337">Q848</f>
        <v>0</v>
      </c>
      <c r="S848" s="17" t="str">
        <f t="shared" ref="S848" si="1338">IF(ISBLANK(K848),"",IF(L848&lt;2,"S1","S2"))</f>
        <v/>
      </c>
      <c r="T848" s="50"/>
      <c r="U848" s="374"/>
      <c r="V848" s="54"/>
      <c r="W848" s="17" t="str">
        <f>IF(ISBLANK(V848),"",VLOOKUP(V848,'(Linked) Hazard Risk Number HRN'!$B$6:$C$13,2,FALSE))</f>
        <v/>
      </c>
      <c r="X848" s="372" t="str">
        <f>IF(X850="","",IF(X850&gt;500,'(Linked) Hazard Risk Number HRN'!$C$37,IF(X850&gt;50,'(Linked) Hazard Risk Number HRN'!$C$36,IF(X850&gt;25,'(Linked) Hazard Risk Number HRN'!$C$35,IF(X850&gt;5,'(Linked) Hazard Risk Number HRN'!$C$34,IF(X850&gt;0,'(Linked) Hazard Risk Number HRN'!$C$33,""))))))</f>
        <v/>
      </c>
      <c r="Y848" s="374"/>
      <c r="Z848" s="54"/>
      <c r="AA848" s="17" t="str">
        <f>IF(ISBLANK(Z848),"",VLOOKUP(Z848,'(Linked) Hazard Risk Number HRN'!$B$6:$C$13,2,FALSE))</f>
        <v/>
      </c>
      <c r="AB848" s="372" t="str">
        <f>IF(AB850="","",IF(AB850&gt;500,'(Linked) Hazard Risk Number HRN'!$C$37,IF(AB850&gt;50,'(Linked) Hazard Risk Number HRN'!$C$36,IF(AB850&gt;25,'(Linked) Hazard Risk Number HRN'!$C$35,IF(AB850&gt;5,'(Linked) Hazard Risk Number HRN'!$C$34,IF(AB850&gt;0,'(Linked) Hazard Risk Number HRN'!$C$33,""))))))</f>
        <v/>
      </c>
      <c r="AC848" s="374"/>
      <c r="AD848" s="380"/>
      <c r="AE848" s="54"/>
      <c r="AF848" s="17" t="str">
        <f>IF(ISBLANK(AE848),"",VLOOKUP(AE848,'(Linked) Hazard Risk Number HRN'!$B$6:$C$13,2,FALSE))</f>
        <v/>
      </c>
      <c r="AG848" s="372" t="str">
        <f>IF(AG850="","",IF(AG850&gt;500,'(Linked) Hazard Risk Number HRN'!$C$37,IF(AG850&gt;50,'(Linked) Hazard Risk Number HRN'!$C$36,IF(AG850&gt;25,'(Linked) Hazard Risk Number HRN'!$C$35,IF(AG850&gt;5,'(Linked) Hazard Risk Number HRN'!$C$34,IF(AG850&gt;0,'(Linked) Hazard Risk Number HRN'!$C$33,""))))))</f>
        <v/>
      </c>
      <c r="AH848" s="10"/>
      <c r="AI848" s="10"/>
      <c r="AJ848" s="22"/>
    </row>
    <row r="849" spans="2:36" s="2" customFormat="1" ht="28.2" customHeight="1" thickBot="1">
      <c r="B849" s="378"/>
      <c r="C849" s="375"/>
      <c r="D849" s="375"/>
      <c r="E849" s="381"/>
      <c r="F849" s="381"/>
      <c r="G849" s="370"/>
      <c r="H849" s="370"/>
      <c r="I849" s="370"/>
      <c r="J849" s="370"/>
      <c r="K849" s="55"/>
      <c r="L849" s="18" t="str">
        <f>IF(ISBLANK(K849),"",VLOOKUP(K849,'(Linked) Hazard Risk Number HRN'!$B$16:$C$26,2,FALSE))</f>
        <v/>
      </c>
      <c r="M849" s="373"/>
      <c r="N849" s="55"/>
      <c r="O849" s="18" t="str">
        <f>IF(ISBLANK(N849),"",VLOOKUP(N849,'(Linked) PLr Probability Factor'!$B$12:$C$14,2,FALSE))</f>
        <v/>
      </c>
      <c r="P849" s="18" t="s">
        <v>1</v>
      </c>
      <c r="Q849" s="18">
        <f t="shared" ref="Q849" si="1339">COUNTIF((O848:O852), "B")</f>
        <v>0</v>
      </c>
      <c r="R849" s="18">
        <f t="shared" si="1337"/>
        <v>0</v>
      </c>
      <c r="S849" s="18" t="str">
        <f t="shared" ref="S849" si="1340">IF(ISBLANK(K849),"",IF(L849&lt;5,"F1","F2"))</f>
        <v/>
      </c>
      <c r="T849" s="147"/>
      <c r="U849" s="375"/>
      <c r="V849" s="55"/>
      <c r="W849" s="18" t="str">
        <f>IF(ISBLANK(V849),"",VLOOKUP(V849,'(Linked) Hazard Risk Number HRN'!$B$16:$C$26,2,FALSE))</f>
        <v/>
      </c>
      <c r="X849" s="373"/>
      <c r="Y849" s="375"/>
      <c r="Z849" s="55"/>
      <c r="AA849" s="18" t="str">
        <f>IF(ISBLANK(Z849),"",VLOOKUP(Z849,'(Linked) Hazard Risk Number HRN'!$B$16:$C$26,2,FALSE))</f>
        <v/>
      </c>
      <c r="AB849" s="373"/>
      <c r="AC849" s="375"/>
      <c r="AD849" s="436"/>
      <c r="AE849" s="55"/>
      <c r="AF849" s="18" t="str">
        <f>IF(ISBLANK(AE849),"",VLOOKUP(AE849,'(Linked) Hazard Risk Number HRN'!$B$16:$C$26,2,FALSE))</f>
        <v/>
      </c>
      <c r="AG849" s="373"/>
      <c r="AH849" s="10"/>
      <c r="AI849" s="10"/>
      <c r="AJ849" s="19"/>
    </row>
    <row r="850" spans="2:36" s="2" customFormat="1" ht="28.2" customHeight="1" thickTop="1">
      <c r="B850" s="378"/>
      <c r="C850" s="375"/>
      <c r="D850" s="375"/>
      <c r="E850" s="381"/>
      <c r="F850" s="381"/>
      <c r="G850" s="370"/>
      <c r="H850" s="370"/>
      <c r="I850" s="370"/>
      <c r="J850" s="370"/>
      <c r="K850" s="56"/>
      <c r="L850" s="18" t="str">
        <f>IF(ISBLANK(K850),"",VLOOKUP(K850,'(Linked) Hazard Risk Number HRN'!$D$6:$E$14,2,FALSE))</f>
        <v/>
      </c>
      <c r="M850" s="366" t="str">
        <f>IF(OR(ISBLANK(K848),ISBLANK(K849),ISBLANK(K850),ISBLANK(K851)),"",L848*L849*L850*L851)</f>
        <v/>
      </c>
      <c r="N850" s="56"/>
      <c r="O850" s="18" t="str">
        <f>IF(ISBLANK(N850),"",VLOOKUP(N850,'(Linked) PLr Probability Factor'!$B$17:$C$20,2,FALSE))</f>
        <v/>
      </c>
      <c r="P850" s="18" t="s">
        <v>3</v>
      </c>
      <c r="Q850" s="18">
        <f t="shared" ref="Q850" si="1341">COUNTIF((O848:O852), "A")</f>
        <v>0</v>
      </c>
      <c r="R850" s="18">
        <f t="shared" si="1337"/>
        <v>0</v>
      </c>
      <c r="S850" s="18"/>
      <c r="T850" s="146" t="str" cm="1">
        <f t="array" ref="T850">IF(OR(ISBLANK(K848),ISBLANK(K849),ISBLANK(N849),ISBLANK(N850),ISBLANK(N851)),"",INDEX(INDEX('(Linked) PLr Probability Factor'!C$33:$F$44,0,4),MATCH(S848&amp;S849&amp;S852,INDEX('(Linked) PLr Probability Factor'!C$33:$F$44,0,1)&amp;INDEX('(Linked) PLr Probability Factor'!C$33:$F$44,0,2)&amp;INDEX('(Linked) PLr Probability Factor'!C$33:$F$44,0,3),0)))</f>
        <v/>
      </c>
      <c r="U850" s="375"/>
      <c r="V850" s="56"/>
      <c r="W850" s="18" t="str">
        <f>IF(ISBLANK(V850),"",VLOOKUP(V850,'(Linked) Hazard Risk Number HRN'!$D$6:$E$14,2,FALSE))</f>
        <v/>
      </c>
      <c r="X850" s="366" t="str">
        <f>IF(OR(ISBLANK(V848),ISBLANK(V849),ISBLANK(V850),ISBLANK(V851)),"",W848*W849*W850*W851)</f>
        <v/>
      </c>
      <c r="Y850" s="375"/>
      <c r="Z850" s="56"/>
      <c r="AA850" s="18" t="str">
        <f>IF(ISBLANK(Z850),"",VLOOKUP(Z850,'(Linked) Hazard Risk Number HRN'!$D$6:$E$14,2,FALSE))</f>
        <v/>
      </c>
      <c r="AB850" s="366" t="str">
        <f>IF(OR(ISBLANK(Z848),ISBLANK(Z849),ISBLANK(Z850),ISBLANK(Z851)),"",AA848*AA849*AA850*AA851)</f>
        <v/>
      </c>
      <c r="AC850" s="375"/>
      <c r="AD850" s="436"/>
      <c r="AE850" s="56"/>
      <c r="AF850" s="18" t="str">
        <f>IF(ISBLANK(AE850),"",VLOOKUP(AE850,'(Linked) Hazard Risk Number HRN'!$D$6:$E$14,2,FALSE))</f>
        <v/>
      </c>
      <c r="AG850" s="366" t="str">
        <f>IF(OR(ISBLANK(AE848),ISBLANK(AE849),ISBLANK(AE850),ISBLANK(AE851)),"",AF848*AF849*AF850*AF851)</f>
        <v/>
      </c>
      <c r="AH850" s="10"/>
      <c r="AI850" s="10"/>
      <c r="AJ850" s="20"/>
    </row>
    <row r="851" spans="2:36" s="2" customFormat="1" ht="28.2" customHeight="1">
      <c r="B851" s="378"/>
      <c r="C851" s="375"/>
      <c r="D851" s="375"/>
      <c r="E851" s="381"/>
      <c r="F851" s="381"/>
      <c r="G851" s="370"/>
      <c r="H851" s="370"/>
      <c r="I851" s="370"/>
      <c r="J851" s="370"/>
      <c r="K851" s="57"/>
      <c r="L851" s="30" t="str">
        <f>IF(ISBLANK(K851),"",VLOOKUP(K851,'(Linked) Hazard Risk Number HRN'!$D$17:$E$22,2,FALSE))</f>
        <v/>
      </c>
      <c r="M851" s="367"/>
      <c r="N851" s="56"/>
      <c r="O851" s="18" t="str">
        <f>IF(ISBLANK(N851),"",VLOOKUP(N851,'(Linked) PLr Probability Factor'!$B$23:$C$26,2,FALSE))</f>
        <v/>
      </c>
      <c r="P851" s="25" t="s">
        <v>33</v>
      </c>
      <c r="Q851" s="25">
        <f t="shared" ref="Q851" si="1342">SUM(R848:R850)</f>
        <v>0</v>
      </c>
      <c r="R851" s="25">
        <f t="shared" si="1337"/>
        <v>0</v>
      </c>
      <c r="S851" s="25"/>
      <c r="T851" s="51"/>
      <c r="U851" s="375"/>
      <c r="V851" s="57"/>
      <c r="W851" s="30" t="str">
        <f>IF(ISBLANK(V851),"",VLOOKUP(V851,'(Linked) Hazard Risk Number HRN'!$D$17:$E$22,2,FALSE))</f>
        <v/>
      </c>
      <c r="X851" s="367"/>
      <c r="Y851" s="375"/>
      <c r="Z851" s="57"/>
      <c r="AA851" s="30" t="str">
        <f>IF(ISBLANK(Z851),"",VLOOKUP(Z851,'(Linked) Hazard Risk Number HRN'!$D$17:$E$22,2,FALSE))</f>
        <v/>
      </c>
      <c r="AB851" s="367"/>
      <c r="AC851" s="375"/>
      <c r="AD851" s="436"/>
      <c r="AE851" s="57"/>
      <c r="AF851" s="30" t="str">
        <f>IF(ISBLANK(AE851),"",VLOOKUP(AE851,'(Linked) Hazard Risk Number HRN'!$D$17:$E$22,2,FALSE))</f>
        <v/>
      </c>
      <c r="AG851" s="367"/>
      <c r="AH851" s="10"/>
      <c r="AI851" s="10"/>
      <c r="AJ851" s="21"/>
    </row>
    <row r="852" spans="2:36" s="2" customFormat="1" ht="28.2" customHeight="1" thickBot="1">
      <c r="B852" s="379"/>
      <c r="C852" s="376"/>
      <c r="D852" s="376"/>
      <c r="E852" s="382"/>
      <c r="F852" s="382"/>
      <c r="G852" s="371"/>
      <c r="H852" s="371"/>
      <c r="I852" s="371"/>
      <c r="J852" s="371"/>
      <c r="K852" s="135"/>
      <c r="L852" s="18"/>
      <c r="M852" s="368"/>
      <c r="N852" s="56"/>
      <c r="O852" s="18" t="str">
        <f>IF(ISBLANK(N852),"",VLOOKUP(N852,'(Linked) PLr Probability Factor'!$B$29:$C$32,2,FALSE))</f>
        <v/>
      </c>
      <c r="P852" s="134"/>
      <c r="Q852" s="134"/>
      <c r="R852" s="134"/>
      <c r="S852" s="27" t="str">
        <f t="shared" ref="S852" si="1343">IF(OR(ISBLANK(N849),ISBLANK(N850),ISBLANK(N851)),"",IF(R848&gt;0,"P2",IF(AND(R848=0,R849&gt;2),"P2",IF(AND(R848=0,R849=2),"P2",IF(AND(R848=0,AND(R849&lt;2,R850&gt;1)),"P1"," ")))))</f>
        <v/>
      </c>
      <c r="T852" s="52"/>
      <c r="U852" s="376"/>
      <c r="V852" s="135"/>
      <c r="W852" s="18"/>
      <c r="X852" s="368"/>
      <c r="Y852" s="376"/>
      <c r="Z852" s="135"/>
      <c r="AA852" s="18"/>
      <c r="AB852" s="368"/>
      <c r="AC852" s="376"/>
      <c r="AD852" s="437"/>
      <c r="AE852" s="135"/>
      <c r="AF852" s="18"/>
      <c r="AG852" s="368"/>
      <c r="AH852" s="10"/>
      <c r="AI852" s="10"/>
      <c r="AJ852" s="7"/>
    </row>
    <row r="853" spans="2:36" s="2" customFormat="1" ht="28.2" customHeight="1" thickTop="1">
      <c r="B853" s="377">
        <v>170</v>
      </c>
      <c r="C853" s="374"/>
      <c r="D853" s="374"/>
      <c r="E853" s="380"/>
      <c r="F853" s="380"/>
      <c r="G853" s="369"/>
      <c r="H853" s="369"/>
      <c r="I853" s="369"/>
      <c r="J853" s="369"/>
      <c r="K853" s="54"/>
      <c r="L853" s="17" t="str">
        <f>IF(ISBLANK(K853),"",VLOOKUP(K853,'(Linked) Hazard Risk Number HRN'!$B$6:$C$13,2,FALSE))</f>
        <v/>
      </c>
      <c r="M853" s="372" t="str">
        <f>IF(M855="","",IF(M855&gt;500,'(Linked) Hazard Risk Number HRN'!$C$37,IF(M855&gt;50,'(Linked) Hazard Risk Number HRN'!$C$36,IF(M855&gt;25,'(Linked) Hazard Risk Number HRN'!$C$35,IF(M855&gt;5,'(Linked) Hazard Risk Number HRN'!$C$34,IF(M855&gt;0,'(Linked) Hazard Risk Number HRN'!$C$33,""))))))</f>
        <v/>
      </c>
      <c r="N853" s="54"/>
      <c r="O853" s="17" t="str">
        <f>IF(ISBLANK(N853),"",VLOOKUP(N853,'(Linked) PLr Probability Factor'!$B$7:$C$8,2,FALSE))</f>
        <v/>
      </c>
      <c r="P853" s="17" t="s">
        <v>29</v>
      </c>
      <c r="Q853" s="17">
        <f t="shared" ref="Q853" si="1344">COUNTIF((O853:O857), "C")</f>
        <v>0</v>
      </c>
      <c r="R853" s="17">
        <f t="shared" ref="R853:R856" si="1345">Q853</f>
        <v>0</v>
      </c>
      <c r="S853" s="17" t="str">
        <f t="shared" ref="S853" si="1346">IF(ISBLANK(K853),"",IF(L853&lt;2,"S1","S2"))</f>
        <v/>
      </c>
      <c r="T853" s="50"/>
      <c r="U853" s="374"/>
      <c r="V853" s="54"/>
      <c r="W853" s="17" t="str">
        <f>IF(ISBLANK(V853),"",VLOOKUP(V853,'(Linked) Hazard Risk Number HRN'!$B$6:$C$13,2,FALSE))</f>
        <v/>
      </c>
      <c r="X853" s="372" t="str">
        <f>IF(X855="","",IF(X855&gt;500,'(Linked) Hazard Risk Number HRN'!$C$37,IF(X855&gt;50,'(Linked) Hazard Risk Number HRN'!$C$36,IF(X855&gt;25,'(Linked) Hazard Risk Number HRN'!$C$35,IF(X855&gt;5,'(Linked) Hazard Risk Number HRN'!$C$34,IF(X855&gt;0,'(Linked) Hazard Risk Number HRN'!$C$33,""))))))</f>
        <v/>
      </c>
      <c r="Y853" s="374"/>
      <c r="Z853" s="54"/>
      <c r="AA853" s="17" t="str">
        <f>IF(ISBLANK(Z853),"",VLOOKUP(Z853,'(Linked) Hazard Risk Number HRN'!$B$6:$C$13,2,FALSE))</f>
        <v/>
      </c>
      <c r="AB853" s="372" t="str">
        <f>IF(AB855="","",IF(AB855&gt;500,'(Linked) Hazard Risk Number HRN'!$C$37,IF(AB855&gt;50,'(Linked) Hazard Risk Number HRN'!$C$36,IF(AB855&gt;25,'(Linked) Hazard Risk Number HRN'!$C$35,IF(AB855&gt;5,'(Linked) Hazard Risk Number HRN'!$C$34,IF(AB855&gt;0,'(Linked) Hazard Risk Number HRN'!$C$33,""))))))</f>
        <v/>
      </c>
      <c r="AC853" s="374"/>
      <c r="AD853" s="380"/>
      <c r="AE853" s="54"/>
      <c r="AF853" s="17" t="str">
        <f>IF(ISBLANK(AE853),"",VLOOKUP(AE853,'(Linked) Hazard Risk Number HRN'!$B$6:$C$13,2,FALSE))</f>
        <v/>
      </c>
      <c r="AG853" s="372" t="str">
        <f>IF(AG855="","",IF(AG855&gt;500,'(Linked) Hazard Risk Number HRN'!$C$37,IF(AG855&gt;50,'(Linked) Hazard Risk Number HRN'!$C$36,IF(AG855&gt;25,'(Linked) Hazard Risk Number HRN'!$C$35,IF(AG855&gt;5,'(Linked) Hazard Risk Number HRN'!$C$34,IF(AG855&gt;0,'(Linked) Hazard Risk Number HRN'!$C$33,""))))))</f>
        <v/>
      </c>
      <c r="AH853" s="10"/>
      <c r="AI853" s="10"/>
      <c r="AJ853" s="22"/>
    </row>
    <row r="854" spans="2:36" s="2" customFormat="1" ht="28.2" customHeight="1" thickBot="1">
      <c r="B854" s="378"/>
      <c r="C854" s="375"/>
      <c r="D854" s="375"/>
      <c r="E854" s="381"/>
      <c r="F854" s="381"/>
      <c r="G854" s="370"/>
      <c r="H854" s="370"/>
      <c r="I854" s="370"/>
      <c r="J854" s="370"/>
      <c r="K854" s="55"/>
      <c r="L854" s="18" t="str">
        <f>IF(ISBLANK(K854),"",VLOOKUP(K854,'(Linked) Hazard Risk Number HRN'!$B$16:$C$26,2,FALSE))</f>
        <v/>
      </c>
      <c r="M854" s="373"/>
      <c r="N854" s="55"/>
      <c r="O854" s="18" t="str">
        <f>IF(ISBLANK(N854),"",VLOOKUP(N854,'(Linked) PLr Probability Factor'!$B$12:$C$14,2,FALSE))</f>
        <v/>
      </c>
      <c r="P854" s="18" t="s">
        <v>1</v>
      </c>
      <c r="Q854" s="18">
        <f t="shared" ref="Q854" si="1347">COUNTIF((O853:O857), "B")</f>
        <v>0</v>
      </c>
      <c r="R854" s="18">
        <f t="shared" si="1345"/>
        <v>0</v>
      </c>
      <c r="S854" s="18" t="str">
        <f t="shared" ref="S854" si="1348">IF(ISBLANK(K854),"",IF(L854&lt;5,"F1","F2"))</f>
        <v/>
      </c>
      <c r="T854" s="147"/>
      <c r="U854" s="375"/>
      <c r="V854" s="55"/>
      <c r="W854" s="18" t="str">
        <f>IF(ISBLANK(V854),"",VLOOKUP(V854,'(Linked) Hazard Risk Number HRN'!$B$16:$C$26,2,FALSE))</f>
        <v/>
      </c>
      <c r="X854" s="373"/>
      <c r="Y854" s="375"/>
      <c r="Z854" s="55"/>
      <c r="AA854" s="18" t="str">
        <f>IF(ISBLANK(Z854),"",VLOOKUP(Z854,'(Linked) Hazard Risk Number HRN'!$B$16:$C$26,2,FALSE))</f>
        <v/>
      </c>
      <c r="AB854" s="373"/>
      <c r="AC854" s="375"/>
      <c r="AD854" s="436"/>
      <c r="AE854" s="55"/>
      <c r="AF854" s="18" t="str">
        <f>IF(ISBLANK(AE854),"",VLOOKUP(AE854,'(Linked) Hazard Risk Number HRN'!$B$16:$C$26,2,FALSE))</f>
        <v/>
      </c>
      <c r="AG854" s="373"/>
      <c r="AH854" s="10"/>
      <c r="AI854" s="10"/>
      <c r="AJ854" s="19"/>
    </row>
    <row r="855" spans="2:36" s="2" customFormat="1" ht="28.2" customHeight="1" thickTop="1">
      <c r="B855" s="378"/>
      <c r="C855" s="375"/>
      <c r="D855" s="375"/>
      <c r="E855" s="381"/>
      <c r="F855" s="381"/>
      <c r="G855" s="370"/>
      <c r="H855" s="370"/>
      <c r="I855" s="370"/>
      <c r="J855" s="370"/>
      <c r="K855" s="56"/>
      <c r="L855" s="18" t="str">
        <f>IF(ISBLANK(K855),"",VLOOKUP(K855,'(Linked) Hazard Risk Number HRN'!$D$6:$E$14,2,FALSE))</f>
        <v/>
      </c>
      <c r="M855" s="366" t="str">
        <f>IF(OR(ISBLANK(K853),ISBLANK(K854),ISBLANK(K855),ISBLANK(K856)),"",L853*L854*L855*L856)</f>
        <v/>
      </c>
      <c r="N855" s="56"/>
      <c r="O855" s="18" t="str">
        <f>IF(ISBLANK(N855),"",VLOOKUP(N855,'(Linked) PLr Probability Factor'!$B$17:$C$20,2,FALSE))</f>
        <v/>
      </c>
      <c r="P855" s="18" t="s">
        <v>3</v>
      </c>
      <c r="Q855" s="18">
        <f t="shared" ref="Q855" si="1349">COUNTIF((O853:O857), "A")</f>
        <v>0</v>
      </c>
      <c r="R855" s="18">
        <f t="shared" si="1345"/>
        <v>0</v>
      </c>
      <c r="S855" s="18"/>
      <c r="T855" s="146" t="str" cm="1">
        <f t="array" ref="T855">IF(OR(ISBLANK(K853),ISBLANK(K854),ISBLANK(N854),ISBLANK(N855),ISBLANK(N856)),"",INDEX(INDEX('(Linked) PLr Probability Factor'!C$33:$F$44,0,4),MATCH(S853&amp;S854&amp;S857,INDEX('(Linked) PLr Probability Factor'!C$33:$F$44,0,1)&amp;INDEX('(Linked) PLr Probability Factor'!C$33:$F$44,0,2)&amp;INDEX('(Linked) PLr Probability Factor'!C$33:$F$44,0,3),0)))</f>
        <v/>
      </c>
      <c r="U855" s="375"/>
      <c r="V855" s="56"/>
      <c r="W855" s="18" t="str">
        <f>IF(ISBLANK(V855),"",VLOOKUP(V855,'(Linked) Hazard Risk Number HRN'!$D$6:$E$14,2,FALSE))</f>
        <v/>
      </c>
      <c r="X855" s="366" t="str">
        <f>IF(OR(ISBLANK(V853),ISBLANK(V854),ISBLANK(V855),ISBLANK(V856)),"",W853*W854*W855*W856)</f>
        <v/>
      </c>
      <c r="Y855" s="375"/>
      <c r="Z855" s="56"/>
      <c r="AA855" s="18" t="str">
        <f>IF(ISBLANK(Z855),"",VLOOKUP(Z855,'(Linked) Hazard Risk Number HRN'!$D$6:$E$14,2,FALSE))</f>
        <v/>
      </c>
      <c r="AB855" s="366" t="str">
        <f>IF(OR(ISBLANK(Z853),ISBLANK(Z854),ISBLANK(Z855),ISBLANK(Z856)),"",AA853*AA854*AA855*AA856)</f>
        <v/>
      </c>
      <c r="AC855" s="375"/>
      <c r="AD855" s="436"/>
      <c r="AE855" s="56"/>
      <c r="AF855" s="18" t="str">
        <f>IF(ISBLANK(AE855),"",VLOOKUP(AE855,'(Linked) Hazard Risk Number HRN'!$D$6:$E$14,2,FALSE))</f>
        <v/>
      </c>
      <c r="AG855" s="366" t="str">
        <f>IF(OR(ISBLANK(AE853),ISBLANK(AE854),ISBLANK(AE855),ISBLANK(AE856)),"",AF853*AF854*AF855*AF856)</f>
        <v/>
      </c>
      <c r="AH855" s="10"/>
      <c r="AI855" s="10"/>
      <c r="AJ855" s="20"/>
    </row>
    <row r="856" spans="2:36" s="2" customFormat="1" ht="28.2" customHeight="1">
      <c r="B856" s="378"/>
      <c r="C856" s="375"/>
      <c r="D856" s="375"/>
      <c r="E856" s="381"/>
      <c r="F856" s="381"/>
      <c r="G856" s="370"/>
      <c r="H856" s="370"/>
      <c r="I856" s="370"/>
      <c r="J856" s="370"/>
      <c r="K856" s="57"/>
      <c r="L856" s="30" t="str">
        <f>IF(ISBLANK(K856),"",VLOOKUP(K856,'(Linked) Hazard Risk Number HRN'!$D$17:$E$22,2,FALSE))</f>
        <v/>
      </c>
      <c r="M856" s="367"/>
      <c r="N856" s="56"/>
      <c r="O856" s="18" t="str">
        <f>IF(ISBLANK(N856),"",VLOOKUP(N856,'(Linked) PLr Probability Factor'!$B$23:$C$26,2,FALSE))</f>
        <v/>
      </c>
      <c r="P856" s="25" t="s">
        <v>33</v>
      </c>
      <c r="Q856" s="25">
        <f t="shared" ref="Q856" si="1350">SUM(R853:R855)</f>
        <v>0</v>
      </c>
      <c r="R856" s="25">
        <f t="shared" si="1345"/>
        <v>0</v>
      </c>
      <c r="S856" s="25"/>
      <c r="T856" s="51"/>
      <c r="U856" s="375"/>
      <c r="V856" s="57"/>
      <c r="W856" s="30" t="str">
        <f>IF(ISBLANK(V856),"",VLOOKUP(V856,'(Linked) Hazard Risk Number HRN'!$D$17:$E$22,2,FALSE))</f>
        <v/>
      </c>
      <c r="X856" s="367"/>
      <c r="Y856" s="375"/>
      <c r="Z856" s="57"/>
      <c r="AA856" s="30" t="str">
        <f>IF(ISBLANK(Z856),"",VLOOKUP(Z856,'(Linked) Hazard Risk Number HRN'!$D$17:$E$22,2,FALSE))</f>
        <v/>
      </c>
      <c r="AB856" s="367"/>
      <c r="AC856" s="375"/>
      <c r="AD856" s="436"/>
      <c r="AE856" s="57"/>
      <c r="AF856" s="30" t="str">
        <f>IF(ISBLANK(AE856),"",VLOOKUP(AE856,'(Linked) Hazard Risk Number HRN'!$D$17:$E$22,2,FALSE))</f>
        <v/>
      </c>
      <c r="AG856" s="367"/>
      <c r="AH856" s="10"/>
      <c r="AI856" s="10"/>
      <c r="AJ856" s="21"/>
    </row>
    <row r="857" spans="2:36" s="2" customFormat="1" ht="28.2" customHeight="1" thickBot="1">
      <c r="B857" s="379"/>
      <c r="C857" s="376"/>
      <c r="D857" s="376"/>
      <c r="E857" s="382"/>
      <c r="F857" s="382"/>
      <c r="G857" s="371"/>
      <c r="H857" s="371"/>
      <c r="I857" s="371"/>
      <c r="J857" s="371"/>
      <c r="K857" s="135"/>
      <c r="L857" s="18"/>
      <c r="M857" s="368"/>
      <c r="N857" s="56"/>
      <c r="O857" s="18" t="str">
        <f>IF(ISBLANK(N857),"",VLOOKUP(N857,'(Linked) PLr Probability Factor'!$B$29:$C$32,2,FALSE))</f>
        <v/>
      </c>
      <c r="P857" s="134"/>
      <c r="Q857" s="134"/>
      <c r="R857" s="134"/>
      <c r="S857" s="27" t="str">
        <f t="shared" ref="S857" si="1351">IF(OR(ISBLANK(N854),ISBLANK(N855),ISBLANK(N856)),"",IF(R853&gt;0,"P2",IF(AND(R853=0,R854&gt;2),"P2",IF(AND(R853=0,R854=2),"P2",IF(AND(R853=0,AND(R854&lt;2,R855&gt;1)),"P1"," ")))))</f>
        <v/>
      </c>
      <c r="T857" s="52"/>
      <c r="U857" s="376"/>
      <c r="V857" s="135"/>
      <c r="W857" s="18"/>
      <c r="X857" s="368"/>
      <c r="Y857" s="376"/>
      <c r="Z857" s="135"/>
      <c r="AA857" s="18"/>
      <c r="AB857" s="368"/>
      <c r="AC857" s="376"/>
      <c r="AD857" s="437"/>
      <c r="AE857" s="135"/>
      <c r="AF857" s="18"/>
      <c r="AG857" s="368"/>
      <c r="AH857" s="10"/>
      <c r="AI857" s="10"/>
      <c r="AJ857" s="7"/>
    </row>
    <row r="858" spans="2:36" s="2" customFormat="1" ht="28.2" customHeight="1" thickTop="1">
      <c r="B858" s="377">
        <v>171</v>
      </c>
      <c r="C858" s="374"/>
      <c r="D858" s="374"/>
      <c r="E858" s="380"/>
      <c r="F858" s="380"/>
      <c r="G858" s="369"/>
      <c r="H858" s="369"/>
      <c r="I858" s="369"/>
      <c r="J858" s="369"/>
      <c r="K858" s="54"/>
      <c r="L858" s="17" t="str">
        <f>IF(ISBLANK(K858),"",VLOOKUP(K858,'(Linked) Hazard Risk Number HRN'!$B$6:$C$13,2,FALSE))</f>
        <v/>
      </c>
      <c r="M858" s="372" t="str">
        <f>IF(M860="","",IF(M860&gt;500,'(Linked) Hazard Risk Number HRN'!$C$37,IF(M860&gt;50,'(Linked) Hazard Risk Number HRN'!$C$36,IF(M860&gt;25,'(Linked) Hazard Risk Number HRN'!$C$35,IF(M860&gt;5,'(Linked) Hazard Risk Number HRN'!$C$34,IF(M860&gt;0,'(Linked) Hazard Risk Number HRN'!$C$33,""))))))</f>
        <v/>
      </c>
      <c r="N858" s="54"/>
      <c r="O858" s="17" t="str">
        <f>IF(ISBLANK(N858),"",VLOOKUP(N858,'(Linked) PLr Probability Factor'!$B$7:$C$8,2,FALSE))</f>
        <v/>
      </c>
      <c r="P858" s="17" t="s">
        <v>29</v>
      </c>
      <c r="Q858" s="17">
        <f t="shared" ref="Q858" si="1352">COUNTIF((O858:O862), "C")</f>
        <v>0</v>
      </c>
      <c r="R858" s="17">
        <f t="shared" ref="R858:R861" si="1353">Q858</f>
        <v>0</v>
      </c>
      <c r="S858" s="17" t="str">
        <f t="shared" ref="S858" si="1354">IF(ISBLANK(K858),"",IF(L858&lt;2,"S1","S2"))</f>
        <v/>
      </c>
      <c r="T858" s="50"/>
      <c r="U858" s="374"/>
      <c r="V858" s="54"/>
      <c r="W858" s="17" t="str">
        <f>IF(ISBLANK(V858),"",VLOOKUP(V858,'(Linked) Hazard Risk Number HRN'!$B$6:$C$13,2,FALSE))</f>
        <v/>
      </c>
      <c r="X858" s="372" t="str">
        <f>IF(X860="","",IF(X860&gt;500,'(Linked) Hazard Risk Number HRN'!$C$37,IF(X860&gt;50,'(Linked) Hazard Risk Number HRN'!$C$36,IF(X860&gt;25,'(Linked) Hazard Risk Number HRN'!$C$35,IF(X860&gt;5,'(Linked) Hazard Risk Number HRN'!$C$34,IF(X860&gt;0,'(Linked) Hazard Risk Number HRN'!$C$33,""))))))</f>
        <v/>
      </c>
      <c r="Y858" s="374"/>
      <c r="Z858" s="54"/>
      <c r="AA858" s="17" t="str">
        <f>IF(ISBLANK(Z858),"",VLOOKUP(Z858,'(Linked) Hazard Risk Number HRN'!$B$6:$C$13,2,FALSE))</f>
        <v/>
      </c>
      <c r="AB858" s="372" t="str">
        <f>IF(AB860="","",IF(AB860&gt;500,'(Linked) Hazard Risk Number HRN'!$C$37,IF(AB860&gt;50,'(Linked) Hazard Risk Number HRN'!$C$36,IF(AB860&gt;25,'(Linked) Hazard Risk Number HRN'!$C$35,IF(AB860&gt;5,'(Linked) Hazard Risk Number HRN'!$C$34,IF(AB860&gt;0,'(Linked) Hazard Risk Number HRN'!$C$33,""))))))</f>
        <v/>
      </c>
      <c r="AC858" s="374"/>
      <c r="AD858" s="380"/>
      <c r="AE858" s="54"/>
      <c r="AF858" s="17" t="str">
        <f>IF(ISBLANK(AE858),"",VLOOKUP(AE858,'(Linked) Hazard Risk Number HRN'!$B$6:$C$13,2,FALSE))</f>
        <v/>
      </c>
      <c r="AG858" s="372" t="str">
        <f>IF(AG860="","",IF(AG860&gt;500,'(Linked) Hazard Risk Number HRN'!$C$37,IF(AG860&gt;50,'(Linked) Hazard Risk Number HRN'!$C$36,IF(AG860&gt;25,'(Linked) Hazard Risk Number HRN'!$C$35,IF(AG860&gt;5,'(Linked) Hazard Risk Number HRN'!$C$34,IF(AG860&gt;0,'(Linked) Hazard Risk Number HRN'!$C$33,""))))))</f>
        <v/>
      </c>
      <c r="AH858" s="10"/>
      <c r="AI858" s="10"/>
      <c r="AJ858" s="22"/>
    </row>
    <row r="859" spans="2:36" s="2" customFormat="1" ht="28.2" customHeight="1" thickBot="1">
      <c r="B859" s="378"/>
      <c r="C859" s="375"/>
      <c r="D859" s="375"/>
      <c r="E859" s="381"/>
      <c r="F859" s="381"/>
      <c r="G859" s="370"/>
      <c r="H859" s="370"/>
      <c r="I859" s="370"/>
      <c r="J859" s="370"/>
      <c r="K859" s="55"/>
      <c r="L859" s="18" t="str">
        <f>IF(ISBLANK(K859),"",VLOOKUP(K859,'(Linked) Hazard Risk Number HRN'!$B$16:$C$26,2,FALSE))</f>
        <v/>
      </c>
      <c r="M859" s="373"/>
      <c r="N859" s="55"/>
      <c r="O859" s="18" t="str">
        <f>IF(ISBLANK(N859),"",VLOOKUP(N859,'(Linked) PLr Probability Factor'!$B$12:$C$14,2,FALSE))</f>
        <v/>
      </c>
      <c r="P859" s="18" t="s">
        <v>1</v>
      </c>
      <c r="Q859" s="18">
        <f t="shared" ref="Q859" si="1355">COUNTIF((O858:O862), "B")</f>
        <v>0</v>
      </c>
      <c r="R859" s="18">
        <f t="shared" si="1353"/>
        <v>0</v>
      </c>
      <c r="S859" s="18" t="str">
        <f t="shared" ref="S859" si="1356">IF(ISBLANK(K859),"",IF(L859&lt;5,"F1","F2"))</f>
        <v/>
      </c>
      <c r="T859" s="147"/>
      <c r="U859" s="375"/>
      <c r="V859" s="55"/>
      <c r="W859" s="18" t="str">
        <f>IF(ISBLANK(V859),"",VLOOKUP(V859,'(Linked) Hazard Risk Number HRN'!$B$16:$C$26,2,FALSE))</f>
        <v/>
      </c>
      <c r="X859" s="373"/>
      <c r="Y859" s="375"/>
      <c r="Z859" s="55"/>
      <c r="AA859" s="18" t="str">
        <f>IF(ISBLANK(Z859),"",VLOOKUP(Z859,'(Linked) Hazard Risk Number HRN'!$B$16:$C$26,2,FALSE))</f>
        <v/>
      </c>
      <c r="AB859" s="373"/>
      <c r="AC859" s="375"/>
      <c r="AD859" s="436"/>
      <c r="AE859" s="55"/>
      <c r="AF859" s="18" t="str">
        <f>IF(ISBLANK(AE859),"",VLOOKUP(AE859,'(Linked) Hazard Risk Number HRN'!$B$16:$C$26,2,FALSE))</f>
        <v/>
      </c>
      <c r="AG859" s="373"/>
      <c r="AH859" s="10"/>
      <c r="AI859" s="10"/>
      <c r="AJ859" s="19"/>
    </row>
    <row r="860" spans="2:36" s="2" customFormat="1" ht="28.2" customHeight="1" thickTop="1">
      <c r="B860" s="378"/>
      <c r="C860" s="375"/>
      <c r="D860" s="375"/>
      <c r="E860" s="381"/>
      <c r="F860" s="381"/>
      <c r="G860" s="370"/>
      <c r="H860" s="370"/>
      <c r="I860" s="370"/>
      <c r="J860" s="370"/>
      <c r="K860" s="56"/>
      <c r="L860" s="18" t="str">
        <f>IF(ISBLANK(K860),"",VLOOKUP(K860,'(Linked) Hazard Risk Number HRN'!$D$6:$E$14,2,FALSE))</f>
        <v/>
      </c>
      <c r="M860" s="366" t="str">
        <f>IF(OR(ISBLANK(K858),ISBLANK(K859),ISBLANK(K860),ISBLANK(K861)),"",L858*L859*L860*L861)</f>
        <v/>
      </c>
      <c r="N860" s="56"/>
      <c r="O860" s="18" t="str">
        <f>IF(ISBLANK(N860),"",VLOOKUP(N860,'(Linked) PLr Probability Factor'!$B$17:$C$20,2,FALSE))</f>
        <v/>
      </c>
      <c r="P860" s="18" t="s">
        <v>3</v>
      </c>
      <c r="Q860" s="18">
        <f t="shared" ref="Q860" si="1357">COUNTIF((O858:O862), "A")</f>
        <v>0</v>
      </c>
      <c r="R860" s="18">
        <f t="shared" si="1353"/>
        <v>0</v>
      </c>
      <c r="S860" s="18"/>
      <c r="T860" s="146" t="str" cm="1">
        <f t="array" ref="T860">IF(OR(ISBLANK(K858),ISBLANK(K859),ISBLANK(N859),ISBLANK(N860),ISBLANK(N861)),"",INDEX(INDEX('(Linked) PLr Probability Factor'!C$33:$F$44,0,4),MATCH(S858&amp;S859&amp;S862,INDEX('(Linked) PLr Probability Factor'!C$33:$F$44,0,1)&amp;INDEX('(Linked) PLr Probability Factor'!C$33:$F$44,0,2)&amp;INDEX('(Linked) PLr Probability Factor'!C$33:$F$44,0,3),0)))</f>
        <v/>
      </c>
      <c r="U860" s="375"/>
      <c r="V860" s="56"/>
      <c r="W860" s="18" t="str">
        <f>IF(ISBLANK(V860),"",VLOOKUP(V860,'(Linked) Hazard Risk Number HRN'!$D$6:$E$14,2,FALSE))</f>
        <v/>
      </c>
      <c r="X860" s="366" t="str">
        <f>IF(OR(ISBLANK(V858),ISBLANK(V859),ISBLANK(V860),ISBLANK(V861)),"",W858*W859*W860*W861)</f>
        <v/>
      </c>
      <c r="Y860" s="375"/>
      <c r="Z860" s="56"/>
      <c r="AA860" s="18" t="str">
        <f>IF(ISBLANK(Z860),"",VLOOKUP(Z860,'(Linked) Hazard Risk Number HRN'!$D$6:$E$14,2,FALSE))</f>
        <v/>
      </c>
      <c r="AB860" s="366" t="str">
        <f>IF(OR(ISBLANK(Z858),ISBLANK(Z859),ISBLANK(Z860),ISBLANK(Z861)),"",AA858*AA859*AA860*AA861)</f>
        <v/>
      </c>
      <c r="AC860" s="375"/>
      <c r="AD860" s="436"/>
      <c r="AE860" s="56"/>
      <c r="AF860" s="18" t="str">
        <f>IF(ISBLANK(AE860),"",VLOOKUP(AE860,'(Linked) Hazard Risk Number HRN'!$D$6:$E$14,2,FALSE))</f>
        <v/>
      </c>
      <c r="AG860" s="366" t="str">
        <f>IF(OR(ISBLANK(AE858),ISBLANK(AE859),ISBLANK(AE860),ISBLANK(AE861)),"",AF858*AF859*AF860*AF861)</f>
        <v/>
      </c>
      <c r="AH860" s="10"/>
      <c r="AI860" s="10"/>
      <c r="AJ860" s="20"/>
    </row>
    <row r="861" spans="2:36" s="2" customFormat="1" ht="28.2" customHeight="1">
      <c r="B861" s="378"/>
      <c r="C861" s="375"/>
      <c r="D861" s="375"/>
      <c r="E861" s="381"/>
      <c r="F861" s="381"/>
      <c r="G861" s="370"/>
      <c r="H861" s="370"/>
      <c r="I861" s="370"/>
      <c r="J861" s="370"/>
      <c r="K861" s="57"/>
      <c r="L861" s="30" t="str">
        <f>IF(ISBLANK(K861),"",VLOOKUP(K861,'(Linked) Hazard Risk Number HRN'!$D$17:$E$22,2,FALSE))</f>
        <v/>
      </c>
      <c r="M861" s="367"/>
      <c r="N861" s="56"/>
      <c r="O861" s="18" t="str">
        <f>IF(ISBLANK(N861),"",VLOOKUP(N861,'(Linked) PLr Probability Factor'!$B$23:$C$26,2,FALSE))</f>
        <v/>
      </c>
      <c r="P861" s="25" t="s">
        <v>33</v>
      </c>
      <c r="Q861" s="25">
        <f t="shared" ref="Q861" si="1358">SUM(R858:R860)</f>
        <v>0</v>
      </c>
      <c r="R861" s="25">
        <f t="shared" si="1353"/>
        <v>0</v>
      </c>
      <c r="S861" s="25"/>
      <c r="T861" s="51"/>
      <c r="U861" s="375"/>
      <c r="V861" s="57"/>
      <c r="W861" s="30" t="str">
        <f>IF(ISBLANK(V861),"",VLOOKUP(V861,'(Linked) Hazard Risk Number HRN'!$D$17:$E$22,2,FALSE))</f>
        <v/>
      </c>
      <c r="X861" s="367"/>
      <c r="Y861" s="375"/>
      <c r="Z861" s="57"/>
      <c r="AA861" s="30" t="str">
        <f>IF(ISBLANK(Z861),"",VLOOKUP(Z861,'(Linked) Hazard Risk Number HRN'!$D$17:$E$22,2,FALSE))</f>
        <v/>
      </c>
      <c r="AB861" s="367"/>
      <c r="AC861" s="375"/>
      <c r="AD861" s="436"/>
      <c r="AE861" s="57"/>
      <c r="AF861" s="30" t="str">
        <f>IF(ISBLANK(AE861),"",VLOOKUP(AE861,'(Linked) Hazard Risk Number HRN'!$D$17:$E$22,2,FALSE))</f>
        <v/>
      </c>
      <c r="AG861" s="367"/>
      <c r="AH861" s="10"/>
      <c r="AI861" s="10"/>
      <c r="AJ861" s="21"/>
    </row>
    <row r="862" spans="2:36" s="2" customFormat="1" ht="28.2" customHeight="1" thickBot="1">
      <c r="B862" s="379"/>
      <c r="C862" s="376"/>
      <c r="D862" s="376"/>
      <c r="E862" s="382"/>
      <c r="F862" s="382"/>
      <c r="G862" s="371"/>
      <c r="H862" s="371"/>
      <c r="I862" s="371"/>
      <c r="J862" s="371"/>
      <c r="K862" s="135"/>
      <c r="L862" s="18"/>
      <c r="M862" s="368"/>
      <c r="N862" s="56"/>
      <c r="O862" s="18" t="str">
        <f>IF(ISBLANK(N862),"",VLOOKUP(N862,'(Linked) PLr Probability Factor'!$B$29:$C$32,2,FALSE))</f>
        <v/>
      </c>
      <c r="P862" s="134"/>
      <c r="Q862" s="134"/>
      <c r="R862" s="134"/>
      <c r="S862" s="27" t="str">
        <f t="shared" ref="S862" si="1359">IF(OR(ISBLANK(N859),ISBLANK(N860),ISBLANK(N861)),"",IF(R858&gt;0,"P2",IF(AND(R858=0,R859&gt;2),"P2",IF(AND(R858=0,R859=2),"P2",IF(AND(R858=0,AND(R859&lt;2,R860&gt;1)),"P1"," ")))))</f>
        <v/>
      </c>
      <c r="T862" s="52"/>
      <c r="U862" s="376"/>
      <c r="V862" s="135"/>
      <c r="W862" s="18"/>
      <c r="X862" s="368"/>
      <c r="Y862" s="376"/>
      <c r="Z862" s="135"/>
      <c r="AA862" s="18"/>
      <c r="AB862" s="368"/>
      <c r="AC862" s="376"/>
      <c r="AD862" s="437"/>
      <c r="AE862" s="135"/>
      <c r="AF862" s="18"/>
      <c r="AG862" s="368"/>
      <c r="AH862" s="10"/>
      <c r="AI862" s="10"/>
      <c r="AJ862" s="7"/>
    </row>
    <row r="863" spans="2:36" s="2" customFormat="1" ht="28.2" customHeight="1" thickTop="1">
      <c r="B863" s="377">
        <v>172</v>
      </c>
      <c r="C863" s="374"/>
      <c r="D863" s="374"/>
      <c r="E863" s="380"/>
      <c r="F863" s="380"/>
      <c r="G863" s="369"/>
      <c r="H863" s="369"/>
      <c r="I863" s="369"/>
      <c r="J863" s="369"/>
      <c r="K863" s="54"/>
      <c r="L863" s="17" t="str">
        <f>IF(ISBLANK(K863),"",VLOOKUP(K863,'(Linked) Hazard Risk Number HRN'!$B$6:$C$13,2,FALSE))</f>
        <v/>
      </c>
      <c r="M863" s="372" t="str">
        <f>IF(M865="","",IF(M865&gt;500,'(Linked) Hazard Risk Number HRN'!$C$37,IF(M865&gt;50,'(Linked) Hazard Risk Number HRN'!$C$36,IF(M865&gt;25,'(Linked) Hazard Risk Number HRN'!$C$35,IF(M865&gt;5,'(Linked) Hazard Risk Number HRN'!$C$34,IF(M865&gt;0,'(Linked) Hazard Risk Number HRN'!$C$33,""))))))</f>
        <v/>
      </c>
      <c r="N863" s="54"/>
      <c r="O863" s="17" t="str">
        <f>IF(ISBLANK(N863),"",VLOOKUP(N863,'(Linked) PLr Probability Factor'!$B$7:$C$8,2,FALSE))</f>
        <v/>
      </c>
      <c r="P863" s="17" t="s">
        <v>29</v>
      </c>
      <c r="Q863" s="17">
        <f t="shared" ref="Q863" si="1360">COUNTIF((O863:O867), "C")</f>
        <v>0</v>
      </c>
      <c r="R863" s="17">
        <f t="shared" ref="R863:R866" si="1361">Q863</f>
        <v>0</v>
      </c>
      <c r="S863" s="17" t="str">
        <f t="shared" ref="S863" si="1362">IF(ISBLANK(K863),"",IF(L863&lt;2,"S1","S2"))</f>
        <v/>
      </c>
      <c r="T863" s="50"/>
      <c r="U863" s="374"/>
      <c r="V863" s="54"/>
      <c r="W863" s="17" t="str">
        <f>IF(ISBLANK(V863),"",VLOOKUP(V863,'(Linked) Hazard Risk Number HRN'!$B$6:$C$13,2,FALSE))</f>
        <v/>
      </c>
      <c r="X863" s="372" t="str">
        <f>IF(X865="","",IF(X865&gt;500,'(Linked) Hazard Risk Number HRN'!$C$37,IF(X865&gt;50,'(Linked) Hazard Risk Number HRN'!$C$36,IF(X865&gt;25,'(Linked) Hazard Risk Number HRN'!$C$35,IF(X865&gt;5,'(Linked) Hazard Risk Number HRN'!$C$34,IF(X865&gt;0,'(Linked) Hazard Risk Number HRN'!$C$33,""))))))</f>
        <v/>
      </c>
      <c r="Y863" s="374"/>
      <c r="Z863" s="54"/>
      <c r="AA863" s="17" t="str">
        <f>IF(ISBLANK(Z863),"",VLOOKUP(Z863,'(Linked) Hazard Risk Number HRN'!$B$6:$C$13,2,FALSE))</f>
        <v/>
      </c>
      <c r="AB863" s="372" t="str">
        <f>IF(AB865="","",IF(AB865&gt;500,'(Linked) Hazard Risk Number HRN'!$C$37,IF(AB865&gt;50,'(Linked) Hazard Risk Number HRN'!$C$36,IF(AB865&gt;25,'(Linked) Hazard Risk Number HRN'!$C$35,IF(AB865&gt;5,'(Linked) Hazard Risk Number HRN'!$C$34,IF(AB865&gt;0,'(Linked) Hazard Risk Number HRN'!$C$33,""))))))</f>
        <v/>
      </c>
      <c r="AC863" s="374"/>
      <c r="AD863" s="380"/>
      <c r="AE863" s="54"/>
      <c r="AF863" s="17" t="str">
        <f>IF(ISBLANK(AE863),"",VLOOKUP(AE863,'(Linked) Hazard Risk Number HRN'!$B$6:$C$13,2,FALSE))</f>
        <v/>
      </c>
      <c r="AG863" s="372" t="str">
        <f>IF(AG865="","",IF(AG865&gt;500,'(Linked) Hazard Risk Number HRN'!$C$37,IF(AG865&gt;50,'(Linked) Hazard Risk Number HRN'!$C$36,IF(AG865&gt;25,'(Linked) Hazard Risk Number HRN'!$C$35,IF(AG865&gt;5,'(Linked) Hazard Risk Number HRN'!$C$34,IF(AG865&gt;0,'(Linked) Hazard Risk Number HRN'!$C$33,""))))))</f>
        <v/>
      </c>
      <c r="AH863" s="10"/>
      <c r="AI863" s="10"/>
      <c r="AJ863" s="22"/>
    </row>
    <row r="864" spans="2:36" s="2" customFormat="1" ht="28.2" customHeight="1" thickBot="1">
      <c r="B864" s="378"/>
      <c r="C864" s="375"/>
      <c r="D864" s="375"/>
      <c r="E864" s="381"/>
      <c r="F864" s="381"/>
      <c r="G864" s="370"/>
      <c r="H864" s="370"/>
      <c r="I864" s="370"/>
      <c r="J864" s="370"/>
      <c r="K864" s="55"/>
      <c r="L864" s="18" t="str">
        <f>IF(ISBLANK(K864),"",VLOOKUP(K864,'(Linked) Hazard Risk Number HRN'!$B$16:$C$26,2,FALSE))</f>
        <v/>
      </c>
      <c r="M864" s="373"/>
      <c r="N864" s="55"/>
      <c r="O864" s="18" t="str">
        <f>IF(ISBLANK(N864),"",VLOOKUP(N864,'(Linked) PLr Probability Factor'!$B$12:$C$14,2,FALSE))</f>
        <v/>
      </c>
      <c r="P864" s="18" t="s">
        <v>1</v>
      </c>
      <c r="Q864" s="18">
        <f t="shared" ref="Q864" si="1363">COUNTIF((O863:O867), "B")</f>
        <v>0</v>
      </c>
      <c r="R864" s="18">
        <f t="shared" si="1361"/>
        <v>0</v>
      </c>
      <c r="S864" s="18" t="str">
        <f t="shared" ref="S864" si="1364">IF(ISBLANK(K864),"",IF(L864&lt;5,"F1","F2"))</f>
        <v/>
      </c>
      <c r="T864" s="147"/>
      <c r="U864" s="375"/>
      <c r="V864" s="55"/>
      <c r="W864" s="18" t="str">
        <f>IF(ISBLANK(V864),"",VLOOKUP(V864,'(Linked) Hazard Risk Number HRN'!$B$16:$C$26,2,FALSE))</f>
        <v/>
      </c>
      <c r="X864" s="373"/>
      <c r="Y864" s="375"/>
      <c r="Z864" s="55"/>
      <c r="AA864" s="18" t="str">
        <f>IF(ISBLANK(Z864),"",VLOOKUP(Z864,'(Linked) Hazard Risk Number HRN'!$B$16:$C$26,2,FALSE))</f>
        <v/>
      </c>
      <c r="AB864" s="373"/>
      <c r="AC864" s="375"/>
      <c r="AD864" s="436"/>
      <c r="AE864" s="55"/>
      <c r="AF864" s="18" t="str">
        <f>IF(ISBLANK(AE864),"",VLOOKUP(AE864,'(Linked) Hazard Risk Number HRN'!$B$16:$C$26,2,FALSE))</f>
        <v/>
      </c>
      <c r="AG864" s="373"/>
      <c r="AH864" s="10"/>
      <c r="AI864" s="10"/>
      <c r="AJ864" s="19"/>
    </row>
    <row r="865" spans="2:36" s="2" customFormat="1" ht="28.2" customHeight="1" thickTop="1">
      <c r="B865" s="378"/>
      <c r="C865" s="375"/>
      <c r="D865" s="375"/>
      <c r="E865" s="381"/>
      <c r="F865" s="381"/>
      <c r="G865" s="370"/>
      <c r="H865" s="370"/>
      <c r="I865" s="370"/>
      <c r="J865" s="370"/>
      <c r="K865" s="56"/>
      <c r="L865" s="18" t="str">
        <f>IF(ISBLANK(K865),"",VLOOKUP(K865,'(Linked) Hazard Risk Number HRN'!$D$6:$E$14,2,FALSE))</f>
        <v/>
      </c>
      <c r="M865" s="366" t="str">
        <f>IF(OR(ISBLANK(K863),ISBLANK(K864),ISBLANK(K865),ISBLANK(K866)),"",L863*L864*L865*L866)</f>
        <v/>
      </c>
      <c r="N865" s="56"/>
      <c r="O865" s="18" t="str">
        <f>IF(ISBLANK(N865),"",VLOOKUP(N865,'(Linked) PLr Probability Factor'!$B$17:$C$20,2,FALSE))</f>
        <v/>
      </c>
      <c r="P865" s="18" t="s">
        <v>3</v>
      </c>
      <c r="Q865" s="18">
        <f t="shared" ref="Q865" si="1365">COUNTIF((O863:O867), "A")</f>
        <v>0</v>
      </c>
      <c r="R865" s="18">
        <f t="shared" si="1361"/>
        <v>0</v>
      </c>
      <c r="S865" s="18"/>
      <c r="T865" s="146" t="str" cm="1">
        <f t="array" ref="T865">IF(OR(ISBLANK(K863),ISBLANK(K864),ISBLANK(N864),ISBLANK(N865),ISBLANK(N866)),"",INDEX(INDEX('(Linked) PLr Probability Factor'!C$33:$F$44,0,4),MATCH(S863&amp;S864&amp;S867,INDEX('(Linked) PLr Probability Factor'!C$33:$F$44,0,1)&amp;INDEX('(Linked) PLr Probability Factor'!C$33:$F$44,0,2)&amp;INDEX('(Linked) PLr Probability Factor'!C$33:$F$44,0,3),0)))</f>
        <v/>
      </c>
      <c r="U865" s="375"/>
      <c r="V865" s="56"/>
      <c r="W865" s="18" t="str">
        <f>IF(ISBLANK(V865),"",VLOOKUP(V865,'(Linked) Hazard Risk Number HRN'!$D$6:$E$14,2,FALSE))</f>
        <v/>
      </c>
      <c r="X865" s="366" t="str">
        <f>IF(OR(ISBLANK(V863),ISBLANK(V864),ISBLANK(V865),ISBLANK(V866)),"",W863*W864*W865*W866)</f>
        <v/>
      </c>
      <c r="Y865" s="375"/>
      <c r="Z865" s="56"/>
      <c r="AA865" s="18" t="str">
        <f>IF(ISBLANK(Z865),"",VLOOKUP(Z865,'(Linked) Hazard Risk Number HRN'!$D$6:$E$14,2,FALSE))</f>
        <v/>
      </c>
      <c r="AB865" s="366" t="str">
        <f>IF(OR(ISBLANK(Z863),ISBLANK(Z864),ISBLANK(Z865),ISBLANK(Z866)),"",AA863*AA864*AA865*AA866)</f>
        <v/>
      </c>
      <c r="AC865" s="375"/>
      <c r="AD865" s="436"/>
      <c r="AE865" s="56"/>
      <c r="AF865" s="18" t="str">
        <f>IF(ISBLANK(AE865),"",VLOOKUP(AE865,'(Linked) Hazard Risk Number HRN'!$D$6:$E$14,2,FALSE))</f>
        <v/>
      </c>
      <c r="AG865" s="366" t="str">
        <f>IF(OR(ISBLANK(AE863),ISBLANK(AE864),ISBLANK(AE865),ISBLANK(AE866)),"",AF863*AF864*AF865*AF866)</f>
        <v/>
      </c>
      <c r="AH865" s="10"/>
      <c r="AI865" s="10"/>
      <c r="AJ865" s="20"/>
    </row>
    <row r="866" spans="2:36" s="2" customFormat="1" ht="28.2" customHeight="1">
      <c r="B866" s="378"/>
      <c r="C866" s="375"/>
      <c r="D866" s="375"/>
      <c r="E866" s="381"/>
      <c r="F866" s="381"/>
      <c r="G866" s="370"/>
      <c r="H866" s="370"/>
      <c r="I866" s="370"/>
      <c r="J866" s="370"/>
      <c r="K866" s="57"/>
      <c r="L866" s="30" t="str">
        <f>IF(ISBLANK(K866),"",VLOOKUP(K866,'(Linked) Hazard Risk Number HRN'!$D$17:$E$22,2,FALSE))</f>
        <v/>
      </c>
      <c r="M866" s="367"/>
      <c r="N866" s="56"/>
      <c r="O866" s="18" t="str">
        <f>IF(ISBLANK(N866),"",VLOOKUP(N866,'(Linked) PLr Probability Factor'!$B$23:$C$26,2,FALSE))</f>
        <v/>
      </c>
      <c r="P866" s="25" t="s">
        <v>33</v>
      </c>
      <c r="Q866" s="25">
        <f t="shared" ref="Q866" si="1366">SUM(R863:R865)</f>
        <v>0</v>
      </c>
      <c r="R866" s="25">
        <f t="shared" si="1361"/>
        <v>0</v>
      </c>
      <c r="S866" s="25"/>
      <c r="T866" s="51"/>
      <c r="U866" s="375"/>
      <c r="V866" s="57"/>
      <c r="W866" s="30" t="str">
        <f>IF(ISBLANK(V866),"",VLOOKUP(V866,'(Linked) Hazard Risk Number HRN'!$D$17:$E$22,2,FALSE))</f>
        <v/>
      </c>
      <c r="X866" s="367"/>
      <c r="Y866" s="375"/>
      <c r="Z866" s="57"/>
      <c r="AA866" s="30" t="str">
        <f>IF(ISBLANK(Z866),"",VLOOKUP(Z866,'(Linked) Hazard Risk Number HRN'!$D$17:$E$22,2,FALSE))</f>
        <v/>
      </c>
      <c r="AB866" s="367"/>
      <c r="AC866" s="375"/>
      <c r="AD866" s="436"/>
      <c r="AE866" s="57"/>
      <c r="AF866" s="30" t="str">
        <f>IF(ISBLANK(AE866),"",VLOOKUP(AE866,'(Linked) Hazard Risk Number HRN'!$D$17:$E$22,2,FALSE))</f>
        <v/>
      </c>
      <c r="AG866" s="367"/>
      <c r="AH866" s="10"/>
      <c r="AI866" s="10"/>
      <c r="AJ866" s="21"/>
    </row>
    <row r="867" spans="2:36" s="2" customFormat="1" ht="28.2" customHeight="1" thickBot="1">
      <c r="B867" s="379"/>
      <c r="C867" s="376"/>
      <c r="D867" s="376"/>
      <c r="E867" s="382"/>
      <c r="F867" s="382"/>
      <c r="G867" s="371"/>
      <c r="H867" s="371"/>
      <c r="I867" s="371"/>
      <c r="J867" s="371"/>
      <c r="K867" s="135"/>
      <c r="L867" s="18"/>
      <c r="M867" s="368"/>
      <c r="N867" s="56"/>
      <c r="O867" s="18" t="str">
        <f>IF(ISBLANK(N867),"",VLOOKUP(N867,'(Linked) PLr Probability Factor'!$B$29:$C$32,2,FALSE))</f>
        <v/>
      </c>
      <c r="P867" s="134"/>
      <c r="Q867" s="134"/>
      <c r="R867" s="134"/>
      <c r="S867" s="27" t="str">
        <f t="shared" ref="S867" si="1367">IF(OR(ISBLANK(N864),ISBLANK(N865),ISBLANK(N866)),"",IF(R863&gt;0,"P2",IF(AND(R863=0,R864&gt;2),"P2",IF(AND(R863=0,R864=2),"P2",IF(AND(R863=0,AND(R864&lt;2,R865&gt;1)),"P1"," ")))))</f>
        <v/>
      </c>
      <c r="T867" s="52"/>
      <c r="U867" s="376"/>
      <c r="V867" s="135"/>
      <c r="W867" s="18"/>
      <c r="X867" s="368"/>
      <c r="Y867" s="376"/>
      <c r="Z867" s="135"/>
      <c r="AA867" s="18"/>
      <c r="AB867" s="368"/>
      <c r="AC867" s="376"/>
      <c r="AD867" s="437"/>
      <c r="AE867" s="135"/>
      <c r="AF867" s="18"/>
      <c r="AG867" s="368"/>
      <c r="AH867" s="10"/>
      <c r="AI867" s="10"/>
      <c r="AJ867" s="7"/>
    </row>
    <row r="868" spans="2:36" s="2" customFormat="1" ht="28.2" customHeight="1" thickTop="1">
      <c r="B868" s="377">
        <v>173</v>
      </c>
      <c r="C868" s="374"/>
      <c r="D868" s="374"/>
      <c r="E868" s="380"/>
      <c r="F868" s="380"/>
      <c r="G868" s="369"/>
      <c r="H868" s="369"/>
      <c r="I868" s="369"/>
      <c r="J868" s="369"/>
      <c r="K868" s="54"/>
      <c r="L868" s="17" t="str">
        <f>IF(ISBLANK(K868),"",VLOOKUP(K868,'(Linked) Hazard Risk Number HRN'!$B$6:$C$13,2,FALSE))</f>
        <v/>
      </c>
      <c r="M868" s="372" t="str">
        <f>IF(M870="","",IF(M870&gt;500,'(Linked) Hazard Risk Number HRN'!$C$37,IF(M870&gt;50,'(Linked) Hazard Risk Number HRN'!$C$36,IF(M870&gt;25,'(Linked) Hazard Risk Number HRN'!$C$35,IF(M870&gt;5,'(Linked) Hazard Risk Number HRN'!$C$34,IF(M870&gt;0,'(Linked) Hazard Risk Number HRN'!$C$33,""))))))</f>
        <v/>
      </c>
      <c r="N868" s="54"/>
      <c r="O868" s="17" t="str">
        <f>IF(ISBLANK(N868),"",VLOOKUP(N868,'(Linked) PLr Probability Factor'!$B$7:$C$8,2,FALSE))</f>
        <v/>
      </c>
      <c r="P868" s="17" t="s">
        <v>29</v>
      </c>
      <c r="Q868" s="17">
        <f t="shared" ref="Q868" si="1368">COUNTIF((O868:O872), "C")</f>
        <v>0</v>
      </c>
      <c r="R868" s="17">
        <f t="shared" ref="R868:R871" si="1369">Q868</f>
        <v>0</v>
      </c>
      <c r="S868" s="17" t="str">
        <f t="shared" ref="S868" si="1370">IF(ISBLANK(K868),"",IF(L868&lt;2,"S1","S2"))</f>
        <v/>
      </c>
      <c r="T868" s="50"/>
      <c r="U868" s="374"/>
      <c r="V868" s="54"/>
      <c r="W868" s="17" t="str">
        <f>IF(ISBLANK(V868),"",VLOOKUP(V868,'(Linked) Hazard Risk Number HRN'!$B$6:$C$13,2,FALSE))</f>
        <v/>
      </c>
      <c r="X868" s="372" t="str">
        <f>IF(X870="","",IF(X870&gt;500,'(Linked) Hazard Risk Number HRN'!$C$37,IF(X870&gt;50,'(Linked) Hazard Risk Number HRN'!$C$36,IF(X870&gt;25,'(Linked) Hazard Risk Number HRN'!$C$35,IF(X870&gt;5,'(Linked) Hazard Risk Number HRN'!$C$34,IF(X870&gt;0,'(Linked) Hazard Risk Number HRN'!$C$33,""))))))</f>
        <v/>
      </c>
      <c r="Y868" s="374"/>
      <c r="Z868" s="54"/>
      <c r="AA868" s="17" t="str">
        <f>IF(ISBLANK(Z868),"",VLOOKUP(Z868,'(Linked) Hazard Risk Number HRN'!$B$6:$C$13,2,FALSE))</f>
        <v/>
      </c>
      <c r="AB868" s="372" t="str">
        <f>IF(AB870="","",IF(AB870&gt;500,'(Linked) Hazard Risk Number HRN'!$C$37,IF(AB870&gt;50,'(Linked) Hazard Risk Number HRN'!$C$36,IF(AB870&gt;25,'(Linked) Hazard Risk Number HRN'!$C$35,IF(AB870&gt;5,'(Linked) Hazard Risk Number HRN'!$C$34,IF(AB870&gt;0,'(Linked) Hazard Risk Number HRN'!$C$33,""))))))</f>
        <v/>
      </c>
      <c r="AC868" s="374"/>
      <c r="AD868" s="380"/>
      <c r="AE868" s="54"/>
      <c r="AF868" s="17" t="str">
        <f>IF(ISBLANK(AE868),"",VLOOKUP(AE868,'(Linked) Hazard Risk Number HRN'!$B$6:$C$13,2,FALSE))</f>
        <v/>
      </c>
      <c r="AG868" s="372" t="str">
        <f>IF(AG870="","",IF(AG870&gt;500,'(Linked) Hazard Risk Number HRN'!$C$37,IF(AG870&gt;50,'(Linked) Hazard Risk Number HRN'!$C$36,IF(AG870&gt;25,'(Linked) Hazard Risk Number HRN'!$C$35,IF(AG870&gt;5,'(Linked) Hazard Risk Number HRN'!$C$34,IF(AG870&gt;0,'(Linked) Hazard Risk Number HRN'!$C$33,""))))))</f>
        <v/>
      </c>
      <c r="AH868" s="10"/>
      <c r="AI868" s="10"/>
      <c r="AJ868" s="22"/>
    </row>
    <row r="869" spans="2:36" s="2" customFormat="1" ht="28.2" customHeight="1" thickBot="1">
      <c r="B869" s="378"/>
      <c r="C869" s="375"/>
      <c r="D869" s="375"/>
      <c r="E869" s="381"/>
      <c r="F869" s="381"/>
      <c r="G869" s="370"/>
      <c r="H869" s="370"/>
      <c r="I869" s="370"/>
      <c r="J869" s="370"/>
      <c r="K869" s="55"/>
      <c r="L869" s="18" t="str">
        <f>IF(ISBLANK(K869),"",VLOOKUP(K869,'(Linked) Hazard Risk Number HRN'!$B$16:$C$26,2,FALSE))</f>
        <v/>
      </c>
      <c r="M869" s="373"/>
      <c r="N869" s="55"/>
      <c r="O869" s="18" t="str">
        <f>IF(ISBLANK(N869),"",VLOOKUP(N869,'(Linked) PLr Probability Factor'!$B$12:$C$14,2,FALSE))</f>
        <v/>
      </c>
      <c r="P869" s="18" t="s">
        <v>1</v>
      </c>
      <c r="Q869" s="18">
        <f t="shared" ref="Q869" si="1371">COUNTIF((O868:O872), "B")</f>
        <v>0</v>
      </c>
      <c r="R869" s="18">
        <f t="shared" si="1369"/>
        <v>0</v>
      </c>
      <c r="S869" s="18" t="str">
        <f t="shared" ref="S869" si="1372">IF(ISBLANK(K869),"",IF(L869&lt;5,"F1","F2"))</f>
        <v/>
      </c>
      <c r="T869" s="147"/>
      <c r="U869" s="375"/>
      <c r="V869" s="55"/>
      <c r="W869" s="18" t="str">
        <f>IF(ISBLANK(V869),"",VLOOKUP(V869,'(Linked) Hazard Risk Number HRN'!$B$16:$C$26,2,FALSE))</f>
        <v/>
      </c>
      <c r="X869" s="373"/>
      <c r="Y869" s="375"/>
      <c r="Z869" s="55"/>
      <c r="AA869" s="18" t="str">
        <f>IF(ISBLANK(Z869),"",VLOOKUP(Z869,'(Linked) Hazard Risk Number HRN'!$B$16:$C$26,2,FALSE))</f>
        <v/>
      </c>
      <c r="AB869" s="373"/>
      <c r="AC869" s="375"/>
      <c r="AD869" s="436"/>
      <c r="AE869" s="55"/>
      <c r="AF869" s="18" t="str">
        <f>IF(ISBLANK(AE869),"",VLOOKUP(AE869,'(Linked) Hazard Risk Number HRN'!$B$16:$C$26,2,FALSE))</f>
        <v/>
      </c>
      <c r="AG869" s="373"/>
      <c r="AH869" s="10"/>
      <c r="AI869" s="10"/>
      <c r="AJ869" s="19"/>
    </row>
    <row r="870" spans="2:36" s="2" customFormat="1" ht="28.2" customHeight="1" thickTop="1">
      <c r="B870" s="378"/>
      <c r="C870" s="375"/>
      <c r="D870" s="375"/>
      <c r="E870" s="381"/>
      <c r="F870" s="381"/>
      <c r="G870" s="370"/>
      <c r="H870" s="370"/>
      <c r="I870" s="370"/>
      <c r="J870" s="370"/>
      <c r="K870" s="56"/>
      <c r="L870" s="18" t="str">
        <f>IF(ISBLANK(K870),"",VLOOKUP(K870,'(Linked) Hazard Risk Number HRN'!$D$6:$E$14,2,FALSE))</f>
        <v/>
      </c>
      <c r="M870" s="366" t="str">
        <f>IF(OR(ISBLANK(K868),ISBLANK(K869),ISBLANK(K870),ISBLANK(K871)),"",L868*L869*L870*L871)</f>
        <v/>
      </c>
      <c r="N870" s="56"/>
      <c r="O870" s="18" t="str">
        <f>IF(ISBLANK(N870),"",VLOOKUP(N870,'(Linked) PLr Probability Factor'!$B$17:$C$20,2,FALSE))</f>
        <v/>
      </c>
      <c r="P870" s="18" t="s">
        <v>3</v>
      </c>
      <c r="Q870" s="18">
        <f t="shared" ref="Q870" si="1373">COUNTIF((O868:O872), "A")</f>
        <v>0</v>
      </c>
      <c r="R870" s="18">
        <f t="shared" si="1369"/>
        <v>0</v>
      </c>
      <c r="S870" s="18"/>
      <c r="T870" s="146" t="str" cm="1">
        <f t="array" ref="T870">IF(OR(ISBLANK(K868),ISBLANK(K869),ISBLANK(N869),ISBLANK(N870),ISBLANK(N871)),"",INDEX(INDEX('(Linked) PLr Probability Factor'!C$33:$F$44,0,4),MATCH(S868&amp;S869&amp;S872,INDEX('(Linked) PLr Probability Factor'!C$33:$F$44,0,1)&amp;INDEX('(Linked) PLr Probability Factor'!C$33:$F$44,0,2)&amp;INDEX('(Linked) PLr Probability Factor'!C$33:$F$44,0,3),0)))</f>
        <v/>
      </c>
      <c r="U870" s="375"/>
      <c r="V870" s="56"/>
      <c r="W870" s="18" t="str">
        <f>IF(ISBLANK(V870),"",VLOOKUP(V870,'(Linked) Hazard Risk Number HRN'!$D$6:$E$14,2,FALSE))</f>
        <v/>
      </c>
      <c r="X870" s="366" t="str">
        <f>IF(OR(ISBLANK(V868),ISBLANK(V869),ISBLANK(V870),ISBLANK(V871)),"",W868*W869*W870*W871)</f>
        <v/>
      </c>
      <c r="Y870" s="375"/>
      <c r="Z870" s="56"/>
      <c r="AA870" s="18" t="str">
        <f>IF(ISBLANK(Z870),"",VLOOKUP(Z870,'(Linked) Hazard Risk Number HRN'!$D$6:$E$14,2,FALSE))</f>
        <v/>
      </c>
      <c r="AB870" s="366" t="str">
        <f>IF(OR(ISBLANK(Z868),ISBLANK(Z869),ISBLANK(Z870),ISBLANK(Z871)),"",AA868*AA869*AA870*AA871)</f>
        <v/>
      </c>
      <c r="AC870" s="375"/>
      <c r="AD870" s="436"/>
      <c r="AE870" s="56"/>
      <c r="AF870" s="18" t="str">
        <f>IF(ISBLANK(AE870),"",VLOOKUP(AE870,'(Linked) Hazard Risk Number HRN'!$D$6:$E$14,2,FALSE))</f>
        <v/>
      </c>
      <c r="AG870" s="366" t="str">
        <f>IF(OR(ISBLANK(AE868),ISBLANK(AE869),ISBLANK(AE870),ISBLANK(AE871)),"",AF868*AF869*AF870*AF871)</f>
        <v/>
      </c>
      <c r="AH870" s="10"/>
      <c r="AI870" s="10"/>
      <c r="AJ870" s="20"/>
    </row>
    <row r="871" spans="2:36" s="2" customFormat="1" ht="28.2" customHeight="1">
      <c r="B871" s="378"/>
      <c r="C871" s="375"/>
      <c r="D871" s="375"/>
      <c r="E871" s="381"/>
      <c r="F871" s="381"/>
      <c r="G871" s="370"/>
      <c r="H871" s="370"/>
      <c r="I871" s="370"/>
      <c r="J871" s="370"/>
      <c r="K871" s="57"/>
      <c r="L871" s="30" t="str">
        <f>IF(ISBLANK(K871),"",VLOOKUP(K871,'(Linked) Hazard Risk Number HRN'!$D$17:$E$22,2,FALSE))</f>
        <v/>
      </c>
      <c r="M871" s="367"/>
      <c r="N871" s="56"/>
      <c r="O871" s="18" t="str">
        <f>IF(ISBLANK(N871),"",VLOOKUP(N871,'(Linked) PLr Probability Factor'!$B$23:$C$26,2,FALSE))</f>
        <v/>
      </c>
      <c r="P871" s="25" t="s">
        <v>33</v>
      </c>
      <c r="Q871" s="25">
        <f t="shared" ref="Q871" si="1374">SUM(R868:R870)</f>
        <v>0</v>
      </c>
      <c r="R871" s="25">
        <f t="shared" si="1369"/>
        <v>0</v>
      </c>
      <c r="S871" s="25"/>
      <c r="T871" s="51"/>
      <c r="U871" s="375"/>
      <c r="V871" s="57"/>
      <c r="W871" s="30" t="str">
        <f>IF(ISBLANK(V871),"",VLOOKUP(V871,'(Linked) Hazard Risk Number HRN'!$D$17:$E$22,2,FALSE))</f>
        <v/>
      </c>
      <c r="X871" s="367"/>
      <c r="Y871" s="375"/>
      <c r="Z871" s="57"/>
      <c r="AA871" s="30" t="str">
        <f>IF(ISBLANK(Z871),"",VLOOKUP(Z871,'(Linked) Hazard Risk Number HRN'!$D$17:$E$22,2,FALSE))</f>
        <v/>
      </c>
      <c r="AB871" s="367"/>
      <c r="AC871" s="375"/>
      <c r="AD871" s="436"/>
      <c r="AE871" s="57"/>
      <c r="AF871" s="30" t="str">
        <f>IF(ISBLANK(AE871),"",VLOOKUP(AE871,'(Linked) Hazard Risk Number HRN'!$D$17:$E$22,2,FALSE))</f>
        <v/>
      </c>
      <c r="AG871" s="367"/>
      <c r="AH871" s="10"/>
      <c r="AI871" s="10"/>
      <c r="AJ871" s="21"/>
    </row>
    <row r="872" spans="2:36" s="2" customFormat="1" ht="28.2" customHeight="1" thickBot="1">
      <c r="B872" s="379"/>
      <c r="C872" s="376"/>
      <c r="D872" s="376"/>
      <c r="E872" s="382"/>
      <c r="F872" s="382"/>
      <c r="G872" s="371"/>
      <c r="H872" s="371"/>
      <c r="I872" s="371"/>
      <c r="J872" s="371"/>
      <c r="K872" s="135"/>
      <c r="L872" s="18"/>
      <c r="M872" s="368"/>
      <c r="N872" s="56"/>
      <c r="O872" s="18" t="str">
        <f>IF(ISBLANK(N872),"",VLOOKUP(N872,'(Linked) PLr Probability Factor'!$B$29:$C$32,2,FALSE))</f>
        <v/>
      </c>
      <c r="P872" s="134"/>
      <c r="Q872" s="134"/>
      <c r="R872" s="134"/>
      <c r="S872" s="27" t="str">
        <f t="shared" ref="S872" si="1375">IF(OR(ISBLANK(N869),ISBLANK(N870),ISBLANK(N871)),"",IF(R868&gt;0,"P2",IF(AND(R868=0,R869&gt;2),"P2",IF(AND(R868=0,R869=2),"P2",IF(AND(R868=0,AND(R869&lt;2,R870&gt;1)),"P1"," ")))))</f>
        <v/>
      </c>
      <c r="T872" s="52"/>
      <c r="U872" s="376"/>
      <c r="V872" s="135"/>
      <c r="W872" s="18"/>
      <c r="X872" s="368"/>
      <c r="Y872" s="376"/>
      <c r="Z872" s="135"/>
      <c r="AA872" s="18"/>
      <c r="AB872" s="368"/>
      <c r="AC872" s="376"/>
      <c r="AD872" s="437"/>
      <c r="AE872" s="135"/>
      <c r="AF872" s="18"/>
      <c r="AG872" s="368"/>
      <c r="AH872" s="10"/>
      <c r="AI872" s="10"/>
      <c r="AJ872" s="7"/>
    </row>
    <row r="873" spans="2:36" s="2" customFormat="1" ht="28.2" customHeight="1" thickTop="1">
      <c r="B873" s="377">
        <v>174</v>
      </c>
      <c r="C873" s="374"/>
      <c r="D873" s="374"/>
      <c r="E873" s="380"/>
      <c r="F873" s="380"/>
      <c r="G873" s="369"/>
      <c r="H873" s="369"/>
      <c r="I873" s="369"/>
      <c r="J873" s="369"/>
      <c r="K873" s="54"/>
      <c r="L873" s="17" t="str">
        <f>IF(ISBLANK(K873),"",VLOOKUP(K873,'(Linked) Hazard Risk Number HRN'!$B$6:$C$13,2,FALSE))</f>
        <v/>
      </c>
      <c r="M873" s="372" t="str">
        <f>IF(M875="","",IF(M875&gt;500,'(Linked) Hazard Risk Number HRN'!$C$37,IF(M875&gt;50,'(Linked) Hazard Risk Number HRN'!$C$36,IF(M875&gt;25,'(Linked) Hazard Risk Number HRN'!$C$35,IF(M875&gt;5,'(Linked) Hazard Risk Number HRN'!$C$34,IF(M875&gt;0,'(Linked) Hazard Risk Number HRN'!$C$33,""))))))</f>
        <v/>
      </c>
      <c r="N873" s="54"/>
      <c r="O873" s="17" t="str">
        <f>IF(ISBLANK(N873),"",VLOOKUP(N873,'(Linked) PLr Probability Factor'!$B$7:$C$8,2,FALSE))</f>
        <v/>
      </c>
      <c r="P873" s="17" t="s">
        <v>29</v>
      </c>
      <c r="Q873" s="17">
        <f t="shared" ref="Q873" si="1376">COUNTIF((O873:O877), "C")</f>
        <v>0</v>
      </c>
      <c r="R873" s="17">
        <f t="shared" ref="R873:R876" si="1377">Q873</f>
        <v>0</v>
      </c>
      <c r="S873" s="17" t="str">
        <f t="shared" ref="S873" si="1378">IF(ISBLANK(K873),"",IF(L873&lt;2,"S1","S2"))</f>
        <v/>
      </c>
      <c r="T873" s="50"/>
      <c r="U873" s="374"/>
      <c r="V873" s="54"/>
      <c r="W873" s="17" t="str">
        <f>IF(ISBLANK(V873),"",VLOOKUP(V873,'(Linked) Hazard Risk Number HRN'!$B$6:$C$13,2,FALSE))</f>
        <v/>
      </c>
      <c r="X873" s="372" t="str">
        <f>IF(X875="","",IF(X875&gt;500,'(Linked) Hazard Risk Number HRN'!$C$37,IF(X875&gt;50,'(Linked) Hazard Risk Number HRN'!$C$36,IF(X875&gt;25,'(Linked) Hazard Risk Number HRN'!$C$35,IF(X875&gt;5,'(Linked) Hazard Risk Number HRN'!$C$34,IF(X875&gt;0,'(Linked) Hazard Risk Number HRN'!$C$33,""))))))</f>
        <v/>
      </c>
      <c r="Y873" s="374"/>
      <c r="Z873" s="54"/>
      <c r="AA873" s="17" t="str">
        <f>IF(ISBLANK(Z873),"",VLOOKUP(Z873,'(Linked) Hazard Risk Number HRN'!$B$6:$C$13,2,FALSE))</f>
        <v/>
      </c>
      <c r="AB873" s="372" t="str">
        <f>IF(AB875="","",IF(AB875&gt;500,'(Linked) Hazard Risk Number HRN'!$C$37,IF(AB875&gt;50,'(Linked) Hazard Risk Number HRN'!$C$36,IF(AB875&gt;25,'(Linked) Hazard Risk Number HRN'!$C$35,IF(AB875&gt;5,'(Linked) Hazard Risk Number HRN'!$C$34,IF(AB875&gt;0,'(Linked) Hazard Risk Number HRN'!$C$33,""))))))</f>
        <v/>
      </c>
      <c r="AC873" s="374"/>
      <c r="AD873" s="380"/>
      <c r="AE873" s="54"/>
      <c r="AF873" s="17" t="str">
        <f>IF(ISBLANK(AE873),"",VLOOKUP(AE873,'(Linked) Hazard Risk Number HRN'!$B$6:$C$13,2,FALSE))</f>
        <v/>
      </c>
      <c r="AG873" s="372" t="str">
        <f>IF(AG875="","",IF(AG875&gt;500,'(Linked) Hazard Risk Number HRN'!$C$37,IF(AG875&gt;50,'(Linked) Hazard Risk Number HRN'!$C$36,IF(AG875&gt;25,'(Linked) Hazard Risk Number HRN'!$C$35,IF(AG875&gt;5,'(Linked) Hazard Risk Number HRN'!$C$34,IF(AG875&gt;0,'(Linked) Hazard Risk Number HRN'!$C$33,""))))))</f>
        <v/>
      </c>
      <c r="AH873" s="10"/>
      <c r="AI873" s="10"/>
      <c r="AJ873" s="22"/>
    </row>
    <row r="874" spans="2:36" s="2" customFormat="1" ht="28.2" customHeight="1" thickBot="1">
      <c r="B874" s="378"/>
      <c r="C874" s="375"/>
      <c r="D874" s="375"/>
      <c r="E874" s="381"/>
      <c r="F874" s="381"/>
      <c r="G874" s="370"/>
      <c r="H874" s="370"/>
      <c r="I874" s="370"/>
      <c r="J874" s="370"/>
      <c r="K874" s="55"/>
      <c r="L874" s="18" t="str">
        <f>IF(ISBLANK(K874),"",VLOOKUP(K874,'(Linked) Hazard Risk Number HRN'!$B$16:$C$26,2,FALSE))</f>
        <v/>
      </c>
      <c r="M874" s="373"/>
      <c r="N874" s="55"/>
      <c r="O874" s="18" t="str">
        <f>IF(ISBLANK(N874),"",VLOOKUP(N874,'(Linked) PLr Probability Factor'!$B$12:$C$14,2,FALSE))</f>
        <v/>
      </c>
      <c r="P874" s="18" t="s">
        <v>1</v>
      </c>
      <c r="Q874" s="18">
        <f t="shared" ref="Q874" si="1379">COUNTIF((O873:O877), "B")</f>
        <v>0</v>
      </c>
      <c r="R874" s="18">
        <f t="shared" si="1377"/>
        <v>0</v>
      </c>
      <c r="S874" s="18" t="str">
        <f t="shared" ref="S874" si="1380">IF(ISBLANK(K874),"",IF(L874&lt;5,"F1","F2"))</f>
        <v/>
      </c>
      <c r="T874" s="147"/>
      <c r="U874" s="375"/>
      <c r="V874" s="55"/>
      <c r="W874" s="18" t="str">
        <f>IF(ISBLANK(V874),"",VLOOKUP(V874,'(Linked) Hazard Risk Number HRN'!$B$16:$C$26,2,FALSE))</f>
        <v/>
      </c>
      <c r="X874" s="373"/>
      <c r="Y874" s="375"/>
      <c r="Z874" s="55"/>
      <c r="AA874" s="18" t="str">
        <f>IF(ISBLANK(Z874),"",VLOOKUP(Z874,'(Linked) Hazard Risk Number HRN'!$B$16:$C$26,2,FALSE))</f>
        <v/>
      </c>
      <c r="AB874" s="373"/>
      <c r="AC874" s="375"/>
      <c r="AD874" s="436"/>
      <c r="AE874" s="55"/>
      <c r="AF874" s="18" t="str">
        <f>IF(ISBLANK(AE874),"",VLOOKUP(AE874,'(Linked) Hazard Risk Number HRN'!$B$16:$C$26,2,FALSE))</f>
        <v/>
      </c>
      <c r="AG874" s="373"/>
      <c r="AH874" s="10"/>
      <c r="AI874" s="10"/>
      <c r="AJ874" s="19"/>
    </row>
    <row r="875" spans="2:36" s="2" customFormat="1" ht="28.2" customHeight="1" thickTop="1">
      <c r="B875" s="378"/>
      <c r="C875" s="375"/>
      <c r="D875" s="375"/>
      <c r="E875" s="381"/>
      <c r="F875" s="381"/>
      <c r="G875" s="370"/>
      <c r="H875" s="370"/>
      <c r="I875" s="370"/>
      <c r="J875" s="370"/>
      <c r="K875" s="56"/>
      <c r="L875" s="18" t="str">
        <f>IF(ISBLANK(K875),"",VLOOKUP(K875,'(Linked) Hazard Risk Number HRN'!$D$6:$E$14,2,FALSE))</f>
        <v/>
      </c>
      <c r="M875" s="366" t="str">
        <f>IF(OR(ISBLANK(K873),ISBLANK(K874),ISBLANK(K875),ISBLANK(K876)),"",L873*L874*L875*L876)</f>
        <v/>
      </c>
      <c r="N875" s="56"/>
      <c r="O875" s="18" t="str">
        <f>IF(ISBLANK(N875),"",VLOOKUP(N875,'(Linked) PLr Probability Factor'!$B$17:$C$20,2,FALSE))</f>
        <v/>
      </c>
      <c r="P875" s="18" t="s">
        <v>3</v>
      </c>
      <c r="Q875" s="18">
        <f t="shared" ref="Q875" si="1381">COUNTIF((O873:O877), "A")</f>
        <v>0</v>
      </c>
      <c r="R875" s="18">
        <f t="shared" si="1377"/>
        <v>0</v>
      </c>
      <c r="S875" s="18"/>
      <c r="T875" s="146" t="str" cm="1">
        <f t="array" ref="T875">IF(OR(ISBLANK(K873),ISBLANK(K874),ISBLANK(N874),ISBLANK(N875),ISBLANK(N876)),"",INDEX(INDEX('(Linked) PLr Probability Factor'!C$33:$F$44,0,4),MATCH(S873&amp;S874&amp;S877,INDEX('(Linked) PLr Probability Factor'!C$33:$F$44,0,1)&amp;INDEX('(Linked) PLr Probability Factor'!C$33:$F$44,0,2)&amp;INDEX('(Linked) PLr Probability Factor'!C$33:$F$44,0,3),0)))</f>
        <v/>
      </c>
      <c r="U875" s="375"/>
      <c r="V875" s="56"/>
      <c r="W875" s="18" t="str">
        <f>IF(ISBLANK(V875),"",VLOOKUP(V875,'(Linked) Hazard Risk Number HRN'!$D$6:$E$14,2,FALSE))</f>
        <v/>
      </c>
      <c r="X875" s="366" t="str">
        <f>IF(OR(ISBLANK(V873),ISBLANK(V874),ISBLANK(V875),ISBLANK(V876)),"",W873*W874*W875*W876)</f>
        <v/>
      </c>
      <c r="Y875" s="375"/>
      <c r="Z875" s="56"/>
      <c r="AA875" s="18" t="str">
        <f>IF(ISBLANK(Z875),"",VLOOKUP(Z875,'(Linked) Hazard Risk Number HRN'!$D$6:$E$14,2,FALSE))</f>
        <v/>
      </c>
      <c r="AB875" s="366" t="str">
        <f>IF(OR(ISBLANK(Z873),ISBLANK(Z874),ISBLANK(Z875),ISBLANK(Z876)),"",AA873*AA874*AA875*AA876)</f>
        <v/>
      </c>
      <c r="AC875" s="375"/>
      <c r="AD875" s="436"/>
      <c r="AE875" s="56"/>
      <c r="AF875" s="18" t="str">
        <f>IF(ISBLANK(AE875),"",VLOOKUP(AE875,'(Linked) Hazard Risk Number HRN'!$D$6:$E$14,2,FALSE))</f>
        <v/>
      </c>
      <c r="AG875" s="366" t="str">
        <f>IF(OR(ISBLANK(AE873),ISBLANK(AE874),ISBLANK(AE875),ISBLANK(AE876)),"",AF873*AF874*AF875*AF876)</f>
        <v/>
      </c>
      <c r="AH875" s="10"/>
      <c r="AI875" s="10"/>
      <c r="AJ875" s="20"/>
    </row>
    <row r="876" spans="2:36" s="2" customFormat="1" ht="28.2" customHeight="1">
      <c r="B876" s="378"/>
      <c r="C876" s="375"/>
      <c r="D876" s="375"/>
      <c r="E876" s="381"/>
      <c r="F876" s="381"/>
      <c r="G876" s="370"/>
      <c r="H876" s="370"/>
      <c r="I876" s="370"/>
      <c r="J876" s="370"/>
      <c r="K876" s="57"/>
      <c r="L876" s="30" t="str">
        <f>IF(ISBLANK(K876),"",VLOOKUP(K876,'(Linked) Hazard Risk Number HRN'!$D$17:$E$22,2,FALSE))</f>
        <v/>
      </c>
      <c r="M876" s="367"/>
      <c r="N876" s="56"/>
      <c r="O876" s="18" t="str">
        <f>IF(ISBLANK(N876),"",VLOOKUP(N876,'(Linked) PLr Probability Factor'!$B$23:$C$26,2,FALSE))</f>
        <v/>
      </c>
      <c r="P876" s="25" t="s">
        <v>33</v>
      </c>
      <c r="Q876" s="25">
        <f t="shared" ref="Q876" si="1382">SUM(R873:R875)</f>
        <v>0</v>
      </c>
      <c r="R876" s="25">
        <f t="shared" si="1377"/>
        <v>0</v>
      </c>
      <c r="S876" s="25"/>
      <c r="T876" s="51"/>
      <c r="U876" s="375"/>
      <c r="V876" s="57"/>
      <c r="W876" s="30" t="str">
        <f>IF(ISBLANK(V876),"",VLOOKUP(V876,'(Linked) Hazard Risk Number HRN'!$D$17:$E$22,2,FALSE))</f>
        <v/>
      </c>
      <c r="X876" s="367"/>
      <c r="Y876" s="375"/>
      <c r="Z876" s="57"/>
      <c r="AA876" s="30" t="str">
        <f>IF(ISBLANK(Z876),"",VLOOKUP(Z876,'(Linked) Hazard Risk Number HRN'!$D$17:$E$22,2,FALSE))</f>
        <v/>
      </c>
      <c r="AB876" s="367"/>
      <c r="AC876" s="375"/>
      <c r="AD876" s="436"/>
      <c r="AE876" s="57"/>
      <c r="AF876" s="30" t="str">
        <f>IF(ISBLANK(AE876),"",VLOOKUP(AE876,'(Linked) Hazard Risk Number HRN'!$D$17:$E$22,2,FALSE))</f>
        <v/>
      </c>
      <c r="AG876" s="367"/>
      <c r="AH876" s="10"/>
      <c r="AI876" s="10"/>
      <c r="AJ876" s="21"/>
    </row>
    <row r="877" spans="2:36" s="2" customFormat="1" ht="28.2" customHeight="1" thickBot="1">
      <c r="B877" s="379"/>
      <c r="C877" s="376"/>
      <c r="D877" s="376"/>
      <c r="E877" s="382"/>
      <c r="F877" s="382"/>
      <c r="G877" s="371"/>
      <c r="H877" s="371"/>
      <c r="I877" s="371"/>
      <c r="J877" s="371"/>
      <c r="K877" s="135"/>
      <c r="L877" s="18"/>
      <c r="M877" s="368"/>
      <c r="N877" s="56"/>
      <c r="O877" s="18" t="str">
        <f>IF(ISBLANK(N877),"",VLOOKUP(N877,'(Linked) PLr Probability Factor'!$B$29:$C$32,2,FALSE))</f>
        <v/>
      </c>
      <c r="P877" s="134"/>
      <c r="Q877" s="134"/>
      <c r="R877" s="134"/>
      <c r="S877" s="27" t="str">
        <f t="shared" ref="S877" si="1383">IF(OR(ISBLANK(N874),ISBLANK(N875),ISBLANK(N876)),"",IF(R873&gt;0,"P2",IF(AND(R873=0,R874&gt;2),"P2",IF(AND(R873=0,R874=2),"P2",IF(AND(R873=0,AND(R874&lt;2,R875&gt;1)),"P1"," ")))))</f>
        <v/>
      </c>
      <c r="T877" s="52"/>
      <c r="U877" s="376"/>
      <c r="V877" s="135"/>
      <c r="W877" s="18"/>
      <c r="X877" s="368"/>
      <c r="Y877" s="376"/>
      <c r="Z877" s="135"/>
      <c r="AA877" s="18"/>
      <c r="AB877" s="368"/>
      <c r="AC877" s="376"/>
      <c r="AD877" s="437"/>
      <c r="AE877" s="135"/>
      <c r="AF877" s="18"/>
      <c r="AG877" s="368"/>
      <c r="AH877" s="10"/>
      <c r="AI877" s="10"/>
      <c r="AJ877" s="7"/>
    </row>
    <row r="878" spans="2:36" s="2" customFormat="1" ht="28.2" customHeight="1" thickTop="1">
      <c r="B878" s="377">
        <v>175</v>
      </c>
      <c r="C878" s="374"/>
      <c r="D878" s="374"/>
      <c r="E878" s="380"/>
      <c r="F878" s="380"/>
      <c r="G878" s="369"/>
      <c r="H878" s="369"/>
      <c r="I878" s="369"/>
      <c r="J878" s="369"/>
      <c r="K878" s="54"/>
      <c r="L878" s="17" t="str">
        <f>IF(ISBLANK(K878),"",VLOOKUP(K878,'(Linked) Hazard Risk Number HRN'!$B$6:$C$13,2,FALSE))</f>
        <v/>
      </c>
      <c r="M878" s="372" t="str">
        <f>IF(M880="","",IF(M880&gt;500,'(Linked) Hazard Risk Number HRN'!$C$37,IF(M880&gt;50,'(Linked) Hazard Risk Number HRN'!$C$36,IF(M880&gt;25,'(Linked) Hazard Risk Number HRN'!$C$35,IF(M880&gt;5,'(Linked) Hazard Risk Number HRN'!$C$34,IF(M880&gt;0,'(Linked) Hazard Risk Number HRN'!$C$33,""))))))</f>
        <v/>
      </c>
      <c r="N878" s="54"/>
      <c r="O878" s="17" t="str">
        <f>IF(ISBLANK(N878),"",VLOOKUP(N878,'(Linked) PLr Probability Factor'!$B$7:$C$8,2,FALSE))</f>
        <v/>
      </c>
      <c r="P878" s="17" t="s">
        <v>29</v>
      </c>
      <c r="Q878" s="17">
        <f t="shared" ref="Q878" si="1384">COUNTIF((O878:O882), "C")</f>
        <v>0</v>
      </c>
      <c r="R878" s="17">
        <f t="shared" ref="R878:R881" si="1385">Q878</f>
        <v>0</v>
      </c>
      <c r="S878" s="17" t="str">
        <f t="shared" ref="S878" si="1386">IF(ISBLANK(K878),"",IF(L878&lt;2,"S1","S2"))</f>
        <v/>
      </c>
      <c r="T878" s="50"/>
      <c r="U878" s="374"/>
      <c r="V878" s="54"/>
      <c r="W878" s="17" t="str">
        <f>IF(ISBLANK(V878),"",VLOOKUP(V878,'(Linked) Hazard Risk Number HRN'!$B$6:$C$13,2,FALSE))</f>
        <v/>
      </c>
      <c r="X878" s="372" t="str">
        <f>IF(X880="","",IF(X880&gt;500,'(Linked) Hazard Risk Number HRN'!$C$37,IF(X880&gt;50,'(Linked) Hazard Risk Number HRN'!$C$36,IF(X880&gt;25,'(Linked) Hazard Risk Number HRN'!$C$35,IF(X880&gt;5,'(Linked) Hazard Risk Number HRN'!$C$34,IF(X880&gt;0,'(Linked) Hazard Risk Number HRN'!$C$33,""))))))</f>
        <v/>
      </c>
      <c r="Y878" s="374"/>
      <c r="Z878" s="54"/>
      <c r="AA878" s="17" t="str">
        <f>IF(ISBLANK(Z878),"",VLOOKUP(Z878,'(Linked) Hazard Risk Number HRN'!$B$6:$C$13,2,FALSE))</f>
        <v/>
      </c>
      <c r="AB878" s="372" t="str">
        <f>IF(AB880="","",IF(AB880&gt;500,'(Linked) Hazard Risk Number HRN'!$C$37,IF(AB880&gt;50,'(Linked) Hazard Risk Number HRN'!$C$36,IF(AB880&gt;25,'(Linked) Hazard Risk Number HRN'!$C$35,IF(AB880&gt;5,'(Linked) Hazard Risk Number HRN'!$C$34,IF(AB880&gt;0,'(Linked) Hazard Risk Number HRN'!$C$33,""))))))</f>
        <v/>
      </c>
      <c r="AC878" s="374"/>
      <c r="AD878" s="380"/>
      <c r="AE878" s="54"/>
      <c r="AF878" s="17" t="str">
        <f>IF(ISBLANK(AE878),"",VLOOKUP(AE878,'(Linked) Hazard Risk Number HRN'!$B$6:$C$13,2,FALSE))</f>
        <v/>
      </c>
      <c r="AG878" s="372" t="str">
        <f>IF(AG880="","",IF(AG880&gt;500,'(Linked) Hazard Risk Number HRN'!$C$37,IF(AG880&gt;50,'(Linked) Hazard Risk Number HRN'!$C$36,IF(AG880&gt;25,'(Linked) Hazard Risk Number HRN'!$C$35,IF(AG880&gt;5,'(Linked) Hazard Risk Number HRN'!$C$34,IF(AG880&gt;0,'(Linked) Hazard Risk Number HRN'!$C$33,""))))))</f>
        <v/>
      </c>
      <c r="AH878" s="10"/>
      <c r="AI878" s="10"/>
      <c r="AJ878" s="22"/>
    </row>
    <row r="879" spans="2:36" s="2" customFormat="1" ht="28.2" customHeight="1" thickBot="1">
      <c r="B879" s="378"/>
      <c r="C879" s="375"/>
      <c r="D879" s="375"/>
      <c r="E879" s="381"/>
      <c r="F879" s="381"/>
      <c r="G879" s="370"/>
      <c r="H879" s="370"/>
      <c r="I879" s="370"/>
      <c r="J879" s="370"/>
      <c r="K879" s="55"/>
      <c r="L879" s="18" t="str">
        <f>IF(ISBLANK(K879),"",VLOOKUP(K879,'(Linked) Hazard Risk Number HRN'!$B$16:$C$26,2,FALSE))</f>
        <v/>
      </c>
      <c r="M879" s="373"/>
      <c r="N879" s="55"/>
      <c r="O879" s="18" t="str">
        <f>IF(ISBLANK(N879),"",VLOOKUP(N879,'(Linked) PLr Probability Factor'!$B$12:$C$14,2,FALSE))</f>
        <v/>
      </c>
      <c r="P879" s="18" t="s">
        <v>1</v>
      </c>
      <c r="Q879" s="18">
        <f t="shared" ref="Q879" si="1387">COUNTIF((O878:O882), "B")</f>
        <v>0</v>
      </c>
      <c r="R879" s="18">
        <f t="shared" si="1385"/>
        <v>0</v>
      </c>
      <c r="S879" s="18" t="str">
        <f t="shared" ref="S879" si="1388">IF(ISBLANK(K879),"",IF(L879&lt;5,"F1","F2"))</f>
        <v/>
      </c>
      <c r="T879" s="147"/>
      <c r="U879" s="375"/>
      <c r="V879" s="55"/>
      <c r="W879" s="18" t="str">
        <f>IF(ISBLANK(V879),"",VLOOKUP(V879,'(Linked) Hazard Risk Number HRN'!$B$16:$C$26,2,FALSE))</f>
        <v/>
      </c>
      <c r="X879" s="373"/>
      <c r="Y879" s="375"/>
      <c r="Z879" s="55"/>
      <c r="AA879" s="18" t="str">
        <f>IF(ISBLANK(Z879),"",VLOOKUP(Z879,'(Linked) Hazard Risk Number HRN'!$B$16:$C$26,2,FALSE))</f>
        <v/>
      </c>
      <c r="AB879" s="373"/>
      <c r="AC879" s="375"/>
      <c r="AD879" s="436"/>
      <c r="AE879" s="55"/>
      <c r="AF879" s="18" t="str">
        <f>IF(ISBLANK(AE879),"",VLOOKUP(AE879,'(Linked) Hazard Risk Number HRN'!$B$16:$C$26,2,FALSE))</f>
        <v/>
      </c>
      <c r="AG879" s="373"/>
      <c r="AH879" s="10"/>
      <c r="AI879" s="10"/>
      <c r="AJ879" s="19"/>
    </row>
    <row r="880" spans="2:36" s="2" customFormat="1" ht="28.2" customHeight="1" thickTop="1">
      <c r="B880" s="378"/>
      <c r="C880" s="375"/>
      <c r="D880" s="375"/>
      <c r="E880" s="381"/>
      <c r="F880" s="381"/>
      <c r="G880" s="370"/>
      <c r="H880" s="370"/>
      <c r="I880" s="370"/>
      <c r="J880" s="370"/>
      <c r="K880" s="56"/>
      <c r="L880" s="18" t="str">
        <f>IF(ISBLANK(K880),"",VLOOKUP(K880,'(Linked) Hazard Risk Number HRN'!$D$6:$E$14,2,FALSE))</f>
        <v/>
      </c>
      <c r="M880" s="366" t="str">
        <f>IF(OR(ISBLANK(K878),ISBLANK(K879),ISBLANK(K880),ISBLANK(K881)),"",L878*L879*L880*L881)</f>
        <v/>
      </c>
      <c r="N880" s="56"/>
      <c r="O880" s="18" t="str">
        <f>IF(ISBLANK(N880),"",VLOOKUP(N880,'(Linked) PLr Probability Factor'!$B$17:$C$20,2,FALSE))</f>
        <v/>
      </c>
      <c r="P880" s="18" t="s">
        <v>3</v>
      </c>
      <c r="Q880" s="18">
        <f t="shared" ref="Q880" si="1389">COUNTIF((O878:O882), "A")</f>
        <v>0</v>
      </c>
      <c r="R880" s="18">
        <f t="shared" si="1385"/>
        <v>0</v>
      </c>
      <c r="S880" s="18"/>
      <c r="T880" s="146" t="str" cm="1">
        <f t="array" ref="T880">IF(OR(ISBLANK(K878),ISBLANK(K879),ISBLANK(N879),ISBLANK(N880),ISBLANK(N881)),"",INDEX(INDEX('(Linked) PLr Probability Factor'!C$33:$F$44,0,4),MATCH(S878&amp;S879&amp;S882,INDEX('(Linked) PLr Probability Factor'!C$33:$F$44,0,1)&amp;INDEX('(Linked) PLr Probability Factor'!C$33:$F$44,0,2)&amp;INDEX('(Linked) PLr Probability Factor'!C$33:$F$44,0,3),0)))</f>
        <v/>
      </c>
      <c r="U880" s="375"/>
      <c r="V880" s="56"/>
      <c r="W880" s="18" t="str">
        <f>IF(ISBLANK(V880),"",VLOOKUP(V880,'(Linked) Hazard Risk Number HRN'!$D$6:$E$14,2,FALSE))</f>
        <v/>
      </c>
      <c r="X880" s="366" t="str">
        <f>IF(OR(ISBLANK(V878),ISBLANK(V879),ISBLANK(V880),ISBLANK(V881)),"",W878*W879*W880*W881)</f>
        <v/>
      </c>
      <c r="Y880" s="375"/>
      <c r="Z880" s="56"/>
      <c r="AA880" s="18" t="str">
        <f>IF(ISBLANK(Z880),"",VLOOKUP(Z880,'(Linked) Hazard Risk Number HRN'!$D$6:$E$14,2,FALSE))</f>
        <v/>
      </c>
      <c r="AB880" s="366" t="str">
        <f>IF(OR(ISBLANK(Z878),ISBLANK(Z879),ISBLANK(Z880),ISBLANK(Z881)),"",AA878*AA879*AA880*AA881)</f>
        <v/>
      </c>
      <c r="AC880" s="375"/>
      <c r="AD880" s="436"/>
      <c r="AE880" s="56"/>
      <c r="AF880" s="18" t="str">
        <f>IF(ISBLANK(AE880),"",VLOOKUP(AE880,'(Linked) Hazard Risk Number HRN'!$D$6:$E$14,2,FALSE))</f>
        <v/>
      </c>
      <c r="AG880" s="366" t="str">
        <f>IF(OR(ISBLANK(AE878),ISBLANK(AE879),ISBLANK(AE880),ISBLANK(AE881)),"",AF878*AF879*AF880*AF881)</f>
        <v/>
      </c>
      <c r="AH880" s="10"/>
      <c r="AI880" s="10"/>
      <c r="AJ880" s="20"/>
    </row>
    <row r="881" spans="2:36" s="2" customFormat="1" ht="28.2" customHeight="1">
      <c r="B881" s="378"/>
      <c r="C881" s="375"/>
      <c r="D881" s="375"/>
      <c r="E881" s="381"/>
      <c r="F881" s="381"/>
      <c r="G881" s="370"/>
      <c r="H881" s="370"/>
      <c r="I881" s="370"/>
      <c r="J881" s="370"/>
      <c r="K881" s="57"/>
      <c r="L881" s="30" t="str">
        <f>IF(ISBLANK(K881),"",VLOOKUP(K881,'(Linked) Hazard Risk Number HRN'!$D$17:$E$22,2,FALSE))</f>
        <v/>
      </c>
      <c r="M881" s="367"/>
      <c r="N881" s="56"/>
      <c r="O881" s="18" t="str">
        <f>IF(ISBLANK(N881),"",VLOOKUP(N881,'(Linked) PLr Probability Factor'!$B$23:$C$26,2,FALSE))</f>
        <v/>
      </c>
      <c r="P881" s="25" t="s">
        <v>33</v>
      </c>
      <c r="Q881" s="25">
        <f t="shared" ref="Q881" si="1390">SUM(R878:R880)</f>
        <v>0</v>
      </c>
      <c r="R881" s="25">
        <f t="shared" si="1385"/>
        <v>0</v>
      </c>
      <c r="S881" s="25"/>
      <c r="T881" s="51"/>
      <c r="U881" s="375"/>
      <c r="V881" s="57"/>
      <c r="W881" s="30" t="str">
        <f>IF(ISBLANK(V881),"",VLOOKUP(V881,'(Linked) Hazard Risk Number HRN'!$D$17:$E$22,2,FALSE))</f>
        <v/>
      </c>
      <c r="X881" s="367"/>
      <c r="Y881" s="375"/>
      <c r="Z881" s="57"/>
      <c r="AA881" s="30" t="str">
        <f>IF(ISBLANK(Z881),"",VLOOKUP(Z881,'(Linked) Hazard Risk Number HRN'!$D$17:$E$22,2,FALSE))</f>
        <v/>
      </c>
      <c r="AB881" s="367"/>
      <c r="AC881" s="375"/>
      <c r="AD881" s="436"/>
      <c r="AE881" s="57"/>
      <c r="AF881" s="30" t="str">
        <f>IF(ISBLANK(AE881),"",VLOOKUP(AE881,'(Linked) Hazard Risk Number HRN'!$D$17:$E$22,2,FALSE))</f>
        <v/>
      </c>
      <c r="AG881" s="367"/>
      <c r="AH881" s="10"/>
      <c r="AI881" s="10"/>
      <c r="AJ881" s="21"/>
    </row>
    <row r="882" spans="2:36" s="2" customFormat="1" ht="28.2" customHeight="1" thickBot="1">
      <c r="B882" s="379"/>
      <c r="C882" s="376"/>
      <c r="D882" s="376"/>
      <c r="E882" s="382"/>
      <c r="F882" s="382"/>
      <c r="G882" s="371"/>
      <c r="H882" s="371"/>
      <c r="I882" s="371"/>
      <c r="J882" s="371"/>
      <c r="K882" s="135"/>
      <c r="L882" s="18"/>
      <c r="M882" s="368"/>
      <c r="N882" s="56"/>
      <c r="O882" s="18" t="str">
        <f>IF(ISBLANK(N882),"",VLOOKUP(N882,'(Linked) PLr Probability Factor'!$B$29:$C$32,2,FALSE))</f>
        <v/>
      </c>
      <c r="P882" s="134"/>
      <c r="Q882" s="134"/>
      <c r="R882" s="134"/>
      <c r="S882" s="27" t="str">
        <f t="shared" ref="S882" si="1391">IF(OR(ISBLANK(N879),ISBLANK(N880),ISBLANK(N881)),"",IF(R878&gt;0,"P2",IF(AND(R878=0,R879&gt;2),"P2",IF(AND(R878=0,R879=2),"P2",IF(AND(R878=0,AND(R879&lt;2,R880&gt;1)),"P1"," ")))))</f>
        <v/>
      </c>
      <c r="T882" s="52"/>
      <c r="U882" s="376"/>
      <c r="V882" s="135"/>
      <c r="W882" s="18"/>
      <c r="X882" s="368"/>
      <c r="Y882" s="376"/>
      <c r="Z882" s="135"/>
      <c r="AA882" s="18"/>
      <c r="AB882" s="368"/>
      <c r="AC882" s="376"/>
      <c r="AD882" s="437"/>
      <c r="AE882" s="135"/>
      <c r="AF882" s="18"/>
      <c r="AG882" s="368"/>
      <c r="AH882" s="10"/>
      <c r="AI882" s="10"/>
      <c r="AJ882" s="7"/>
    </row>
    <row r="883" spans="2:36" s="2" customFormat="1" ht="28.2" customHeight="1" thickTop="1">
      <c r="B883" s="377">
        <v>176</v>
      </c>
      <c r="C883" s="374"/>
      <c r="D883" s="374"/>
      <c r="E883" s="380"/>
      <c r="F883" s="380"/>
      <c r="G883" s="369"/>
      <c r="H883" s="369"/>
      <c r="I883" s="369"/>
      <c r="J883" s="369"/>
      <c r="K883" s="54"/>
      <c r="L883" s="17" t="str">
        <f>IF(ISBLANK(K883),"",VLOOKUP(K883,'(Linked) Hazard Risk Number HRN'!$B$6:$C$13,2,FALSE))</f>
        <v/>
      </c>
      <c r="M883" s="372" t="str">
        <f>IF(M885="","",IF(M885&gt;500,'(Linked) Hazard Risk Number HRN'!$C$37,IF(M885&gt;50,'(Linked) Hazard Risk Number HRN'!$C$36,IF(M885&gt;25,'(Linked) Hazard Risk Number HRN'!$C$35,IF(M885&gt;5,'(Linked) Hazard Risk Number HRN'!$C$34,IF(M885&gt;0,'(Linked) Hazard Risk Number HRN'!$C$33,""))))))</f>
        <v/>
      </c>
      <c r="N883" s="54"/>
      <c r="O883" s="17" t="str">
        <f>IF(ISBLANK(N883),"",VLOOKUP(N883,'(Linked) PLr Probability Factor'!$B$7:$C$8,2,FALSE))</f>
        <v/>
      </c>
      <c r="P883" s="17" t="s">
        <v>29</v>
      </c>
      <c r="Q883" s="17">
        <f t="shared" ref="Q883" si="1392">COUNTIF((O883:O887), "C")</f>
        <v>0</v>
      </c>
      <c r="R883" s="17">
        <f t="shared" ref="R883:R886" si="1393">Q883</f>
        <v>0</v>
      </c>
      <c r="S883" s="17" t="str">
        <f t="shared" ref="S883" si="1394">IF(ISBLANK(K883),"",IF(L883&lt;2,"S1","S2"))</f>
        <v/>
      </c>
      <c r="T883" s="50"/>
      <c r="U883" s="374"/>
      <c r="V883" s="54"/>
      <c r="W883" s="17" t="str">
        <f>IF(ISBLANK(V883),"",VLOOKUP(V883,'(Linked) Hazard Risk Number HRN'!$B$6:$C$13,2,FALSE))</f>
        <v/>
      </c>
      <c r="X883" s="372" t="str">
        <f>IF(X885="","",IF(X885&gt;500,'(Linked) Hazard Risk Number HRN'!$C$37,IF(X885&gt;50,'(Linked) Hazard Risk Number HRN'!$C$36,IF(X885&gt;25,'(Linked) Hazard Risk Number HRN'!$C$35,IF(X885&gt;5,'(Linked) Hazard Risk Number HRN'!$C$34,IF(X885&gt;0,'(Linked) Hazard Risk Number HRN'!$C$33,""))))))</f>
        <v/>
      </c>
      <c r="Y883" s="374"/>
      <c r="Z883" s="54"/>
      <c r="AA883" s="17" t="str">
        <f>IF(ISBLANK(Z883),"",VLOOKUP(Z883,'(Linked) Hazard Risk Number HRN'!$B$6:$C$13,2,FALSE))</f>
        <v/>
      </c>
      <c r="AB883" s="372" t="str">
        <f>IF(AB885="","",IF(AB885&gt;500,'(Linked) Hazard Risk Number HRN'!$C$37,IF(AB885&gt;50,'(Linked) Hazard Risk Number HRN'!$C$36,IF(AB885&gt;25,'(Linked) Hazard Risk Number HRN'!$C$35,IF(AB885&gt;5,'(Linked) Hazard Risk Number HRN'!$C$34,IF(AB885&gt;0,'(Linked) Hazard Risk Number HRN'!$C$33,""))))))</f>
        <v/>
      </c>
      <c r="AC883" s="374"/>
      <c r="AD883" s="380"/>
      <c r="AE883" s="54"/>
      <c r="AF883" s="17" t="str">
        <f>IF(ISBLANK(AE883),"",VLOOKUP(AE883,'(Linked) Hazard Risk Number HRN'!$B$6:$C$13,2,FALSE))</f>
        <v/>
      </c>
      <c r="AG883" s="372" t="str">
        <f>IF(AG885="","",IF(AG885&gt;500,'(Linked) Hazard Risk Number HRN'!$C$37,IF(AG885&gt;50,'(Linked) Hazard Risk Number HRN'!$C$36,IF(AG885&gt;25,'(Linked) Hazard Risk Number HRN'!$C$35,IF(AG885&gt;5,'(Linked) Hazard Risk Number HRN'!$C$34,IF(AG885&gt;0,'(Linked) Hazard Risk Number HRN'!$C$33,""))))))</f>
        <v/>
      </c>
      <c r="AH883" s="10"/>
      <c r="AI883" s="10"/>
      <c r="AJ883" s="22"/>
    </row>
    <row r="884" spans="2:36" s="2" customFormat="1" ht="28.2" customHeight="1" thickBot="1">
      <c r="B884" s="378"/>
      <c r="C884" s="375"/>
      <c r="D884" s="375"/>
      <c r="E884" s="381"/>
      <c r="F884" s="381"/>
      <c r="G884" s="370"/>
      <c r="H884" s="370"/>
      <c r="I884" s="370"/>
      <c r="J884" s="370"/>
      <c r="K884" s="55"/>
      <c r="L884" s="18" t="str">
        <f>IF(ISBLANK(K884),"",VLOOKUP(K884,'(Linked) Hazard Risk Number HRN'!$B$16:$C$26,2,FALSE))</f>
        <v/>
      </c>
      <c r="M884" s="373"/>
      <c r="N884" s="55"/>
      <c r="O884" s="18" t="str">
        <f>IF(ISBLANK(N884),"",VLOOKUP(N884,'(Linked) PLr Probability Factor'!$B$12:$C$14,2,FALSE))</f>
        <v/>
      </c>
      <c r="P884" s="18" t="s">
        <v>1</v>
      </c>
      <c r="Q884" s="18">
        <f t="shared" ref="Q884" si="1395">COUNTIF((O883:O887), "B")</f>
        <v>0</v>
      </c>
      <c r="R884" s="18">
        <f t="shared" si="1393"/>
        <v>0</v>
      </c>
      <c r="S884" s="18" t="str">
        <f t="shared" ref="S884" si="1396">IF(ISBLANK(K884),"",IF(L884&lt;5,"F1","F2"))</f>
        <v/>
      </c>
      <c r="T884" s="147"/>
      <c r="U884" s="375"/>
      <c r="V884" s="55"/>
      <c r="W884" s="18" t="str">
        <f>IF(ISBLANK(V884),"",VLOOKUP(V884,'(Linked) Hazard Risk Number HRN'!$B$16:$C$26,2,FALSE))</f>
        <v/>
      </c>
      <c r="X884" s="373"/>
      <c r="Y884" s="375"/>
      <c r="Z884" s="55"/>
      <c r="AA884" s="18" t="str">
        <f>IF(ISBLANK(Z884),"",VLOOKUP(Z884,'(Linked) Hazard Risk Number HRN'!$B$16:$C$26,2,FALSE))</f>
        <v/>
      </c>
      <c r="AB884" s="373"/>
      <c r="AC884" s="375"/>
      <c r="AD884" s="436"/>
      <c r="AE884" s="55"/>
      <c r="AF884" s="18" t="str">
        <f>IF(ISBLANK(AE884),"",VLOOKUP(AE884,'(Linked) Hazard Risk Number HRN'!$B$16:$C$26,2,FALSE))</f>
        <v/>
      </c>
      <c r="AG884" s="373"/>
      <c r="AH884" s="10"/>
      <c r="AI884" s="10"/>
      <c r="AJ884" s="19"/>
    </row>
    <row r="885" spans="2:36" s="2" customFormat="1" ht="28.2" customHeight="1" thickTop="1">
      <c r="B885" s="378"/>
      <c r="C885" s="375"/>
      <c r="D885" s="375"/>
      <c r="E885" s="381"/>
      <c r="F885" s="381"/>
      <c r="G885" s="370"/>
      <c r="H885" s="370"/>
      <c r="I885" s="370"/>
      <c r="J885" s="370"/>
      <c r="K885" s="56"/>
      <c r="L885" s="18" t="str">
        <f>IF(ISBLANK(K885),"",VLOOKUP(K885,'(Linked) Hazard Risk Number HRN'!$D$6:$E$14,2,FALSE))</f>
        <v/>
      </c>
      <c r="M885" s="366" t="str">
        <f>IF(OR(ISBLANK(K883),ISBLANK(K884),ISBLANK(K885),ISBLANK(K886)),"",L883*L884*L885*L886)</f>
        <v/>
      </c>
      <c r="N885" s="56"/>
      <c r="O885" s="18" t="str">
        <f>IF(ISBLANK(N885),"",VLOOKUP(N885,'(Linked) PLr Probability Factor'!$B$17:$C$20,2,FALSE))</f>
        <v/>
      </c>
      <c r="P885" s="18" t="s">
        <v>3</v>
      </c>
      <c r="Q885" s="18">
        <f t="shared" ref="Q885" si="1397">COUNTIF((O883:O887), "A")</f>
        <v>0</v>
      </c>
      <c r="R885" s="18">
        <f t="shared" si="1393"/>
        <v>0</v>
      </c>
      <c r="S885" s="18"/>
      <c r="T885" s="146" t="str" cm="1">
        <f t="array" ref="T885">IF(OR(ISBLANK(K883),ISBLANK(K884),ISBLANK(N884),ISBLANK(N885),ISBLANK(N886)),"",INDEX(INDEX('(Linked) PLr Probability Factor'!C$33:$F$44,0,4),MATCH(S883&amp;S884&amp;S887,INDEX('(Linked) PLr Probability Factor'!C$33:$F$44,0,1)&amp;INDEX('(Linked) PLr Probability Factor'!C$33:$F$44,0,2)&amp;INDEX('(Linked) PLr Probability Factor'!C$33:$F$44,0,3),0)))</f>
        <v/>
      </c>
      <c r="U885" s="375"/>
      <c r="V885" s="56"/>
      <c r="W885" s="18" t="str">
        <f>IF(ISBLANK(V885),"",VLOOKUP(V885,'(Linked) Hazard Risk Number HRN'!$D$6:$E$14,2,FALSE))</f>
        <v/>
      </c>
      <c r="X885" s="366" t="str">
        <f>IF(OR(ISBLANK(V883),ISBLANK(V884),ISBLANK(V885),ISBLANK(V886)),"",W883*W884*W885*W886)</f>
        <v/>
      </c>
      <c r="Y885" s="375"/>
      <c r="Z885" s="56"/>
      <c r="AA885" s="18" t="str">
        <f>IF(ISBLANK(Z885),"",VLOOKUP(Z885,'(Linked) Hazard Risk Number HRN'!$D$6:$E$14,2,FALSE))</f>
        <v/>
      </c>
      <c r="AB885" s="366" t="str">
        <f>IF(OR(ISBLANK(Z883),ISBLANK(Z884),ISBLANK(Z885),ISBLANK(Z886)),"",AA883*AA884*AA885*AA886)</f>
        <v/>
      </c>
      <c r="AC885" s="375"/>
      <c r="AD885" s="436"/>
      <c r="AE885" s="56"/>
      <c r="AF885" s="18" t="str">
        <f>IF(ISBLANK(AE885),"",VLOOKUP(AE885,'(Linked) Hazard Risk Number HRN'!$D$6:$E$14,2,FALSE))</f>
        <v/>
      </c>
      <c r="AG885" s="366" t="str">
        <f>IF(OR(ISBLANK(AE883),ISBLANK(AE884),ISBLANK(AE885),ISBLANK(AE886)),"",AF883*AF884*AF885*AF886)</f>
        <v/>
      </c>
      <c r="AH885" s="10"/>
      <c r="AI885" s="10"/>
      <c r="AJ885" s="20"/>
    </row>
    <row r="886" spans="2:36" s="2" customFormat="1" ht="28.2" customHeight="1">
      <c r="B886" s="378"/>
      <c r="C886" s="375"/>
      <c r="D886" s="375"/>
      <c r="E886" s="381"/>
      <c r="F886" s="381"/>
      <c r="G886" s="370"/>
      <c r="H886" s="370"/>
      <c r="I886" s="370"/>
      <c r="J886" s="370"/>
      <c r="K886" s="57"/>
      <c r="L886" s="30" t="str">
        <f>IF(ISBLANK(K886),"",VLOOKUP(K886,'(Linked) Hazard Risk Number HRN'!$D$17:$E$22,2,FALSE))</f>
        <v/>
      </c>
      <c r="M886" s="367"/>
      <c r="N886" s="56"/>
      <c r="O886" s="18" t="str">
        <f>IF(ISBLANK(N886),"",VLOOKUP(N886,'(Linked) PLr Probability Factor'!$B$23:$C$26,2,FALSE))</f>
        <v/>
      </c>
      <c r="P886" s="25" t="s">
        <v>33</v>
      </c>
      <c r="Q886" s="25">
        <f t="shared" ref="Q886" si="1398">SUM(R883:R885)</f>
        <v>0</v>
      </c>
      <c r="R886" s="25">
        <f t="shared" si="1393"/>
        <v>0</v>
      </c>
      <c r="S886" s="25"/>
      <c r="T886" s="51"/>
      <c r="U886" s="375"/>
      <c r="V886" s="57"/>
      <c r="W886" s="30" t="str">
        <f>IF(ISBLANK(V886),"",VLOOKUP(V886,'(Linked) Hazard Risk Number HRN'!$D$17:$E$22,2,FALSE))</f>
        <v/>
      </c>
      <c r="X886" s="367"/>
      <c r="Y886" s="375"/>
      <c r="Z886" s="57"/>
      <c r="AA886" s="30" t="str">
        <f>IF(ISBLANK(Z886),"",VLOOKUP(Z886,'(Linked) Hazard Risk Number HRN'!$D$17:$E$22,2,FALSE))</f>
        <v/>
      </c>
      <c r="AB886" s="367"/>
      <c r="AC886" s="375"/>
      <c r="AD886" s="436"/>
      <c r="AE886" s="57"/>
      <c r="AF886" s="30" t="str">
        <f>IF(ISBLANK(AE886),"",VLOOKUP(AE886,'(Linked) Hazard Risk Number HRN'!$D$17:$E$22,2,FALSE))</f>
        <v/>
      </c>
      <c r="AG886" s="367"/>
      <c r="AH886" s="10"/>
      <c r="AI886" s="10"/>
      <c r="AJ886" s="21"/>
    </row>
    <row r="887" spans="2:36" s="2" customFormat="1" ht="28.2" customHeight="1" thickBot="1">
      <c r="B887" s="379"/>
      <c r="C887" s="376"/>
      <c r="D887" s="376"/>
      <c r="E887" s="382"/>
      <c r="F887" s="382"/>
      <c r="G887" s="371"/>
      <c r="H887" s="371"/>
      <c r="I887" s="371"/>
      <c r="J887" s="371"/>
      <c r="K887" s="135"/>
      <c r="L887" s="18"/>
      <c r="M887" s="368"/>
      <c r="N887" s="56"/>
      <c r="O887" s="18" t="str">
        <f>IF(ISBLANK(N887),"",VLOOKUP(N887,'(Linked) PLr Probability Factor'!$B$29:$C$32,2,FALSE))</f>
        <v/>
      </c>
      <c r="P887" s="134"/>
      <c r="Q887" s="134"/>
      <c r="R887" s="134"/>
      <c r="S887" s="27" t="str">
        <f t="shared" ref="S887" si="1399">IF(OR(ISBLANK(N884),ISBLANK(N885),ISBLANK(N886)),"",IF(R883&gt;0,"P2",IF(AND(R883=0,R884&gt;2),"P2",IF(AND(R883=0,R884=2),"P2",IF(AND(R883=0,AND(R884&lt;2,R885&gt;1)),"P1"," ")))))</f>
        <v/>
      </c>
      <c r="T887" s="52"/>
      <c r="U887" s="376"/>
      <c r="V887" s="135"/>
      <c r="W887" s="18"/>
      <c r="X887" s="368"/>
      <c r="Y887" s="376"/>
      <c r="Z887" s="135"/>
      <c r="AA887" s="18"/>
      <c r="AB887" s="368"/>
      <c r="AC887" s="376"/>
      <c r="AD887" s="437"/>
      <c r="AE887" s="135"/>
      <c r="AF887" s="18"/>
      <c r="AG887" s="368"/>
      <c r="AH887" s="10"/>
      <c r="AI887" s="10"/>
      <c r="AJ887" s="7"/>
    </row>
    <row r="888" spans="2:36" s="2" customFormat="1" ht="28.2" customHeight="1" thickTop="1">
      <c r="B888" s="377">
        <v>177</v>
      </c>
      <c r="C888" s="374"/>
      <c r="D888" s="374"/>
      <c r="E888" s="380"/>
      <c r="F888" s="380"/>
      <c r="G888" s="369"/>
      <c r="H888" s="369"/>
      <c r="I888" s="369"/>
      <c r="J888" s="369"/>
      <c r="K888" s="54"/>
      <c r="L888" s="17" t="str">
        <f>IF(ISBLANK(K888),"",VLOOKUP(K888,'(Linked) Hazard Risk Number HRN'!$B$6:$C$13,2,FALSE))</f>
        <v/>
      </c>
      <c r="M888" s="372" t="str">
        <f>IF(M890="","",IF(M890&gt;500,'(Linked) Hazard Risk Number HRN'!$C$37,IF(M890&gt;50,'(Linked) Hazard Risk Number HRN'!$C$36,IF(M890&gt;25,'(Linked) Hazard Risk Number HRN'!$C$35,IF(M890&gt;5,'(Linked) Hazard Risk Number HRN'!$C$34,IF(M890&gt;0,'(Linked) Hazard Risk Number HRN'!$C$33,""))))))</f>
        <v/>
      </c>
      <c r="N888" s="54"/>
      <c r="O888" s="17" t="str">
        <f>IF(ISBLANK(N888),"",VLOOKUP(N888,'(Linked) PLr Probability Factor'!$B$7:$C$8,2,FALSE))</f>
        <v/>
      </c>
      <c r="P888" s="17" t="s">
        <v>29</v>
      </c>
      <c r="Q888" s="17">
        <f t="shared" ref="Q888" si="1400">COUNTIF((O888:O892), "C")</f>
        <v>0</v>
      </c>
      <c r="R888" s="17">
        <f t="shared" ref="R888:R891" si="1401">Q888</f>
        <v>0</v>
      </c>
      <c r="S888" s="17" t="str">
        <f t="shared" ref="S888" si="1402">IF(ISBLANK(K888),"",IF(L888&lt;2,"S1","S2"))</f>
        <v/>
      </c>
      <c r="T888" s="50"/>
      <c r="U888" s="374"/>
      <c r="V888" s="54"/>
      <c r="W888" s="17" t="str">
        <f>IF(ISBLANK(V888),"",VLOOKUP(V888,'(Linked) Hazard Risk Number HRN'!$B$6:$C$13,2,FALSE))</f>
        <v/>
      </c>
      <c r="X888" s="372" t="str">
        <f>IF(X890="","",IF(X890&gt;500,'(Linked) Hazard Risk Number HRN'!$C$37,IF(X890&gt;50,'(Linked) Hazard Risk Number HRN'!$C$36,IF(X890&gt;25,'(Linked) Hazard Risk Number HRN'!$C$35,IF(X890&gt;5,'(Linked) Hazard Risk Number HRN'!$C$34,IF(X890&gt;0,'(Linked) Hazard Risk Number HRN'!$C$33,""))))))</f>
        <v/>
      </c>
      <c r="Y888" s="374"/>
      <c r="Z888" s="54"/>
      <c r="AA888" s="17" t="str">
        <f>IF(ISBLANK(Z888),"",VLOOKUP(Z888,'(Linked) Hazard Risk Number HRN'!$B$6:$C$13,2,FALSE))</f>
        <v/>
      </c>
      <c r="AB888" s="372" t="str">
        <f>IF(AB890="","",IF(AB890&gt;500,'(Linked) Hazard Risk Number HRN'!$C$37,IF(AB890&gt;50,'(Linked) Hazard Risk Number HRN'!$C$36,IF(AB890&gt;25,'(Linked) Hazard Risk Number HRN'!$C$35,IF(AB890&gt;5,'(Linked) Hazard Risk Number HRN'!$C$34,IF(AB890&gt;0,'(Linked) Hazard Risk Number HRN'!$C$33,""))))))</f>
        <v/>
      </c>
      <c r="AC888" s="374"/>
      <c r="AD888" s="380"/>
      <c r="AE888" s="54"/>
      <c r="AF888" s="17" t="str">
        <f>IF(ISBLANK(AE888),"",VLOOKUP(AE888,'(Linked) Hazard Risk Number HRN'!$B$6:$C$13,2,FALSE))</f>
        <v/>
      </c>
      <c r="AG888" s="372" t="str">
        <f>IF(AG890="","",IF(AG890&gt;500,'(Linked) Hazard Risk Number HRN'!$C$37,IF(AG890&gt;50,'(Linked) Hazard Risk Number HRN'!$C$36,IF(AG890&gt;25,'(Linked) Hazard Risk Number HRN'!$C$35,IF(AG890&gt;5,'(Linked) Hazard Risk Number HRN'!$C$34,IF(AG890&gt;0,'(Linked) Hazard Risk Number HRN'!$C$33,""))))))</f>
        <v/>
      </c>
      <c r="AH888" s="10"/>
      <c r="AI888" s="10"/>
      <c r="AJ888" s="22"/>
    </row>
    <row r="889" spans="2:36" s="2" customFormat="1" ht="28.2" customHeight="1" thickBot="1">
      <c r="B889" s="378"/>
      <c r="C889" s="375"/>
      <c r="D889" s="375"/>
      <c r="E889" s="381"/>
      <c r="F889" s="381"/>
      <c r="G889" s="370"/>
      <c r="H889" s="370"/>
      <c r="I889" s="370"/>
      <c r="J889" s="370"/>
      <c r="K889" s="55"/>
      <c r="L889" s="18" t="str">
        <f>IF(ISBLANK(K889),"",VLOOKUP(K889,'(Linked) Hazard Risk Number HRN'!$B$16:$C$26,2,FALSE))</f>
        <v/>
      </c>
      <c r="M889" s="373"/>
      <c r="N889" s="55"/>
      <c r="O889" s="18" t="str">
        <f>IF(ISBLANK(N889),"",VLOOKUP(N889,'(Linked) PLr Probability Factor'!$B$12:$C$14,2,FALSE))</f>
        <v/>
      </c>
      <c r="P889" s="18" t="s">
        <v>1</v>
      </c>
      <c r="Q889" s="18">
        <f t="shared" ref="Q889" si="1403">COUNTIF((O888:O892), "B")</f>
        <v>0</v>
      </c>
      <c r="R889" s="18">
        <f t="shared" si="1401"/>
        <v>0</v>
      </c>
      <c r="S889" s="18" t="str">
        <f t="shared" ref="S889" si="1404">IF(ISBLANK(K889),"",IF(L889&lt;5,"F1","F2"))</f>
        <v/>
      </c>
      <c r="T889" s="147"/>
      <c r="U889" s="375"/>
      <c r="V889" s="55"/>
      <c r="W889" s="18" t="str">
        <f>IF(ISBLANK(V889),"",VLOOKUP(V889,'(Linked) Hazard Risk Number HRN'!$B$16:$C$26,2,FALSE))</f>
        <v/>
      </c>
      <c r="X889" s="373"/>
      <c r="Y889" s="375"/>
      <c r="Z889" s="55"/>
      <c r="AA889" s="18" t="str">
        <f>IF(ISBLANK(Z889),"",VLOOKUP(Z889,'(Linked) Hazard Risk Number HRN'!$B$16:$C$26,2,FALSE))</f>
        <v/>
      </c>
      <c r="AB889" s="373"/>
      <c r="AC889" s="375"/>
      <c r="AD889" s="436"/>
      <c r="AE889" s="55"/>
      <c r="AF889" s="18" t="str">
        <f>IF(ISBLANK(AE889),"",VLOOKUP(AE889,'(Linked) Hazard Risk Number HRN'!$B$16:$C$26,2,FALSE))</f>
        <v/>
      </c>
      <c r="AG889" s="373"/>
      <c r="AH889" s="10"/>
      <c r="AI889" s="10"/>
      <c r="AJ889" s="19"/>
    </row>
    <row r="890" spans="2:36" s="2" customFormat="1" ht="28.2" customHeight="1" thickTop="1">
      <c r="B890" s="378"/>
      <c r="C890" s="375"/>
      <c r="D890" s="375"/>
      <c r="E890" s="381"/>
      <c r="F890" s="381"/>
      <c r="G890" s="370"/>
      <c r="H890" s="370"/>
      <c r="I890" s="370"/>
      <c r="J890" s="370"/>
      <c r="K890" s="56"/>
      <c r="L890" s="18" t="str">
        <f>IF(ISBLANK(K890),"",VLOOKUP(K890,'(Linked) Hazard Risk Number HRN'!$D$6:$E$14,2,FALSE))</f>
        <v/>
      </c>
      <c r="M890" s="366" t="str">
        <f>IF(OR(ISBLANK(K888),ISBLANK(K889),ISBLANK(K890),ISBLANK(K891)),"",L888*L889*L890*L891)</f>
        <v/>
      </c>
      <c r="N890" s="56"/>
      <c r="O890" s="18" t="str">
        <f>IF(ISBLANK(N890),"",VLOOKUP(N890,'(Linked) PLr Probability Factor'!$B$17:$C$20,2,FALSE))</f>
        <v/>
      </c>
      <c r="P890" s="18" t="s">
        <v>3</v>
      </c>
      <c r="Q890" s="18">
        <f t="shared" ref="Q890" si="1405">COUNTIF((O888:O892), "A")</f>
        <v>0</v>
      </c>
      <c r="R890" s="18">
        <f t="shared" si="1401"/>
        <v>0</v>
      </c>
      <c r="S890" s="18"/>
      <c r="T890" s="146" t="str" cm="1">
        <f t="array" ref="T890">IF(OR(ISBLANK(K888),ISBLANK(K889),ISBLANK(N889),ISBLANK(N890),ISBLANK(N891)),"",INDEX(INDEX('(Linked) PLr Probability Factor'!C$33:$F$44,0,4),MATCH(S888&amp;S889&amp;S892,INDEX('(Linked) PLr Probability Factor'!C$33:$F$44,0,1)&amp;INDEX('(Linked) PLr Probability Factor'!C$33:$F$44,0,2)&amp;INDEX('(Linked) PLr Probability Factor'!C$33:$F$44,0,3),0)))</f>
        <v/>
      </c>
      <c r="U890" s="375"/>
      <c r="V890" s="56"/>
      <c r="W890" s="18" t="str">
        <f>IF(ISBLANK(V890),"",VLOOKUP(V890,'(Linked) Hazard Risk Number HRN'!$D$6:$E$14,2,FALSE))</f>
        <v/>
      </c>
      <c r="X890" s="366" t="str">
        <f>IF(OR(ISBLANK(V888),ISBLANK(V889),ISBLANK(V890),ISBLANK(V891)),"",W888*W889*W890*W891)</f>
        <v/>
      </c>
      <c r="Y890" s="375"/>
      <c r="Z890" s="56"/>
      <c r="AA890" s="18" t="str">
        <f>IF(ISBLANK(Z890),"",VLOOKUP(Z890,'(Linked) Hazard Risk Number HRN'!$D$6:$E$14,2,FALSE))</f>
        <v/>
      </c>
      <c r="AB890" s="366" t="str">
        <f>IF(OR(ISBLANK(Z888),ISBLANK(Z889),ISBLANK(Z890),ISBLANK(Z891)),"",AA888*AA889*AA890*AA891)</f>
        <v/>
      </c>
      <c r="AC890" s="375"/>
      <c r="AD890" s="436"/>
      <c r="AE890" s="56"/>
      <c r="AF890" s="18" t="str">
        <f>IF(ISBLANK(AE890),"",VLOOKUP(AE890,'(Linked) Hazard Risk Number HRN'!$D$6:$E$14,2,FALSE))</f>
        <v/>
      </c>
      <c r="AG890" s="366" t="str">
        <f>IF(OR(ISBLANK(AE888),ISBLANK(AE889),ISBLANK(AE890),ISBLANK(AE891)),"",AF888*AF889*AF890*AF891)</f>
        <v/>
      </c>
      <c r="AH890" s="10"/>
      <c r="AI890" s="10"/>
      <c r="AJ890" s="20"/>
    </row>
    <row r="891" spans="2:36" s="2" customFormat="1" ht="28.2" customHeight="1">
      <c r="B891" s="378"/>
      <c r="C891" s="375"/>
      <c r="D891" s="375"/>
      <c r="E891" s="381"/>
      <c r="F891" s="381"/>
      <c r="G891" s="370"/>
      <c r="H891" s="370"/>
      <c r="I891" s="370"/>
      <c r="J891" s="370"/>
      <c r="K891" s="57"/>
      <c r="L891" s="30" t="str">
        <f>IF(ISBLANK(K891),"",VLOOKUP(K891,'(Linked) Hazard Risk Number HRN'!$D$17:$E$22,2,FALSE))</f>
        <v/>
      </c>
      <c r="M891" s="367"/>
      <c r="N891" s="56"/>
      <c r="O891" s="18" t="str">
        <f>IF(ISBLANK(N891),"",VLOOKUP(N891,'(Linked) PLr Probability Factor'!$B$23:$C$26,2,FALSE))</f>
        <v/>
      </c>
      <c r="P891" s="25" t="s">
        <v>33</v>
      </c>
      <c r="Q891" s="25">
        <f t="shared" ref="Q891" si="1406">SUM(R888:R890)</f>
        <v>0</v>
      </c>
      <c r="R891" s="25">
        <f t="shared" si="1401"/>
        <v>0</v>
      </c>
      <c r="S891" s="25"/>
      <c r="T891" s="51"/>
      <c r="U891" s="375"/>
      <c r="V891" s="57"/>
      <c r="W891" s="30" t="str">
        <f>IF(ISBLANK(V891),"",VLOOKUP(V891,'(Linked) Hazard Risk Number HRN'!$D$17:$E$22,2,FALSE))</f>
        <v/>
      </c>
      <c r="X891" s="367"/>
      <c r="Y891" s="375"/>
      <c r="Z891" s="57"/>
      <c r="AA891" s="30" t="str">
        <f>IF(ISBLANK(Z891),"",VLOOKUP(Z891,'(Linked) Hazard Risk Number HRN'!$D$17:$E$22,2,FALSE))</f>
        <v/>
      </c>
      <c r="AB891" s="367"/>
      <c r="AC891" s="375"/>
      <c r="AD891" s="436"/>
      <c r="AE891" s="57"/>
      <c r="AF891" s="30" t="str">
        <f>IF(ISBLANK(AE891),"",VLOOKUP(AE891,'(Linked) Hazard Risk Number HRN'!$D$17:$E$22,2,FALSE))</f>
        <v/>
      </c>
      <c r="AG891" s="367"/>
      <c r="AH891" s="10"/>
      <c r="AI891" s="10"/>
      <c r="AJ891" s="21"/>
    </row>
    <row r="892" spans="2:36" s="2" customFormat="1" ht="28.2" customHeight="1" thickBot="1">
      <c r="B892" s="379"/>
      <c r="C892" s="376"/>
      <c r="D892" s="376"/>
      <c r="E892" s="382"/>
      <c r="F892" s="382"/>
      <c r="G892" s="371"/>
      <c r="H892" s="371"/>
      <c r="I892" s="371"/>
      <c r="J892" s="371"/>
      <c r="K892" s="135"/>
      <c r="L892" s="18"/>
      <c r="M892" s="368"/>
      <c r="N892" s="56"/>
      <c r="O892" s="18" t="str">
        <f>IF(ISBLANK(N892),"",VLOOKUP(N892,'(Linked) PLr Probability Factor'!$B$29:$C$32,2,FALSE))</f>
        <v/>
      </c>
      <c r="P892" s="134"/>
      <c r="Q892" s="134"/>
      <c r="R892" s="134"/>
      <c r="S892" s="27" t="str">
        <f t="shared" ref="S892" si="1407">IF(OR(ISBLANK(N889),ISBLANK(N890),ISBLANK(N891)),"",IF(R888&gt;0,"P2",IF(AND(R888=0,R889&gt;2),"P2",IF(AND(R888=0,R889=2),"P2",IF(AND(R888=0,AND(R889&lt;2,R890&gt;1)),"P1"," ")))))</f>
        <v/>
      </c>
      <c r="T892" s="52"/>
      <c r="U892" s="376"/>
      <c r="V892" s="135"/>
      <c r="W892" s="18"/>
      <c r="X892" s="368"/>
      <c r="Y892" s="376"/>
      <c r="Z892" s="135"/>
      <c r="AA892" s="18"/>
      <c r="AB892" s="368"/>
      <c r="AC892" s="376"/>
      <c r="AD892" s="437"/>
      <c r="AE892" s="135"/>
      <c r="AF892" s="18"/>
      <c r="AG892" s="368"/>
      <c r="AH892" s="10"/>
      <c r="AI892" s="10"/>
      <c r="AJ892" s="7"/>
    </row>
    <row r="893" spans="2:36" s="2" customFormat="1" ht="28.2" customHeight="1" thickTop="1">
      <c r="B893" s="377">
        <v>178</v>
      </c>
      <c r="C893" s="374"/>
      <c r="D893" s="374"/>
      <c r="E893" s="380"/>
      <c r="F893" s="380"/>
      <c r="G893" s="369"/>
      <c r="H893" s="369"/>
      <c r="I893" s="369"/>
      <c r="J893" s="369"/>
      <c r="K893" s="54"/>
      <c r="L893" s="17" t="str">
        <f>IF(ISBLANK(K893),"",VLOOKUP(K893,'(Linked) Hazard Risk Number HRN'!$B$6:$C$13,2,FALSE))</f>
        <v/>
      </c>
      <c r="M893" s="372" t="str">
        <f>IF(M895="","",IF(M895&gt;500,'(Linked) Hazard Risk Number HRN'!$C$37,IF(M895&gt;50,'(Linked) Hazard Risk Number HRN'!$C$36,IF(M895&gt;25,'(Linked) Hazard Risk Number HRN'!$C$35,IF(M895&gt;5,'(Linked) Hazard Risk Number HRN'!$C$34,IF(M895&gt;0,'(Linked) Hazard Risk Number HRN'!$C$33,""))))))</f>
        <v/>
      </c>
      <c r="N893" s="54"/>
      <c r="O893" s="17" t="str">
        <f>IF(ISBLANK(N893),"",VLOOKUP(N893,'(Linked) PLr Probability Factor'!$B$7:$C$8,2,FALSE))</f>
        <v/>
      </c>
      <c r="P893" s="17" t="s">
        <v>29</v>
      </c>
      <c r="Q893" s="17">
        <f t="shared" ref="Q893" si="1408">COUNTIF((O893:O897), "C")</f>
        <v>0</v>
      </c>
      <c r="R893" s="17">
        <f t="shared" ref="R893:R896" si="1409">Q893</f>
        <v>0</v>
      </c>
      <c r="S893" s="17" t="str">
        <f t="shared" ref="S893" si="1410">IF(ISBLANK(K893),"",IF(L893&lt;2,"S1","S2"))</f>
        <v/>
      </c>
      <c r="T893" s="50"/>
      <c r="U893" s="374"/>
      <c r="V893" s="54"/>
      <c r="W893" s="17" t="str">
        <f>IF(ISBLANK(V893),"",VLOOKUP(V893,'(Linked) Hazard Risk Number HRN'!$B$6:$C$13,2,FALSE))</f>
        <v/>
      </c>
      <c r="X893" s="372" t="str">
        <f>IF(X895="","",IF(X895&gt;500,'(Linked) Hazard Risk Number HRN'!$C$37,IF(X895&gt;50,'(Linked) Hazard Risk Number HRN'!$C$36,IF(X895&gt;25,'(Linked) Hazard Risk Number HRN'!$C$35,IF(X895&gt;5,'(Linked) Hazard Risk Number HRN'!$C$34,IF(X895&gt;0,'(Linked) Hazard Risk Number HRN'!$C$33,""))))))</f>
        <v/>
      </c>
      <c r="Y893" s="374"/>
      <c r="Z893" s="54"/>
      <c r="AA893" s="17" t="str">
        <f>IF(ISBLANK(Z893),"",VLOOKUP(Z893,'(Linked) Hazard Risk Number HRN'!$B$6:$C$13,2,FALSE))</f>
        <v/>
      </c>
      <c r="AB893" s="372" t="str">
        <f>IF(AB895="","",IF(AB895&gt;500,'(Linked) Hazard Risk Number HRN'!$C$37,IF(AB895&gt;50,'(Linked) Hazard Risk Number HRN'!$C$36,IF(AB895&gt;25,'(Linked) Hazard Risk Number HRN'!$C$35,IF(AB895&gt;5,'(Linked) Hazard Risk Number HRN'!$C$34,IF(AB895&gt;0,'(Linked) Hazard Risk Number HRN'!$C$33,""))))))</f>
        <v/>
      </c>
      <c r="AC893" s="374"/>
      <c r="AD893" s="380"/>
      <c r="AE893" s="54"/>
      <c r="AF893" s="17" t="str">
        <f>IF(ISBLANK(AE893),"",VLOOKUP(AE893,'(Linked) Hazard Risk Number HRN'!$B$6:$C$13,2,FALSE))</f>
        <v/>
      </c>
      <c r="AG893" s="372" t="str">
        <f>IF(AG895="","",IF(AG895&gt;500,'(Linked) Hazard Risk Number HRN'!$C$37,IF(AG895&gt;50,'(Linked) Hazard Risk Number HRN'!$C$36,IF(AG895&gt;25,'(Linked) Hazard Risk Number HRN'!$C$35,IF(AG895&gt;5,'(Linked) Hazard Risk Number HRN'!$C$34,IF(AG895&gt;0,'(Linked) Hazard Risk Number HRN'!$C$33,""))))))</f>
        <v/>
      </c>
      <c r="AH893" s="10"/>
      <c r="AI893" s="10"/>
      <c r="AJ893" s="22"/>
    </row>
    <row r="894" spans="2:36" s="2" customFormat="1" ht="28.2" customHeight="1" thickBot="1">
      <c r="B894" s="378"/>
      <c r="C894" s="375"/>
      <c r="D894" s="375"/>
      <c r="E894" s="381"/>
      <c r="F894" s="381"/>
      <c r="G894" s="370"/>
      <c r="H894" s="370"/>
      <c r="I894" s="370"/>
      <c r="J894" s="370"/>
      <c r="K894" s="55"/>
      <c r="L894" s="18" t="str">
        <f>IF(ISBLANK(K894),"",VLOOKUP(K894,'(Linked) Hazard Risk Number HRN'!$B$16:$C$26,2,FALSE))</f>
        <v/>
      </c>
      <c r="M894" s="373"/>
      <c r="N894" s="55"/>
      <c r="O894" s="18" t="str">
        <f>IF(ISBLANK(N894),"",VLOOKUP(N894,'(Linked) PLr Probability Factor'!$B$12:$C$14,2,FALSE))</f>
        <v/>
      </c>
      <c r="P894" s="18" t="s">
        <v>1</v>
      </c>
      <c r="Q894" s="18">
        <f t="shared" ref="Q894" si="1411">COUNTIF((O893:O897), "B")</f>
        <v>0</v>
      </c>
      <c r="R894" s="18">
        <f t="shared" si="1409"/>
        <v>0</v>
      </c>
      <c r="S894" s="18" t="str">
        <f t="shared" ref="S894" si="1412">IF(ISBLANK(K894),"",IF(L894&lt;5,"F1","F2"))</f>
        <v/>
      </c>
      <c r="T894" s="147"/>
      <c r="U894" s="375"/>
      <c r="V894" s="55"/>
      <c r="W894" s="18" t="str">
        <f>IF(ISBLANK(V894),"",VLOOKUP(V894,'(Linked) Hazard Risk Number HRN'!$B$16:$C$26,2,FALSE))</f>
        <v/>
      </c>
      <c r="X894" s="373"/>
      <c r="Y894" s="375"/>
      <c r="Z894" s="55"/>
      <c r="AA894" s="18" t="str">
        <f>IF(ISBLANK(Z894),"",VLOOKUP(Z894,'(Linked) Hazard Risk Number HRN'!$B$16:$C$26,2,FALSE))</f>
        <v/>
      </c>
      <c r="AB894" s="373"/>
      <c r="AC894" s="375"/>
      <c r="AD894" s="436"/>
      <c r="AE894" s="55"/>
      <c r="AF894" s="18" t="str">
        <f>IF(ISBLANK(AE894),"",VLOOKUP(AE894,'(Linked) Hazard Risk Number HRN'!$B$16:$C$26,2,FALSE))</f>
        <v/>
      </c>
      <c r="AG894" s="373"/>
      <c r="AH894" s="10"/>
      <c r="AI894" s="10"/>
      <c r="AJ894" s="19"/>
    </row>
    <row r="895" spans="2:36" s="2" customFormat="1" ht="28.2" customHeight="1" thickTop="1">
      <c r="B895" s="378"/>
      <c r="C895" s="375"/>
      <c r="D895" s="375"/>
      <c r="E895" s="381"/>
      <c r="F895" s="381"/>
      <c r="G895" s="370"/>
      <c r="H895" s="370"/>
      <c r="I895" s="370"/>
      <c r="J895" s="370"/>
      <c r="K895" s="56"/>
      <c r="L895" s="18" t="str">
        <f>IF(ISBLANK(K895),"",VLOOKUP(K895,'(Linked) Hazard Risk Number HRN'!$D$6:$E$14,2,FALSE))</f>
        <v/>
      </c>
      <c r="M895" s="366" t="str">
        <f>IF(OR(ISBLANK(K893),ISBLANK(K894),ISBLANK(K895),ISBLANK(K896)),"",L893*L894*L895*L896)</f>
        <v/>
      </c>
      <c r="N895" s="56"/>
      <c r="O895" s="18" t="str">
        <f>IF(ISBLANK(N895),"",VLOOKUP(N895,'(Linked) PLr Probability Factor'!$B$17:$C$20,2,FALSE))</f>
        <v/>
      </c>
      <c r="P895" s="18" t="s">
        <v>3</v>
      </c>
      <c r="Q895" s="18">
        <f t="shared" ref="Q895" si="1413">COUNTIF((O893:O897), "A")</f>
        <v>0</v>
      </c>
      <c r="R895" s="18">
        <f t="shared" si="1409"/>
        <v>0</v>
      </c>
      <c r="S895" s="18"/>
      <c r="T895" s="146" t="str" cm="1">
        <f t="array" ref="T895">IF(OR(ISBLANK(K893),ISBLANK(K894),ISBLANK(N894),ISBLANK(N895),ISBLANK(N896)),"",INDEX(INDEX('(Linked) PLr Probability Factor'!C$33:$F$44,0,4),MATCH(S893&amp;S894&amp;S897,INDEX('(Linked) PLr Probability Factor'!C$33:$F$44,0,1)&amp;INDEX('(Linked) PLr Probability Factor'!C$33:$F$44,0,2)&amp;INDEX('(Linked) PLr Probability Factor'!C$33:$F$44,0,3),0)))</f>
        <v/>
      </c>
      <c r="U895" s="375"/>
      <c r="V895" s="56"/>
      <c r="W895" s="18" t="str">
        <f>IF(ISBLANK(V895),"",VLOOKUP(V895,'(Linked) Hazard Risk Number HRN'!$D$6:$E$14,2,FALSE))</f>
        <v/>
      </c>
      <c r="X895" s="366" t="str">
        <f>IF(OR(ISBLANK(V893),ISBLANK(V894),ISBLANK(V895),ISBLANK(V896)),"",W893*W894*W895*W896)</f>
        <v/>
      </c>
      <c r="Y895" s="375"/>
      <c r="Z895" s="56"/>
      <c r="AA895" s="18" t="str">
        <f>IF(ISBLANK(Z895),"",VLOOKUP(Z895,'(Linked) Hazard Risk Number HRN'!$D$6:$E$14,2,FALSE))</f>
        <v/>
      </c>
      <c r="AB895" s="366" t="str">
        <f>IF(OR(ISBLANK(Z893),ISBLANK(Z894),ISBLANK(Z895),ISBLANK(Z896)),"",AA893*AA894*AA895*AA896)</f>
        <v/>
      </c>
      <c r="AC895" s="375"/>
      <c r="AD895" s="436"/>
      <c r="AE895" s="56"/>
      <c r="AF895" s="18" t="str">
        <f>IF(ISBLANK(AE895),"",VLOOKUP(AE895,'(Linked) Hazard Risk Number HRN'!$D$6:$E$14,2,FALSE))</f>
        <v/>
      </c>
      <c r="AG895" s="366" t="str">
        <f>IF(OR(ISBLANK(AE893),ISBLANK(AE894),ISBLANK(AE895),ISBLANK(AE896)),"",AF893*AF894*AF895*AF896)</f>
        <v/>
      </c>
      <c r="AH895" s="10"/>
      <c r="AI895" s="10"/>
      <c r="AJ895" s="20"/>
    </row>
    <row r="896" spans="2:36" s="2" customFormat="1" ht="28.2" customHeight="1">
      <c r="B896" s="378"/>
      <c r="C896" s="375"/>
      <c r="D896" s="375"/>
      <c r="E896" s="381"/>
      <c r="F896" s="381"/>
      <c r="G896" s="370"/>
      <c r="H896" s="370"/>
      <c r="I896" s="370"/>
      <c r="J896" s="370"/>
      <c r="K896" s="57"/>
      <c r="L896" s="30" t="str">
        <f>IF(ISBLANK(K896),"",VLOOKUP(K896,'(Linked) Hazard Risk Number HRN'!$D$17:$E$22,2,FALSE))</f>
        <v/>
      </c>
      <c r="M896" s="367"/>
      <c r="N896" s="56"/>
      <c r="O896" s="18" t="str">
        <f>IF(ISBLANK(N896),"",VLOOKUP(N896,'(Linked) PLr Probability Factor'!$B$23:$C$26,2,FALSE))</f>
        <v/>
      </c>
      <c r="P896" s="25" t="s">
        <v>33</v>
      </c>
      <c r="Q896" s="25">
        <f t="shared" ref="Q896" si="1414">SUM(R893:R895)</f>
        <v>0</v>
      </c>
      <c r="R896" s="25">
        <f t="shared" si="1409"/>
        <v>0</v>
      </c>
      <c r="S896" s="25"/>
      <c r="T896" s="51"/>
      <c r="U896" s="375"/>
      <c r="V896" s="57"/>
      <c r="W896" s="30" t="str">
        <f>IF(ISBLANK(V896),"",VLOOKUP(V896,'(Linked) Hazard Risk Number HRN'!$D$17:$E$22,2,FALSE))</f>
        <v/>
      </c>
      <c r="X896" s="367"/>
      <c r="Y896" s="375"/>
      <c r="Z896" s="57"/>
      <c r="AA896" s="30" t="str">
        <f>IF(ISBLANK(Z896),"",VLOOKUP(Z896,'(Linked) Hazard Risk Number HRN'!$D$17:$E$22,2,FALSE))</f>
        <v/>
      </c>
      <c r="AB896" s="367"/>
      <c r="AC896" s="375"/>
      <c r="AD896" s="436"/>
      <c r="AE896" s="57"/>
      <c r="AF896" s="30" t="str">
        <f>IF(ISBLANK(AE896),"",VLOOKUP(AE896,'(Linked) Hazard Risk Number HRN'!$D$17:$E$22,2,FALSE))</f>
        <v/>
      </c>
      <c r="AG896" s="367"/>
      <c r="AH896" s="10"/>
      <c r="AI896" s="10"/>
      <c r="AJ896" s="21"/>
    </row>
    <row r="897" spans="2:36" s="2" customFormat="1" ht="28.2" customHeight="1" thickBot="1">
      <c r="B897" s="379"/>
      <c r="C897" s="376"/>
      <c r="D897" s="376"/>
      <c r="E897" s="382"/>
      <c r="F897" s="382"/>
      <c r="G897" s="371"/>
      <c r="H897" s="371"/>
      <c r="I897" s="371"/>
      <c r="J897" s="371"/>
      <c r="K897" s="135"/>
      <c r="L897" s="18"/>
      <c r="M897" s="368"/>
      <c r="N897" s="56"/>
      <c r="O897" s="18" t="str">
        <f>IF(ISBLANK(N897),"",VLOOKUP(N897,'(Linked) PLr Probability Factor'!$B$29:$C$32,2,FALSE))</f>
        <v/>
      </c>
      <c r="P897" s="134"/>
      <c r="Q897" s="134"/>
      <c r="R897" s="134"/>
      <c r="S897" s="27" t="str">
        <f t="shared" ref="S897" si="1415">IF(OR(ISBLANK(N894),ISBLANK(N895),ISBLANK(N896)),"",IF(R893&gt;0,"P2",IF(AND(R893=0,R894&gt;2),"P2",IF(AND(R893=0,R894=2),"P2",IF(AND(R893=0,AND(R894&lt;2,R895&gt;1)),"P1"," ")))))</f>
        <v/>
      </c>
      <c r="T897" s="52"/>
      <c r="U897" s="376"/>
      <c r="V897" s="135"/>
      <c r="W897" s="18"/>
      <c r="X897" s="368"/>
      <c r="Y897" s="376"/>
      <c r="Z897" s="135"/>
      <c r="AA897" s="18"/>
      <c r="AB897" s="368"/>
      <c r="AC897" s="376"/>
      <c r="AD897" s="437"/>
      <c r="AE897" s="135"/>
      <c r="AF897" s="18"/>
      <c r="AG897" s="368"/>
      <c r="AH897" s="10"/>
      <c r="AI897" s="10"/>
      <c r="AJ897" s="7"/>
    </row>
    <row r="898" spans="2:36" s="2" customFormat="1" ht="28.2" customHeight="1" thickTop="1">
      <c r="B898" s="377">
        <v>179</v>
      </c>
      <c r="C898" s="374"/>
      <c r="D898" s="374"/>
      <c r="E898" s="380"/>
      <c r="F898" s="380"/>
      <c r="G898" s="369"/>
      <c r="H898" s="369"/>
      <c r="I898" s="369"/>
      <c r="J898" s="369"/>
      <c r="K898" s="54"/>
      <c r="L898" s="17" t="str">
        <f>IF(ISBLANK(K898),"",VLOOKUP(K898,'(Linked) Hazard Risk Number HRN'!$B$6:$C$13,2,FALSE))</f>
        <v/>
      </c>
      <c r="M898" s="372" t="str">
        <f>IF(M900="","",IF(M900&gt;500,'(Linked) Hazard Risk Number HRN'!$C$37,IF(M900&gt;50,'(Linked) Hazard Risk Number HRN'!$C$36,IF(M900&gt;25,'(Linked) Hazard Risk Number HRN'!$C$35,IF(M900&gt;5,'(Linked) Hazard Risk Number HRN'!$C$34,IF(M900&gt;0,'(Linked) Hazard Risk Number HRN'!$C$33,""))))))</f>
        <v/>
      </c>
      <c r="N898" s="54"/>
      <c r="O898" s="17" t="str">
        <f>IF(ISBLANK(N898),"",VLOOKUP(N898,'(Linked) PLr Probability Factor'!$B$7:$C$8,2,FALSE))</f>
        <v/>
      </c>
      <c r="P898" s="17" t="s">
        <v>29</v>
      </c>
      <c r="Q898" s="17">
        <f t="shared" ref="Q898" si="1416">COUNTIF((O898:O902), "C")</f>
        <v>0</v>
      </c>
      <c r="R898" s="17">
        <f t="shared" ref="R898:R901" si="1417">Q898</f>
        <v>0</v>
      </c>
      <c r="S898" s="17" t="str">
        <f t="shared" ref="S898" si="1418">IF(ISBLANK(K898),"",IF(L898&lt;2,"S1","S2"))</f>
        <v/>
      </c>
      <c r="T898" s="50"/>
      <c r="U898" s="374"/>
      <c r="V898" s="54"/>
      <c r="W898" s="17" t="str">
        <f>IF(ISBLANK(V898),"",VLOOKUP(V898,'(Linked) Hazard Risk Number HRN'!$B$6:$C$13,2,FALSE))</f>
        <v/>
      </c>
      <c r="X898" s="372" t="str">
        <f>IF(X900="","",IF(X900&gt;500,'(Linked) Hazard Risk Number HRN'!$C$37,IF(X900&gt;50,'(Linked) Hazard Risk Number HRN'!$C$36,IF(X900&gt;25,'(Linked) Hazard Risk Number HRN'!$C$35,IF(X900&gt;5,'(Linked) Hazard Risk Number HRN'!$C$34,IF(X900&gt;0,'(Linked) Hazard Risk Number HRN'!$C$33,""))))))</f>
        <v/>
      </c>
      <c r="Y898" s="374"/>
      <c r="Z898" s="54"/>
      <c r="AA898" s="17" t="str">
        <f>IF(ISBLANK(Z898),"",VLOOKUP(Z898,'(Linked) Hazard Risk Number HRN'!$B$6:$C$13,2,FALSE))</f>
        <v/>
      </c>
      <c r="AB898" s="372" t="str">
        <f>IF(AB900="","",IF(AB900&gt;500,'(Linked) Hazard Risk Number HRN'!$C$37,IF(AB900&gt;50,'(Linked) Hazard Risk Number HRN'!$C$36,IF(AB900&gt;25,'(Linked) Hazard Risk Number HRN'!$C$35,IF(AB900&gt;5,'(Linked) Hazard Risk Number HRN'!$C$34,IF(AB900&gt;0,'(Linked) Hazard Risk Number HRN'!$C$33,""))))))</f>
        <v/>
      </c>
      <c r="AC898" s="374"/>
      <c r="AD898" s="380"/>
      <c r="AE898" s="54"/>
      <c r="AF898" s="17" t="str">
        <f>IF(ISBLANK(AE898),"",VLOOKUP(AE898,'(Linked) Hazard Risk Number HRN'!$B$6:$C$13,2,FALSE))</f>
        <v/>
      </c>
      <c r="AG898" s="372" t="str">
        <f>IF(AG900="","",IF(AG900&gt;500,'(Linked) Hazard Risk Number HRN'!$C$37,IF(AG900&gt;50,'(Linked) Hazard Risk Number HRN'!$C$36,IF(AG900&gt;25,'(Linked) Hazard Risk Number HRN'!$C$35,IF(AG900&gt;5,'(Linked) Hazard Risk Number HRN'!$C$34,IF(AG900&gt;0,'(Linked) Hazard Risk Number HRN'!$C$33,""))))))</f>
        <v/>
      </c>
      <c r="AH898" s="10"/>
      <c r="AI898" s="10"/>
      <c r="AJ898" s="22"/>
    </row>
    <row r="899" spans="2:36" s="2" customFormat="1" ht="28.2" customHeight="1" thickBot="1">
      <c r="B899" s="378"/>
      <c r="C899" s="375"/>
      <c r="D899" s="375"/>
      <c r="E899" s="381"/>
      <c r="F899" s="381"/>
      <c r="G899" s="370"/>
      <c r="H899" s="370"/>
      <c r="I899" s="370"/>
      <c r="J899" s="370"/>
      <c r="K899" s="55"/>
      <c r="L899" s="18" t="str">
        <f>IF(ISBLANK(K899),"",VLOOKUP(K899,'(Linked) Hazard Risk Number HRN'!$B$16:$C$26,2,FALSE))</f>
        <v/>
      </c>
      <c r="M899" s="373"/>
      <c r="N899" s="55"/>
      <c r="O899" s="18" t="str">
        <f>IF(ISBLANK(N899),"",VLOOKUP(N899,'(Linked) PLr Probability Factor'!$B$12:$C$14,2,FALSE))</f>
        <v/>
      </c>
      <c r="P899" s="18" t="s">
        <v>1</v>
      </c>
      <c r="Q899" s="18">
        <f t="shared" ref="Q899" si="1419">COUNTIF((O898:O902), "B")</f>
        <v>0</v>
      </c>
      <c r="R899" s="18">
        <f t="shared" si="1417"/>
        <v>0</v>
      </c>
      <c r="S899" s="18" t="str">
        <f t="shared" ref="S899" si="1420">IF(ISBLANK(K899),"",IF(L899&lt;5,"F1","F2"))</f>
        <v/>
      </c>
      <c r="T899" s="147"/>
      <c r="U899" s="375"/>
      <c r="V899" s="55"/>
      <c r="W899" s="18" t="str">
        <f>IF(ISBLANK(V899),"",VLOOKUP(V899,'(Linked) Hazard Risk Number HRN'!$B$16:$C$26,2,FALSE))</f>
        <v/>
      </c>
      <c r="X899" s="373"/>
      <c r="Y899" s="375"/>
      <c r="Z899" s="55"/>
      <c r="AA899" s="18" t="str">
        <f>IF(ISBLANK(Z899),"",VLOOKUP(Z899,'(Linked) Hazard Risk Number HRN'!$B$16:$C$26,2,FALSE))</f>
        <v/>
      </c>
      <c r="AB899" s="373"/>
      <c r="AC899" s="375"/>
      <c r="AD899" s="436"/>
      <c r="AE899" s="55"/>
      <c r="AF899" s="18" t="str">
        <f>IF(ISBLANK(AE899),"",VLOOKUP(AE899,'(Linked) Hazard Risk Number HRN'!$B$16:$C$26,2,FALSE))</f>
        <v/>
      </c>
      <c r="AG899" s="373"/>
      <c r="AH899" s="10"/>
      <c r="AI899" s="10"/>
      <c r="AJ899" s="19"/>
    </row>
    <row r="900" spans="2:36" s="2" customFormat="1" ht="28.2" customHeight="1" thickTop="1">
      <c r="B900" s="378"/>
      <c r="C900" s="375"/>
      <c r="D900" s="375"/>
      <c r="E900" s="381"/>
      <c r="F900" s="381"/>
      <c r="G900" s="370"/>
      <c r="H900" s="370"/>
      <c r="I900" s="370"/>
      <c r="J900" s="370"/>
      <c r="K900" s="56"/>
      <c r="L900" s="18" t="str">
        <f>IF(ISBLANK(K900),"",VLOOKUP(K900,'(Linked) Hazard Risk Number HRN'!$D$6:$E$14,2,FALSE))</f>
        <v/>
      </c>
      <c r="M900" s="366" t="str">
        <f>IF(OR(ISBLANK(K898),ISBLANK(K899),ISBLANK(K900),ISBLANK(K901)),"",L898*L899*L900*L901)</f>
        <v/>
      </c>
      <c r="N900" s="56"/>
      <c r="O900" s="18" t="str">
        <f>IF(ISBLANK(N900),"",VLOOKUP(N900,'(Linked) PLr Probability Factor'!$B$17:$C$20,2,FALSE))</f>
        <v/>
      </c>
      <c r="P900" s="18" t="s">
        <v>3</v>
      </c>
      <c r="Q900" s="18">
        <f t="shared" ref="Q900" si="1421">COUNTIF((O898:O902), "A")</f>
        <v>0</v>
      </c>
      <c r="R900" s="18">
        <f t="shared" si="1417"/>
        <v>0</v>
      </c>
      <c r="S900" s="18"/>
      <c r="T900" s="146" t="str" cm="1">
        <f t="array" ref="T900">IF(OR(ISBLANK(K898),ISBLANK(K899),ISBLANK(N899),ISBLANK(N900),ISBLANK(N901)),"",INDEX(INDEX('(Linked) PLr Probability Factor'!C$33:$F$44,0,4),MATCH(S898&amp;S899&amp;S902,INDEX('(Linked) PLr Probability Factor'!C$33:$F$44,0,1)&amp;INDEX('(Linked) PLr Probability Factor'!C$33:$F$44,0,2)&amp;INDEX('(Linked) PLr Probability Factor'!C$33:$F$44,0,3),0)))</f>
        <v/>
      </c>
      <c r="U900" s="375"/>
      <c r="V900" s="56"/>
      <c r="W900" s="18" t="str">
        <f>IF(ISBLANK(V900),"",VLOOKUP(V900,'(Linked) Hazard Risk Number HRN'!$D$6:$E$14,2,FALSE))</f>
        <v/>
      </c>
      <c r="X900" s="366" t="str">
        <f>IF(OR(ISBLANK(V898),ISBLANK(V899),ISBLANK(V900),ISBLANK(V901)),"",W898*W899*W900*W901)</f>
        <v/>
      </c>
      <c r="Y900" s="375"/>
      <c r="Z900" s="56"/>
      <c r="AA900" s="18" t="str">
        <f>IF(ISBLANK(Z900),"",VLOOKUP(Z900,'(Linked) Hazard Risk Number HRN'!$D$6:$E$14,2,FALSE))</f>
        <v/>
      </c>
      <c r="AB900" s="366" t="str">
        <f>IF(OR(ISBLANK(Z898),ISBLANK(Z899),ISBLANK(Z900),ISBLANK(Z901)),"",AA898*AA899*AA900*AA901)</f>
        <v/>
      </c>
      <c r="AC900" s="375"/>
      <c r="AD900" s="436"/>
      <c r="AE900" s="56"/>
      <c r="AF900" s="18" t="str">
        <f>IF(ISBLANK(AE900),"",VLOOKUP(AE900,'(Linked) Hazard Risk Number HRN'!$D$6:$E$14,2,FALSE))</f>
        <v/>
      </c>
      <c r="AG900" s="366" t="str">
        <f>IF(OR(ISBLANK(AE898),ISBLANK(AE899),ISBLANK(AE900),ISBLANK(AE901)),"",AF898*AF899*AF900*AF901)</f>
        <v/>
      </c>
      <c r="AH900" s="10"/>
      <c r="AI900" s="10"/>
      <c r="AJ900" s="20"/>
    </row>
    <row r="901" spans="2:36" s="2" customFormat="1" ht="28.2" customHeight="1">
      <c r="B901" s="378"/>
      <c r="C901" s="375"/>
      <c r="D901" s="375"/>
      <c r="E901" s="381"/>
      <c r="F901" s="381"/>
      <c r="G901" s="370"/>
      <c r="H901" s="370"/>
      <c r="I901" s="370"/>
      <c r="J901" s="370"/>
      <c r="K901" s="57"/>
      <c r="L901" s="30" t="str">
        <f>IF(ISBLANK(K901),"",VLOOKUP(K901,'(Linked) Hazard Risk Number HRN'!$D$17:$E$22,2,FALSE))</f>
        <v/>
      </c>
      <c r="M901" s="367"/>
      <c r="N901" s="56"/>
      <c r="O901" s="18" t="str">
        <f>IF(ISBLANK(N901),"",VLOOKUP(N901,'(Linked) PLr Probability Factor'!$B$23:$C$26,2,FALSE))</f>
        <v/>
      </c>
      <c r="P901" s="25" t="s">
        <v>33</v>
      </c>
      <c r="Q901" s="25">
        <f t="shared" ref="Q901" si="1422">SUM(R898:R900)</f>
        <v>0</v>
      </c>
      <c r="R901" s="25">
        <f t="shared" si="1417"/>
        <v>0</v>
      </c>
      <c r="S901" s="25"/>
      <c r="T901" s="51"/>
      <c r="U901" s="375"/>
      <c r="V901" s="57"/>
      <c r="W901" s="30" t="str">
        <f>IF(ISBLANK(V901),"",VLOOKUP(V901,'(Linked) Hazard Risk Number HRN'!$D$17:$E$22,2,FALSE))</f>
        <v/>
      </c>
      <c r="X901" s="367"/>
      <c r="Y901" s="375"/>
      <c r="Z901" s="57"/>
      <c r="AA901" s="30" t="str">
        <f>IF(ISBLANK(Z901),"",VLOOKUP(Z901,'(Linked) Hazard Risk Number HRN'!$D$17:$E$22,2,FALSE))</f>
        <v/>
      </c>
      <c r="AB901" s="367"/>
      <c r="AC901" s="375"/>
      <c r="AD901" s="436"/>
      <c r="AE901" s="57"/>
      <c r="AF901" s="30" t="str">
        <f>IF(ISBLANK(AE901),"",VLOOKUP(AE901,'(Linked) Hazard Risk Number HRN'!$D$17:$E$22,2,FALSE))</f>
        <v/>
      </c>
      <c r="AG901" s="367"/>
      <c r="AH901" s="10"/>
      <c r="AI901" s="10"/>
      <c r="AJ901" s="21"/>
    </row>
    <row r="902" spans="2:36" s="2" customFormat="1" ht="28.2" customHeight="1" thickBot="1">
      <c r="B902" s="379"/>
      <c r="C902" s="376"/>
      <c r="D902" s="376"/>
      <c r="E902" s="382"/>
      <c r="F902" s="382"/>
      <c r="G902" s="371"/>
      <c r="H902" s="371"/>
      <c r="I902" s="371"/>
      <c r="J902" s="371"/>
      <c r="K902" s="135"/>
      <c r="L902" s="18"/>
      <c r="M902" s="368"/>
      <c r="N902" s="56"/>
      <c r="O902" s="18" t="str">
        <f>IF(ISBLANK(N902),"",VLOOKUP(N902,'(Linked) PLr Probability Factor'!$B$29:$C$32,2,FALSE))</f>
        <v/>
      </c>
      <c r="P902" s="134"/>
      <c r="Q902" s="134"/>
      <c r="R902" s="134"/>
      <c r="S902" s="27" t="str">
        <f t="shared" ref="S902" si="1423">IF(OR(ISBLANK(N899),ISBLANK(N900),ISBLANK(N901)),"",IF(R898&gt;0,"P2",IF(AND(R898=0,R899&gt;2),"P2",IF(AND(R898=0,R899=2),"P2",IF(AND(R898=0,AND(R899&lt;2,R900&gt;1)),"P1"," ")))))</f>
        <v/>
      </c>
      <c r="T902" s="52"/>
      <c r="U902" s="376"/>
      <c r="V902" s="135"/>
      <c r="W902" s="18"/>
      <c r="X902" s="368"/>
      <c r="Y902" s="376"/>
      <c r="Z902" s="135"/>
      <c r="AA902" s="18"/>
      <c r="AB902" s="368"/>
      <c r="AC902" s="376"/>
      <c r="AD902" s="437"/>
      <c r="AE902" s="135"/>
      <c r="AF902" s="18"/>
      <c r="AG902" s="368"/>
      <c r="AH902" s="10"/>
      <c r="AI902" s="10"/>
      <c r="AJ902" s="7"/>
    </row>
    <row r="903" spans="2:36" s="2" customFormat="1" ht="28.2" customHeight="1" thickTop="1">
      <c r="B903" s="377">
        <v>180</v>
      </c>
      <c r="C903" s="374"/>
      <c r="D903" s="374"/>
      <c r="E903" s="380"/>
      <c r="F903" s="380"/>
      <c r="G903" s="369"/>
      <c r="H903" s="369"/>
      <c r="I903" s="369"/>
      <c r="J903" s="369"/>
      <c r="K903" s="54"/>
      <c r="L903" s="17" t="str">
        <f>IF(ISBLANK(K903),"",VLOOKUP(K903,'(Linked) Hazard Risk Number HRN'!$B$6:$C$13,2,FALSE))</f>
        <v/>
      </c>
      <c r="M903" s="372" t="str">
        <f>IF(M905="","",IF(M905&gt;500,'(Linked) Hazard Risk Number HRN'!$C$37,IF(M905&gt;50,'(Linked) Hazard Risk Number HRN'!$C$36,IF(M905&gt;25,'(Linked) Hazard Risk Number HRN'!$C$35,IF(M905&gt;5,'(Linked) Hazard Risk Number HRN'!$C$34,IF(M905&gt;0,'(Linked) Hazard Risk Number HRN'!$C$33,""))))))</f>
        <v/>
      </c>
      <c r="N903" s="54"/>
      <c r="O903" s="17" t="str">
        <f>IF(ISBLANK(N903),"",VLOOKUP(N903,'(Linked) PLr Probability Factor'!$B$7:$C$8,2,FALSE))</f>
        <v/>
      </c>
      <c r="P903" s="17" t="s">
        <v>29</v>
      </c>
      <c r="Q903" s="17">
        <f t="shared" ref="Q903" si="1424">COUNTIF((O903:O907), "C")</f>
        <v>0</v>
      </c>
      <c r="R903" s="17">
        <f t="shared" ref="R903:R906" si="1425">Q903</f>
        <v>0</v>
      </c>
      <c r="S903" s="17" t="str">
        <f t="shared" ref="S903" si="1426">IF(ISBLANK(K903),"",IF(L903&lt;2,"S1","S2"))</f>
        <v/>
      </c>
      <c r="T903" s="50"/>
      <c r="U903" s="374"/>
      <c r="V903" s="54"/>
      <c r="W903" s="17" t="str">
        <f>IF(ISBLANK(V903),"",VLOOKUP(V903,'(Linked) Hazard Risk Number HRN'!$B$6:$C$13,2,FALSE))</f>
        <v/>
      </c>
      <c r="X903" s="372" t="str">
        <f>IF(X905="","",IF(X905&gt;500,'(Linked) Hazard Risk Number HRN'!$C$37,IF(X905&gt;50,'(Linked) Hazard Risk Number HRN'!$C$36,IF(X905&gt;25,'(Linked) Hazard Risk Number HRN'!$C$35,IF(X905&gt;5,'(Linked) Hazard Risk Number HRN'!$C$34,IF(X905&gt;0,'(Linked) Hazard Risk Number HRN'!$C$33,""))))))</f>
        <v/>
      </c>
      <c r="Y903" s="374"/>
      <c r="Z903" s="54"/>
      <c r="AA903" s="17" t="str">
        <f>IF(ISBLANK(Z903),"",VLOOKUP(Z903,'(Linked) Hazard Risk Number HRN'!$B$6:$C$13,2,FALSE))</f>
        <v/>
      </c>
      <c r="AB903" s="372" t="str">
        <f>IF(AB905="","",IF(AB905&gt;500,'(Linked) Hazard Risk Number HRN'!$C$37,IF(AB905&gt;50,'(Linked) Hazard Risk Number HRN'!$C$36,IF(AB905&gt;25,'(Linked) Hazard Risk Number HRN'!$C$35,IF(AB905&gt;5,'(Linked) Hazard Risk Number HRN'!$C$34,IF(AB905&gt;0,'(Linked) Hazard Risk Number HRN'!$C$33,""))))))</f>
        <v/>
      </c>
      <c r="AC903" s="374"/>
      <c r="AD903" s="380"/>
      <c r="AE903" s="54"/>
      <c r="AF903" s="17" t="str">
        <f>IF(ISBLANK(AE903),"",VLOOKUP(AE903,'(Linked) Hazard Risk Number HRN'!$B$6:$C$13,2,FALSE))</f>
        <v/>
      </c>
      <c r="AG903" s="372" t="str">
        <f>IF(AG905="","",IF(AG905&gt;500,'(Linked) Hazard Risk Number HRN'!$C$37,IF(AG905&gt;50,'(Linked) Hazard Risk Number HRN'!$C$36,IF(AG905&gt;25,'(Linked) Hazard Risk Number HRN'!$C$35,IF(AG905&gt;5,'(Linked) Hazard Risk Number HRN'!$C$34,IF(AG905&gt;0,'(Linked) Hazard Risk Number HRN'!$C$33,""))))))</f>
        <v/>
      </c>
      <c r="AH903" s="10"/>
      <c r="AI903" s="10"/>
      <c r="AJ903" s="22"/>
    </row>
    <row r="904" spans="2:36" s="2" customFormat="1" ht="28.2" customHeight="1" thickBot="1">
      <c r="B904" s="378"/>
      <c r="C904" s="375"/>
      <c r="D904" s="375"/>
      <c r="E904" s="381"/>
      <c r="F904" s="381"/>
      <c r="G904" s="370"/>
      <c r="H904" s="370"/>
      <c r="I904" s="370"/>
      <c r="J904" s="370"/>
      <c r="K904" s="55"/>
      <c r="L904" s="18" t="str">
        <f>IF(ISBLANK(K904),"",VLOOKUP(K904,'(Linked) Hazard Risk Number HRN'!$B$16:$C$26,2,FALSE))</f>
        <v/>
      </c>
      <c r="M904" s="373"/>
      <c r="N904" s="55"/>
      <c r="O904" s="18" t="str">
        <f>IF(ISBLANK(N904),"",VLOOKUP(N904,'(Linked) PLr Probability Factor'!$B$12:$C$14,2,FALSE))</f>
        <v/>
      </c>
      <c r="P904" s="18" t="s">
        <v>1</v>
      </c>
      <c r="Q904" s="18">
        <f t="shared" ref="Q904" si="1427">COUNTIF((O903:O907), "B")</f>
        <v>0</v>
      </c>
      <c r="R904" s="18">
        <f t="shared" si="1425"/>
        <v>0</v>
      </c>
      <c r="S904" s="18" t="str">
        <f t="shared" ref="S904" si="1428">IF(ISBLANK(K904),"",IF(L904&lt;5,"F1","F2"))</f>
        <v/>
      </c>
      <c r="T904" s="147"/>
      <c r="U904" s="375"/>
      <c r="V904" s="55"/>
      <c r="W904" s="18" t="str">
        <f>IF(ISBLANK(V904),"",VLOOKUP(V904,'(Linked) Hazard Risk Number HRN'!$B$16:$C$26,2,FALSE))</f>
        <v/>
      </c>
      <c r="X904" s="373"/>
      <c r="Y904" s="375"/>
      <c r="Z904" s="55"/>
      <c r="AA904" s="18" t="str">
        <f>IF(ISBLANK(Z904),"",VLOOKUP(Z904,'(Linked) Hazard Risk Number HRN'!$B$16:$C$26,2,FALSE))</f>
        <v/>
      </c>
      <c r="AB904" s="373"/>
      <c r="AC904" s="375"/>
      <c r="AD904" s="436"/>
      <c r="AE904" s="55"/>
      <c r="AF904" s="18" t="str">
        <f>IF(ISBLANK(AE904),"",VLOOKUP(AE904,'(Linked) Hazard Risk Number HRN'!$B$16:$C$26,2,FALSE))</f>
        <v/>
      </c>
      <c r="AG904" s="373"/>
      <c r="AH904" s="10"/>
      <c r="AI904" s="10"/>
      <c r="AJ904" s="19"/>
    </row>
    <row r="905" spans="2:36" s="2" customFormat="1" ht="28.2" customHeight="1" thickTop="1">
      <c r="B905" s="378"/>
      <c r="C905" s="375"/>
      <c r="D905" s="375"/>
      <c r="E905" s="381"/>
      <c r="F905" s="381"/>
      <c r="G905" s="370"/>
      <c r="H905" s="370"/>
      <c r="I905" s="370"/>
      <c r="J905" s="370"/>
      <c r="K905" s="56"/>
      <c r="L905" s="18" t="str">
        <f>IF(ISBLANK(K905),"",VLOOKUP(K905,'(Linked) Hazard Risk Number HRN'!$D$6:$E$14,2,FALSE))</f>
        <v/>
      </c>
      <c r="M905" s="366" t="str">
        <f>IF(OR(ISBLANK(K903),ISBLANK(K904),ISBLANK(K905),ISBLANK(K906)),"",L903*L904*L905*L906)</f>
        <v/>
      </c>
      <c r="N905" s="56"/>
      <c r="O905" s="18" t="str">
        <f>IF(ISBLANK(N905),"",VLOOKUP(N905,'(Linked) PLr Probability Factor'!$B$17:$C$20,2,FALSE))</f>
        <v/>
      </c>
      <c r="P905" s="18" t="s">
        <v>3</v>
      </c>
      <c r="Q905" s="18">
        <f t="shared" ref="Q905" si="1429">COUNTIF((O903:O907), "A")</f>
        <v>0</v>
      </c>
      <c r="R905" s="18">
        <f t="shared" si="1425"/>
        <v>0</v>
      </c>
      <c r="S905" s="18"/>
      <c r="T905" s="146" t="str" cm="1">
        <f t="array" ref="T905">IF(OR(ISBLANK(K903),ISBLANK(K904),ISBLANK(N904),ISBLANK(N905),ISBLANK(N906)),"",INDEX(INDEX('(Linked) PLr Probability Factor'!C$33:$F$44,0,4),MATCH(S903&amp;S904&amp;S907,INDEX('(Linked) PLr Probability Factor'!C$33:$F$44,0,1)&amp;INDEX('(Linked) PLr Probability Factor'!C$33:$F$44,0,2)&amp;INDEX('(Linked) PLr Probability Factor'!C$33:$F$44,0,3),0)))</f>
        <v/>
      </c>
      <c r="U905" s="375"/>
      <c r="V905" s="56"/>
      <c r="W905" s="18" t="str">
        <f>IF(ISBLANK(V905),"",VLOOKUP(V905,'(Linked) Hazard Risk Number HRN'!$D$6:$E$14,2,FALSE))</f>
        <v/>
      </c>
      <c r="X905" s="366" t="str">
        <f>IF(OR(ISBLANK(V903),ISBLANK(V904),ISBLANK(V905),ISBLANK(V906)),"",W903*W904*W905*W906)</f>
        <v/>
      </c>
      <c r="Y905" s="375"/>
      <c r="Z905" s="56"/>
      <c r="AA905" s="18" t="str">
        <f>IF(ISBLANK(Z905),"",VLOOKUP(Z905,'(Linked) Hazard Risk Number HRN'!$D$6:$E$14,2,FALSE))</f>
        <v/>
      </c>
      <c r="AB905" s="366" t="str">
        <f>IF(OR(ISBLANK(Z903),ISBLANK(Z904),ISBLANK(Z905),ISBLANK(Z906)),"",AA903*AA904*AA905*AA906)</f>
        <v/>
      </c>
      <c r="AC905" s="375"/>
      <c r="AD905" s="436"/>
      <c r="AE905" s="56"/>
      <c r="AF905" s="18" t="str">
        <f>IF(ISBLANK(AE905),"",VLOOKUP(AE905,'(Linked) Hazard Risk Number HRN'!$D$6:$E$14,2,FALSE))</f>
        <v/>
      </c>
      <c r="AG905" s="366" t="str">
        <f>IF(OR(ISBLANK(AE903),ISBLANK(AE904),ISBLANK(AE905),ISBLANK(AE906)),"",AF903*AF904*AF905*AF906)</f>
        <v/>
      </c>
      <c r="AH905" s="10"/>
      <c r="AI905" s="10"/>
      <c r="AJ905" s="20"/>
    </row>
    <row r="906" spans="2:36" s="2" customFormat="1" ht="28.2" customHeight="1">
      <c r="B906" s="378"/>
      <c r="C906" s="375"/>
      <c r="D906" s="375"/>
      <c r="E906" s="381"/>
      <c r="F906" s="381"/>
      <c r="G906" s="370"/>
      <c r="H906" s="370"/>
      <c r="I906" s="370"/>
      <c r="J906" s="370"/>
      <c r="K906" s="57"/>
      <c r="L906" s="30" t="str">
        <f>IF(ISBLANK(K906),"",VLOOKUP(K906,'(Linked) Hazard Risk Number HRN'!$D$17:$E$22,2,FALSE))</f>
        <v/>
      </c>
      <c r="M906" s="367"/>
      <c r="N906" s="56"/>
      <c r="O906" s="18" t="str">
        <f>IF(ISBLANK(N906),"",VLOOKUP(N906,'(Linked) PLr Probability Factor'!$B$23:$C$26,2,FALSE))</f>
        <v/>
      </c>
      <c r="P906" s="25" t="s">
        <v>33</v>
      </c>
      <c r="Q906" s="25">
        <f t="shared" ref="Q906" si="1430">SUM(R903:R905)</f>
        <v>0</v>
      </c>
      <c r="R906" s="25">
        <f t="shared" si="1425"/>
        <v>0</v>
      </c>
      <c r="S906" s="25"/>
      <c r="T906" s="51"/>
      <c r="U906" s="375"/>
      <c r="V906" s="57"/>
      <c r="W906" s="30" t="str">
        <f>IF(ISBLANK(V906),"",VLOOKUP(V906,'(Linked) Hazard Risk Number HRN'!$D$17:$E$22,2,FALSE))</f>
        <v/>
      </c>
      <c r="X906" s="367"/>
      <c r="Y906" s="375"/>
      <c r="Z906" s="57"/>
      <c r="AA906" s="30" t="str">
        <f>IF(ISBLANK(Z906),"",VLOOKUP(Z906,'(Linked) Hazard Risk Number HRN'!$D$17:$E$22,2,FALSE))</f>
        <v/>
      </c>
      <c r="AB906" s="367"/>
      <c r="AC906" s="375"/>
      <c r="AD906" s="436"/>
      <c r="AE906" s="57"/>
      <c r="AF906" s="30" t="str">
        <f>IF(ISBLANK(AE906),"",VLOOKUP(AE906,'(Linked) Hazard Risk Number HRN'!$D$17:$E$22,2,FALSE))</f>
        <v/>
      </c>
      <c r="AG906" s="367"/>
      <c r="AH906" s="10"/>
      <c r="AI906" s="10"/>
      <c r="AJ906" s="21"/>
    </row>
    <row r="907" spans="2:36" s="2" customFormat="1" ht="28.2" customHeight="1" thickBot="1">
      <c r="B907" s="379"/>
      <c r="C907" s="376"/>
      <c r="D907" s="376"/>
      <c r="E907" s="382"/>
      <c r="F907" s="382"/>
      <c r="G907" s="371"/>
      <c r="H907" s="371"/>
      <c r="I907" s="371"/>
      <c r="J907" s="371"/>
      <c r="K907" s="135"/>
      <c r="L907" s="18"/>
      <c r="M907" s="368"/>
      <c r="N907" s="56"/>
      <c r="O907" s="18" t="str">
        <f>IF(ISBLANK(N907),"",VLOOKUP(N907,'(Linked) PLr Probability Factor'!$B$29:$C$32,2,FALSE))</f>
        <v/>
      </c>
      <c r="P907" s="134"/>
      <c r="Q907" s="134"/>
      <c r="R907" s="134"/>
      <c r="S907" s="27" t="str">
        <f t="shared" ref="S907" si="1431">IF(OR(ISBLANK(N904),ISBLANK(N905),ISBLANK(N906)),"",IF(R903&gt;0,"P2",IF(AND(R903=0,R904&gt;2),"P2",IF(AND(R903=0,R904=2),"P2",IF(AND(R903=0,AND(R904&lt;2,R905&gt;1)),"P1"," ")))))</f>
        <v/>
      </c>
      <c r="T907" s="52"/>
      <c r="U907" s="376"/>
      <c r="V907" s="135"/>
      <c r="W907" s="18"/>
      <c r="X907" s="368"/>
      <c r="Y907" s="376"/>
      <c r="Z907" s="135"/>
      <c r="AA907" s="18"/>
      <c r="AB907" s="368"/>
      <c r="AC907" s="376"/>
      <c r="AD907" s="437"/>
      <c r="AE907" s="135"/>
      <c r="AF907" s="18"/>
      <c r="AG907" s="368"/>
      <c r="AH907" s="10"/>
      <c r="AI907" s="10"/>
      <c r="AJ907" s="7"/>
    </row>
    <row r="908" spans="2:36" s="2" customFormat="1" ht="28.2" customHeight="1" thickTop="1">
      <c r="B908" s="377">
        <v>181</v>
      </c>
      <c r="C908" s="374"/>
      <c r="D908" s="374"/>
      <c r="E908" s="380"/>
      <c r="F908" s="380"/>
      <c r="G908" s="369"/>
      <c r="H908" s="369"/>
      <c r="I908" s="369"/>
      <c r="J908" s="369"/>
      <c r="K908" s="54"/>
      <c r="L908" s="17" t="str">
        <f>IF(ISBLANK(K908),"",VLOOKUP(K908,'(Linked) Hazard Risk Number HRN'!$B$6:$C$13,2,FALSE))</f>
        <v/>
      </c>
      <c r="M908" s="372" t="str">
        <f>IF(M910="","",IF(M910&gt;500,'(Linked) Hazard Risk Number HRN'!$C$37,IF(M910&gt;50,'(Linked) Hazard Risk Number HRN'!$C$36,IF(M910&gt;25,'(Linked) Hazard Risk Number HRN'!$C$35,IF(M910&gt;5,'(Linked) Hazard Risk Number HRN'!$C$34,IF(M910&gt;0,'(Linked) Hazard Risk Number HRN'!$C$33,""))))))</f>
        <v/>
      </c>
      <c r="N908" s="54"/>
      <c r="O908" s="17" t="str">
        <f>IF(ISBLANK(N908),"",VLOOKUP(N908,'(Linked) PLr Probability Factor'!$B$7:$C$8,2,FALSE))</f>
        <v/>
      </c>
      <c r="P908" s="17" t="s">
        <v>29</v>
      </c>
      <c r="Q908" s="17">
        <f t="shared" ref="Q908" si="1432">COUNTIF((O908:O912), "C")</f>
        <v>0</v>
      </c>
      <c r="R908" s="17">
        <f t="shared" ref="R908:R911" si="1433">Q908</f>
        <v>0</v>
      </c>
      <c r="S908" s="17" t="str">
        <f t="shared" ref="S908" si="1434">IF(ISBLANK(K908),"",IF(L908&lt;2,"S1","S2"))</f>
        <v/>
      </c>
      <c r="T908" s="50"/>
      <c r="U908" s="374"/>
      <c r="V908" s="54"/>
      <c r="W908" s="17" t="str">
        <f>IF(ISBLANK(V908),"",VLOOKUP(V908,'(Linked) Hazard Risk Number HRN'!$B$6:$C$13,2,FALSE))</f>
        <v/>
      </c>
      <c r="X908" s="372" t="str">
        <f>IF(X910="","",IF(X910&gt;500,'(Linked) Hazard Risk Number HRN'!$C$37,IF(X910&gt;50,'(Linked) Hazard Risk Number HRN'!$C$36,IF(X910&gt;25,'(Linked) Hazard Risk Number HRN'!$C$35,IF(X910&gt;5,'(Linked) Hazard Risk Number HRN'!$C$34,IF(X910&gt;0,'(Linked) Hazard Risk Number HRN'!$C$33,""))))))</f>
        <v/>
      </c>
      <c r="Y908" s="374"/>
      <c r="Z908" s="54"/>
      <c r="AA908" s="17" t="str">
        <f>IF(ISBLANK(Z908),"",VLOOKUP(Z908,'(Linked) Hazard Risk Number HRN'!$B$6:$C$13,2,FALSE))</f>
        <v/>
      </c>
      <c r="AB908" s="372" t="str">
        <f>IF(AB910="","",IF(AB910&gt;500,'(Linked) Hazard Risk Number HRN'!$C$37,IF(AB910&gt;50,'(Linked) Hazard Risk Number HRN'!$C$36,IF(AB910&gt;25,'(Linked) Hazard Risk Number HRN'!$C$35,IF(AB910&gt;5,'(Linked) Hazard Risk Number HRN'!$C$34,IF(AB910&gt;0,'(Linked) Hazard Risk Number HRN'!$C$33,""))))))</f>
        <v/>
      </c>
      <c r="AC908" s="374"/>
      <c r="AD908" s="380"/>
      <c r="AE908" s="54"/>
      <c r="AF908" s="17" t="str">
        <f>IF(ISBLANK(AE908),"",VLOOKUP(AE908,'(Linked) Hazard Risk Number HRN'!$B$6:$C$13,2,FALSE))</f>
        <v/>
      </c>
      <c r="AG908" s="372" t="str">
        <f>IF(AG910="","",IF(AG910&gt;500,'(Linked) Hazard Risk Number HRN'!$C$37,IF(AG910&gt;50,'(Linked) Hazard Risk Number HRN'!$C$36,IF(AG910&gt;25,'(Linked) Hazard Risk Number HRN'!$C$35,IF(AG910&gt;5,'(Linked) Hazard Risk Number HRN'!$C$34,IF(AG910&gt;0,'(Linked) Hazard Risk Number HRN'!$C$33,""))))))</f>
        <v/>
      </c>
      <c r="AH908" s="10"/>
      <c r="AI908" s="10"/>
      <c r="AJ908" s="22"/>
    </row>
    <row r="909" spans="2:36" s="2" customFormat="1" ht="28.2" customHeight="1" thickBot="1">
      <c r="B909" s="378"/>
      <c r="C909" s="375"/>
      <c r="D909" s="375"/>
      <c r="E909" s="381"/>
      <c r="F909" s="381"/>
      <c r="G909" s="370"/>
      <c r="H909" s="370"/>
      <c r="I909" s="370"/>
      <c r="J909" s="370"/>
      <c r="K909" s="55"/>
      <c r="L909" s="18" t="str">
        <f>IF(ISBLANK(K909),"",VLOOKUP(K909,'(Linked) Hazard Risk Number HRN'!$B$16:$C$26,2,FALSE))</f>
        <v/>
      </c>
      <c r="M909" s="373"/>
      <c r="N909" s="55"/>
      <c r="O909" s="18" t="str">
        <f>IF(ISBLANK(N909),"",VLOOKUP(N909,'(Linked) PLr Probability Factor'!$B$12:$C$14,2,FALSE))</f>
        <v/>
      </c>
      <c r="P909" s="18" t="s">
        <v>1</v>
      </c>
      <c r="Q909" s="18">
        <f t="shared" ref="Q909" si="1435">COUNTIF((O908:O912), "B")</f>
        <v>0</v>
      </c>
      <c r="R909" s="18">
        <f t="shared" si="1433"/>
        <v>0</v>
      </c>
      <c r="S909" s="18" t="str">
        <f t="shared" ref="S909" si="1436">IF(ISBLANK(K909),"",IF(L909&lt;5,"F1","F2"))</f>
        <v/>
      </c>
      <c r="T909" s="147"/>
      <c r="U909" s="375"/>
      <c r="V909" s="55"/>
      <c r="W909" s="18" t="str">
        <f>IF(ISBLANK(V909),"",VLOOKUP(V909,'(Linked) Hazard Risk Number HRN'!$B$16:$C$26,2,FALSE))</f>
        <v/>
      </c>
      <c r="X909" s="373"/>
      <c r="Y909" s="375"/>
      <c r="Z909" s="55"/>
      <c r="AA909" s="18" t="str">
        <f>IF(ISBLANK(Z909),"",VLOOKUP(Z909,'(Linked) Hazard Risk Number HRN'!$B$16:$C$26,2,FALSE))</f>
        <v/>
      </c>
      <c r="AB909" s="373"/>
      <c r="AC909" s="375"/>
      <c r="AD909" s="436"/>
      <c r="AE909" s="55"/>
      <c r="AF909" s="18" t="str">
        <f>IF(ISBLANK(AE909),"",VLOOKUP(AE909,'(Linked) Hazard Risk Number HRN'!$B$16:$C$26,2,FALSE))</f>
        <v/>
      </c>
      <c r="AG909" s="373"/>
      <c r="AH909" s="10"/>
      <c r="AI909" s="10"/>
      <c r="AJ909" s="19"/>
    </row>
    <row r="910" spans="2:36" s="2" customFormat="1" ht="28.2" customHeight="1" thickTop="1">
      <c r="B910" s="378"/>
      <c r="C910" s="375"/>
      <c r="D910" s="375"/>
      <c r="E910" s="381"/>
      <c r="F910" s="381"/>
      <c r="G910" s="370"/>
      <c r="H910" s="370"/>
      <c r="I910" s="370"/>
      <c r="J910" s="370"/>
      <c r="K910" s="56"/>
      <c r="L910" s="18" t="str">
        <f>IF(ISBLANK(K910),"",VLOOKUP(K910,'(Linked) Hazard Risk Number HRN'!$D$6:$E$14,2,FALSE))</f>
        <v/>
      </c>
      <c r="M910" s="366" t="str">
        <f>IF(OR(ISBLANK(K908),ISBLANK(K909),ISBLANK(K910),ISBLANK(K911)),"",L908*L909*L910*L911)</f>
        <v/>
      </c>
      <c r="N910" s="56"/>
      <c r="O910" s="18" t="str">
        <f>IF(ISBLANK(N910),"",VLOOKUP(N910,'(Linked) PLr Probability Factor'!$B$17:$C$20,2,FALSE))</f>
        <v/>
      </c>
      <c r="P910" s="18" t="s">
        <v>3</v>
      </c>
      <c r="Q910" s="18">
        <f t="shared" ref="Q910" si="1437">COUNTIF((O908:O912), "A")</f>
        <v>0</v>
      </c>
      <c r="R910" s="18">
        <f t="shared" si="1433"/>
        <v>0</v>
      </c>
      <c r="S910" s="18"/>
      <c r="T910" s="146" t="str" cm="1">
        <f t="array" ref="T910">IF(OR(ISBLANK(K908),ISBLANK(K909),ISBLANK(N909),ISBLANK(N910),ISBLANK(N911)),"",INDEX(INDEX('(Linked) PLr Probability Factor'!C$33:$F$44,0,4),MATCH(S908&amp;S909&amp;S912,INDEX('(Linked) PLr Probability Factor'!C$33:$F$44,0,1)&amp;INDEX('(Linked) PLr Probability Factor'!C$33:$F$44,0,2)&amp;INDEX('(Linked) PLr Probability Factor'!C$33:$F$44,0,3),0)))</f>
        <v/>
      </c>
      <c r="U910" s="375"/>
      <c r="V910" s="56"/>
      <c r="W910" s="18" t="str">
        <f>IF(ISBLANK(V910),"",VLOOKUP(V910,'(Linked) Hazard Risk Number HRN'!$D$6:$E$14,2,FALSE))</f>
        <v/>
      </c>
      <c r="X910" s="366" t="str">
        <f>IF(OR(ISBLANK(V908),ISBLANK(V909),ISBLANK(V910),ISBLANK(V911)),"",W908*W909*W910*W911)</f>
        <v/>
      </c>
      <c r="Y910" s="375"/>
      <c r="Z910" s="56"/>
      <c r="AA910" s="18" t="str">
        <f>IF(ISBLANK(Z910),"",VLOOKUP(Z910,'(Linked) Hazard Risk Number HRN'!$D$6:$E$14,2,FALSE))</f>
        <v/>
      </c>
      <c r="AB910" s="366" t="str">
        <f>IF(OR(ISBLANK(Z908),ISBLANK(Z909),ISBLANK(Z910),ISBLANK(Z911)),"",AA908*AA909*AA910*AA911)</f>
        <v/>
      </c>
      <c r="AC910" s="375"/>
      <c r="AD910" s="436"/>
      <c r="AE910" s="56"/>
      <c r="AF910" s="18" t="str">
        <f>IF(ISBLANK(AE910),"",VLOOKUP(AE910,'(Linked) Hazard Risk Number HRN'!$D$6:$E$14,2,FALSE))</f>
        <v/>
      </c>
      <c r="AG910" s="366" t="str">
        <f>IF(OR(ISBLANK(AE908),ISBLANK(AE909),ISBLANK(AE910),ISBLANK(AE911)),"",AF908*AF909*AF910*AF911)</f>
        <v/>
      </c>
      <c r="AH910" s="10"/>
      <c r="AI910" s="10"/>
      <c r="AJ910" s="20"/>
    </row>
    <row r="911" spans="2:36" s="2" customFormat="1" ht="28.2" customHeight="1">
      <c r="B911" s="378"/>
      <c r="C911" s="375"/>
      <c r="D911" s="375"/>
      <c r="E911" s="381"/>
      <c r="F911" s="381"/>
      <c r="G911" s="370"/>
      <c r="H911" s="370"/>
      <c r="I911" s="370"/>
      <c r="J911" s="370"/>
      <c r="K911" s="57"/>
      <c r="L911" s="30" t="str">
        <f>IF(ISBLANK(K911),"",VLOOKUP(K911,'(Linked) Hazard Risk Number HRN'!$D$17:$E$22,2,FALSE))</f>
        <v/>
      </c>
      <c r="M911" s="367"/>
      <c r="N911" s="56"/>
      <c r="O911" s="18" t="str">
        <f>IF(ISBLANK(N911),"",VLOOKUP(N911,'(Linked) PLr Probability Factor'!$B$23:$C$26,2,FALSE))</f>
        <v/>
      </c>
      <c r="P911" s="25" t="s">
        <v>33</v>
      </c>
      <c r="Q911" s="25">
        <f t="shared" ref="Q911" si="1438">SUM(R908:R910)</f>
        <v>0</v>
      </c>
      <c r="R911" s="25">
        <f t="shared" si="1433"/>
        <v>0</v>
      </c>
      <c r="S911" s="25"/>
      <c r="T911" s="51"/>
      <c r="U911" s="375"/>
      <c r="V911" s="57"/>
      <c r="W911" s="30" t="str">
        <f>IF(ISBLANK(V911),"",VLOOKUP(V911,'(Linked) Hazard Risk Number HRN'!$D$17:$E$22,2,FALSE))</f>
        <v/>
      </c>
      <c r="X911" s="367"/>
      <c r="Y911" s="375"/>
      <c r="Z911" s="57"/>
      <c r="AA911" s="30" t="str">
        <f>IF(ISBLANK(Z911),"",VLOOKUP(Z911,'(Linked) Hazard Risk Number HRN'!$D$17:$E$22,2,FALSE))</f>
        <v/>
      </c>
      <c r="AB911" s="367"/>
      <c r="AC911" s="375"/>
      <c r="AD911" s="436"/>
      <c r="AE911" s="57"/>
      <c r="AF911" s="30" t="str">
        <f>IF(ISBLANK(AE911),"",VLOOKUP(AE911,'(Linked) Hazard Risk Number HRN'!$D$17:$E$22,2,FALSE))</f>
        <v/>
      </c>
      <c r="AG911" s="367"/>
      <c r="AH911" s="10"/>
      <c r="AI911" s="10"/>
      <c r="AJ911" s="21"/>
    </row>
    <row r="912" spans="2:36" s="2" customFormat="1" ht="28.2" customHeight="1" thickBot="1">
      <c r="B912" s="379"/>
      <c r="C912" s="376"/>
      <c r="D912" s="376"/>
      <c r="E912" s="382"/>
      <c r="F912" s="382"/>
      <c r="G912" s="371"/>
      <c r="H912" s="371"/>
      <c r="I912" s="371"/>
      <c r="J912" s="371"/>
      <c r="K912" s="135"/>
      <c r="L912" s="18"/>
      <c r="M912" s="368"/>
      <c r="N912" s="56"/>
      <c r="O912" s="18" t="str">
        <f>IF(ISBLANK(N912),"",VLOOKUP(N912,'(Linked) PLr Probability Factor'!$B$29:$C$32,2,FALSE))</f>
        <v/>
      </c>
      <c r="P912" s="134"/>
      <c r="Q912" s="134"/>
      <c r="R912" s="134"/>
      <c r="S912" s="27" t="str">
        <f t="shared" ref="S912" si="1439">IF(OR(ISBLANK(N909),ISBLANK(N910),ISBLANK(N911)),"",IF(R908&gt;0,"P2",IF(AND(R908=0,R909&gt;2),"P2",IF(AND(R908=0,R909=2),"P2",IF(AND(R908=0,AND(R909&lt;2,R910&gt;1)),"P1"," ")))))</f>
        <v/>
      </c>
      <c r="T912" s="52"/>
      <c r="U912" s="376"/>
      <c r="V912" s="135"/>
      <c r="W912" s="18"/>
      <c r="X912" s="368"/>
      <c r="Y912" s="376"/>
      <c r="Z912" s="135"/>
      <c r="AA912" s="18"/>
      <c r="AB912" s="368"/>
      <c r="AC912" s="376"/>
      <c r="AD912" s="437"/>
      <c r="AE912" s="135"/>
      <c r="AF912" s="18"/>
      <c r="AG912" s="368"/>
      <c r="AH912" s="10"/>
      <c r="AI912" s="10"/>
      <c r="AJ912" s="7"/>
    </row>
    <row r="913" spans="2:36" s="2" customFormat="1" ht="28.2" customHeight="1" thickTop="1">
      <c r="B913" s="377">
        <v>182</v>
      </c>
      <c r="C913" s="374"/>
      <c r="D913" s="374"/>
      <c r="E913" s="380"/>
      <c r="F913" s="380"/>
      <c r="G913" s="369"/>
      <c r="H913" s="369"/>
      <c r="I913" s="369"/>
      <c r="J913" s="369"/>
      <c r="K913" s="54"/>
      <c r="L913" s="17" t="str">
        <f>IF(ISBLANK(K913),"",VLOOKUP(K913,'(Linked) Hazard Risk Number HRN'!$B$6:$C$13,2,FALSE))</f>
        <v/>
      </c>
      <c r="M913" s="372" t="str">
        <f>IF(M915="","",IF(M915&gt;500,'(Linked) Hazard Risk Number HRN'!$C$37,IF(M915&gt;50,'(Linked) Hazard Risk Number HRN'!$C$36,IF(M915&gt;25,'(Linked) Hazard Risk Number HRN'!$C$35,IF(M915&gt;5,'(Linked) Hazard Risk Number HRN'!$C$34,IF(M915&gt;0,'(Linked) Hazard Risk Number HRN'!$C$33,""))))))</f>
        <v/>
      </c>
      <c r="N913" s="54"/>
      <c r="O913" s="17" t="str">
        <f>IF(ISBLANK(N913),"",VLOOKUP(N913,'(Linked) PLr Probability Factor'!$B$7:$C$8,2,FALSE))</f>
        <v/>
      </c>
      <c r="P913" s="17" t="s">
        <v>29</v>
      </c>
      <c r="Q913" s="17">
        <f t="shared" ref="Q913" si="1440">COUNTIF((O913:O917), "C")</f>
        <v>0</v>
      </c>
      <c r="R913" s="17">
        <f t="shared" ref="R913:R916" si="1441">Q913</f>
        <v>0</v>
      </c>
      <c r="S913" s="17" t="str">
        <f t="shared" ref="S913" si="1442">IF(ISBLANK(K913),"",IF(L913&lt;2,"S1","S2"))</f>
        <v/>
      </c>
      <c r="T913" s="50"/>
      <c r="U913" s="374"/>
      <c r="V913" s="54"/>
      <c r="W913" s="17" t="str">
        <f>IF(ISBLANK(V913),"",VLOOKUP(V913,'(Linked) Hazard Risk Number HRN'!$B$6:$C$13,2,FALSE))</f>
        <v/>
      </c>
      <c r="X913" s="372" t="str">
        <f>IF(X915="","",IF(X915&gt;500,'(Linked) Hazard Risk Number HRN'!$C$37,IF(X915&gt;50,'(Linked) Hazard Risk Number HRN'!$C$36,IF(X915&gt;25,'(Linked) Hazard Risk Number HRN'!$C$35,IF(X915&gt;5,'(Linked) Hazard Risk Number HRN'!$C$34,IF(X915&gt;0,'(Linked) Hazard Risk Number HRN'!$C$33,""))))))</f>
        <v/>
      </c>
      <c r="Y913" s="374"/>
      <c r="Z913" s="54"/>
      <c r="AA913" s="17" t="str">
        <f>IF(ISBLANK(Z913),"",VLOOKUP(Z913,'(Linked) Hazard Risk Number HRN'!$B$6:$C$13,2,FALSE))</f>
        <v/>
      </c>
      <c r="AB913" s="372" t="str">
        <f>IF(AB915="","",IF(AB915&gt;500,'(Linked) Hazard Risk Number HRN'!$C$37,IF(AB915&gt;50,'(Linked) Hazard Risk Number HRN'!$C$36,IF(AB915&gt;25,'(Linked) Hazard Risk Number HRN'!$C$35,IF(AB915&gt;5,'(Linked) Hazard Risk Number HRN'!$C$34,IF(AB915&gt;0,'(Linked) Hazard Risk Number HRN'!$C$33,""))))))</f>
        <v/>
      </c>
      <c r="AC913" s="374"/>
      <c r="AD913" s="380"/>
      <c r="AE913" s="54"/>
      <c r="AF913" s="17" t="str">
        <f>IF(ISBLANK(AE913),"",VLOOKUP(AE913,'(Linked) Hazard Risk Number HRN'!$B$6:$C$13,2,FALSE))</f>
        <v/>
      </c>
      <c r="AG913" s="372" t="str">
        <f>IF(AG915="","",IF(AG915&gt;500,'(Linked) Hazard Risk Number HRN'!$C$37,IF(AG915&gt;50,'(Linked) Hazard Risk Number HRN'!$C$36,IF(AG915&gt;25,'(Linked) Hazard Risk Number HRN'!$C$35,IF(AG915&gt;5,'(Linked) Hazard Risk Number HRN'!$C$34,IF(AG915&gt;0,'(Linked) Hazard Risk Number HRN'!$C$33,""))))))</f>
        <v/>
      </c>
      <c r="AH913" s="10"/>
      <c r="AI913" s="10"/>
      <c r="AJ913" s="22"/>
    </row>
    <row r="914" spans="2:36" s="2" customFormat="1" ht="28.2" customHeight="1" thickBot="1">
      <c r="B914" s="378"/>
      <c r="C914" s="375"/>
      <c r="D914" s="375"/>
      <c r="E914" s="381"/>
      <c r="F914" s="381"/>
      <c r="G914" s="370"/>
      <c r="H914" s="370"/>
      <c r="I914" s="370"/>
      <c r="J914" s="370"/>
      <c r="K914" s="55"/>
      <c r="L914" s="18" t="str">
        <f>IF(ISBLANK(K914),"",VLOOKUP(K914,'(Linked) Hazard Risk Number HRN'!$B$16:$C$26,2,FALSE))</f>
        <v/>
      </c>
      <c r="M914" s="373"/>
      <c r="N914" s="55"/>
      <c r="O914" s="18" t="str">
        <f>IF(ISBLANK(N914),"",VLOOKUP(N914,'(Linked) PLr Probability Factor'!$B$12:$C$14,2,FALSE))</f>
        <v/>
      </c>
      <c r="P914" s="18" t="s">
        <v>1</v>
      </c>
      <c r="Q914" s="18">
        <f t="shared" ref="Q914" si="1443">COUNTIF((O913:O917), "B")</f>
        <v>0</v>
      </c>
      <c r="R914" s="18">
        <f t="shared" si="1441"/>
        <v>0</v>
      </c>
      <c r="S914" s="18" t="str">
        <f t="shared" ref="S914" si="1444">IF(ISBLANK(K914),"",IF(L914&lt;5,"F1","F2"))</f>
        <v/>
      </c>
      <c r="T914" s="147"/>
      <c r="U914" s="375"/>
      <c r="V914" s="55"/>
      <c r="W914" s="18" t="str">
        <f>IF(ISBLANK(V914),"",VLOOKUP(V914,'(Linked) Hazard Risk Number HRN'!$B$16:$C$26,2,FALSE))</f>
        <v/>
      </c>
      <c r="X914" s="373"/>
      <c r="Y914" s="375"/>
      <c r="Z914" s="55"/>
      <c r="AA914" s="18" t="str">
        <f>IF(ISBLANK(Z914),"",VLOOKUP(Z914,'(Linked) Hazard Risk Number HRN'!$B$16:$C$26,2,FALSE))</f>
        <v/>
      </c>
      <c r="AB914" s="373"/>
      <c r="AC914" s="375"/>
      <c r="AD914" s="436"/>
      <c r="AE914" s="55"/>
      <c r="AF914" s="18" t="str">
        <f>IF(ISBLANK(AE914),"",VLOOKUP(AE914,'(Linked) Hazard Risk Number HRN'!$B$16:$C$26,2,FALSE))</f>
        <v/>
      </c>
      <c r="AG914" s="373"/>
      <c r="AH914" s="10"/>
      <c r="AI914" s="10"/>
      <c r="AJ914" s="19"/>
    </row>
    <row r="915" spans="2:36" s="2" customFormat="1" ht="28.2" customHeight="1" thickTop="1">
      <c r="B915" s="378"/>
      <c r="C915" s="375"/>
      <c r="D915" s="375"/>
      <c r="E915" s="381"/>
      <c r="F915" s="381"/>
      <c r="G915" s="370"/>
      <c r="H915" s="370"/>
      <c r="I915" s="370"/>
      <c r="J915" s="370"/>
      <c r="K915" s="56"/>
      <c r="L915" s="18" t="str">
        <f>IF(ISBLANK(K915),"",VLOOKUP(K915,'(Linked) Hazard Risk Number HRN'!$D$6:$E$14,2,FALSE))</f>
        <v/>
      </c>
      <c r="M915" s="366" t="str">
        <f>IF(OR(ISBLANK(K913),ISBLANK(K914),ISBLANK(K915),ISBLANK(K916)),"",L913*L914*L915*L916)</f>
        <v/>
      </c>
      <c r="N915" s="56"/>
      <c r="O915" s="18" t="str">
        <f>IF(ISBLANK(N915),"",VLOOKUP(N915,'(Linked) PLr Probability Factor'!$B$17:$C$20,2,FALSE))</f>
        <v/>
      </c>
      <c r="P915" s="18" t="s">
        <v>3</v>
      </c>
      <c r="Q915" s="18">
        <f t="shared" ref="Q915" si="1445">COUNTIF((O913:O917), "A")</f>
        <v>0</v>
      </c>
      <c r="R915" s="18">
        <f t="shared" si="1441"/>
        <v>0</v>
      </c>
      <c r="S915" s="18"/>
      <c r="T915" s="146" t="str" cm="1">
        <f t="array" ref="T915">IF(OR(ISBLANK(K913),ISBLANK(K914),ISBLANK(N914),ISBLANK(N915),ISBLANK(N916)),"",INDEX(INDEX('(Linked) PLr Probability Factor'!C$33:$F$44,0,4),MATCH(S913&amp;S914&amp;S917,INDEX('(Linked) PLr Probability Factor'!C$33:$F$44,0,1)&amp;INDEX('(Linked) PLr Probability Factor'!C$33:$F$44,0,2)&amp;INDEX('(Linked) PLr Probability Factor'!C$33:$F$44,0,3),0)))</f>
        <v/>
      </c>
      <c r="U915" s="375"/>
      <c r="V915" s="56"/>
      <c r="W915" s="18" t="str">
        <f>IF(ISBLANK(V915),"",VLOOKUP(V915,'(Linked) Hazard Risk Number HRN'!$D$6:$E$14,2,FALSE))</f>
        <v/>
      </c>
      <c r="X915" s="366" t="str">
        <f>IF(OR(ISBLANK(V913),ISBLANK(V914),ISBLANK(V915),ISBLANK(V916)),"",W913*W914*W915*W916)</f>
        <v/>
      </c>
      <c r="Y915" s="375"/>
      <c r="Z915" s="56"/>
      <c r="AA915" s="18" t="str">
        <f>IF(ISBLANK(Z915),"",VLOOKUP(Z915,'(Linked) Hazard Risk Number HRN'!$D$6:$E$14,2,FALSE))</f>
        <v/>
      </c>
      <c r="AB915" s="366" t="str">
        <f>IF(OR(ISBLANK(Z913),ISBLANK(Z914),ISBLANK(Z915),ISBLANK(Z916)),"",AA913*AA914*AA915*AA916)</f>
        <v/>
      </c>
      <c r="AC915" s="375"/>
      <c r="AD915" s="436"/>
      <c r="AE915" s="56"/>
      <c r="AF915" s="18" t="str">
        <f>IF(ISBLANK(AE915),"",VLOOKUP(AE915,'(Linked) Hazard Risk Number HRN'!$D$6:$E$14,2,FALSE))</f>
        <v/>
      </c>
      <c r="AG915" s="366" t="str">
        <f>IF(OR(ISBLANK(AE913),ISBLANK(AE914),ISBLANK(AE915),ISBLANK(AE916)),"",AF913*AF914*AF915*AF916)</f>
        <v/>
      </c>
      <c r="AH915" s="10"/>
      <c r="AI915" s="10"/>
      <c r="AJ915" s="20"/>
    </row>
    <row r="916" spans="2:36" s="2" customFormat="1" ht="28.2" customHeight="1">
      <c r="B916" s="378"/>
      <c r="C916" s="375"/>
      <c r="D916" s="375"/>
      <c r="E916" s="381"/>
      <c r="F916" s="381"/>
      <c r="G916" s="370"/>
      <c r="H916" s="370"/>
      <c r="I916" s="370"/>
      <c r="J916" s="370"/>
      <c r="K916" s="57"/>
      <c r="L916" s="30" t="str">
        <f>IF(ISBLANK(K916),"",VLOOKUP(K916,'(Linked) Hazard Risk Number HRN'!$D$17:$E$22,2,FALSE))</f>
        <v/>
      </c>
      <c r="M916" s="367"/>
      <c r="N916" s="56"/>
      <c r="O916" s="18" t="str">
        <f>IF(ISBLANK(N916),"",VLOOKUP(N916,'(Linked) PLr Probability Factor'!$B$23:$C$26,2,FALSE))</f>
        <v/>
      </c>
      <c r="P916" s="25" t="s">
        <v>33</v>
      </c>
      <c r="Q916" s="25">
        <f t="shared" ref="Q916" si="1446">SUM(R913:R915)</f>
        <v>0</v>
      </c>
      <c r="R916" s="25">
        <f t="shared" si="1441"/>
        <v>0</v>
      </c>
      <c r="S916" s="25"/>
      <c r="T916" s="51"/>
      <c r="U916" s="375"/>
      <c r="V916" s="57"/>
      <c r="W916" s="30" t="str">
        <f>IF(ISBLANK(V916),"",VLOOKUP(V916,'(Linked) Hazard Risk Number HRN'!$D$17:$E$22,2,FALSE))</f>
        <v/>
      </c>
      <c r="X916" s="367"/>
      <c r="Y916" s="375"/>
      <c r="Z916" s="57"/>
      <c r="AA916" s="30" t="str">
        <f>IF(ISBLANK(Z916),"",VLOOKUP(Z916,'(Linked) Hazard Risk Number HRN'!$D$17:$E$22,2,FALSE))</f>
        <v/>
      </c>
      <c r="AB916" s="367"/>
      <c r="AC916" s="375"/>
      <c r="AD916" s="436"/>
      <c r="AE916" s="57"/>
      <c r="AF916" s="30" t="str">
        <f>IF(ISBLANK(AE916),"",VLOOKUP(AE916,'(Linked) Hazard Risk Number HRN'!$D$17:$E$22,2,FALSE))</f>
        <v/>
      </c>
      <c r="AG916" s="367"/>
      <c r="AH916" s="10"/>
      <c r="AI916" s="10"/>
      <c r="AJ916" s="21"/>
    </row>
    <row r="917" spans="2:36" s="2" customFormat="1" ht="28.2" customHeight="1" thickBot="1">
      <c r="B917" s="379"/>
      <c r="C917" s="376"/>
      <c r="D917" s="376"/>
      <c r="E917" s="382"/>
      <c r="F917" s="382"/>
      <c r="G917" s="371"/>
      <c r="H917" s="371"/>
      <c r="I917" s="371"/>
      <c r="J917" s="371"/>
      <c r="K917" s="135"/>
      <c r="L917" s="18"/>
      <c r="M917" s="368"/>
      <c r="N917" s="56"/>
      <c r="O917" s="18" t="str">
        <f>IF(ISBLANK(N917),"",VLOOKUP(N917,'(Linked) PLr Probability Factor'!$B$29:$C$32,2,FALSE))</f>
        <v/>
      </c>
      <c r="P917" s="134"/>
      <c r="Q917" s="134"/>
      <c r="R917" s="134"/>
      <c r="S917" s="27" t="str">
        <f t="shared" ref="S917" si="1447">IF(OR(ISBLANK(N914),ISBLANK(N915),ISBLANK(N916)),"",IF(R913&gt;0,"P2",IF(AND(R913=0,R914&gt;2),"P2",IF(AND(R913=0,R914=2),"P2",IF(AND(R913=0,AND(R914&lt;2,R915&gt;1)),"P1"," ")))))</f>
        <v/>
      </c>
      <c r="T917" s="52"/>
      <c r="U917" s="376"/>
      <c r="V917" s="135"/>
      <c r="W917" s="18"/>
      <c r="X917" s="368"/>
      <c r="Y917" s="376"/>
      <c r="Z917" s="135"/>
      <c r="AA917" s="18"/>
      <c r="AB917" s="368"/>
      <c r="AC917" s="376"/>
      <c r="AD917" s="437"/>
      <c r="AE917" s="135"/>
      <c r="AF917" s="18"/>
      <c r="AG917" s="368"/>
      <c r="AH917" s="10"/>
      <c r="AI917" s="10"/>
      <c r="AJ917" s="7"/>
    </row>
    <row r="918" spans="2:36" s="2" customFormat="1" ht="28.2" customHeight="1" thickTop="1">
      <c r="B918" s="377">
        <v>183</v>
      </c>
      <c r="C918" s="374"/>
      <c r="D918" s="374"/>
      <c r="E918" s="380"/>
      <c r="F918" s="380"/>
      <c r="G918" s="369"/>
      <c r="H918" s="369"/>
      <c r="I918" s="369"/>
      <c r="J918" s="369"/>
      <c r="K918" s="54"/>
      <c r="L918" s="17" t="str">
        <f>IF(ISBLANK(K918),"",VLOOKUP(K918,'(Linked) Hazard Risk Number HRN'!$B$6:$C$13,2,FALSE))</f>
        <v/>
      </c>
      <c r="M918" s="372" t="str">
        <f>IF(M920="","",IF(M920&gt;500,'(Linked) Hazard Risk Number HRN'!$C$37,IF(M920&gt;50,'(Linked) Hazard Risk Number HRN'!$C$36,IF(M920&gt;25,'(Linked) Hazard Risk Number HRN'!$C$35,IF(M920&gt;5,'(Linked) Hazard Risk Number HRN'!$C$34,IF(M920&gt;0,'(Linked) Hazard Risk Number HRN'!$C$33,""))))))</f>
        <v/>
      </c>
      <c r="N918" s="54"/>
      <c r="O918" s="17" t="str">
        <f>IF(ISBLANK(N918),"",VLOOKUP(N918,'(Linked) PLr Probability Factor'!$B$7:$C$8,2,FALSE))</f>
        <v/>
      </c>
      <c r="P918" s="17" t="s">
        <v>29</v>
      </c>
      <c r="Q918" s="17">
        <f t="shared" ref="Q918" si="1448">COUNTIF((O918:O922), "C")</f>
        <v>0</v>
      </c>
      <c r="R918" s="17">
        <f t="shared" ref="R918:R921" si="1449">Q918</f>
        <v>0</v>
      </c>
      <c r="S918" s="17" t="str">
        <f t="shared" ref="S918" si="1450">IF(ISBLANK(K918),"",IF(L918&lt;2,"S1","S2"))</f>
        <v/>
      </c>
      <c r="T918" s="50"/>
      <c r="U918" s="374"/>
      <c r="V918" s="54"/>
      <c r="W918" s="17" t="str">
        <f>IF(ISBLANK(V918),"",VLOOKUP(V918,'(Linked) Hazard Risk Number HRN'!$B$6:$C$13,2,FALSE))</f>
        <v/>
      </c>
      <c r="X918" s="372" t="str">
        <f>IF(X920="","",IF(X920&gt;500,'(Linked) Hazard Risk Number HRN'!$C$37,IF(X920&gt;50,'(Linked) Hazard Risk Number HRN'!$C$36,IF(X920&gt;25,'(Linked) Hazard Risk Number HRN'!$C$35,IF(X920&gt;5,'(Linked) Hazard Risk Number HRN'!$C$34,IF(X920&gt;0,'(Linked) Hazard Risk Number HRN'!$C$33,""))))))</f>
        <v/>
      </c>
      <c r="Y918" s="374"/>
      <c r="Z918" s="54"/>
      <c r="AA918" s="17" t="str">
        <f>IF(ISBLANK(Z918),"",VLOOKUP(Z918,'(Linked) Hazard Risk Number HRN'!$B$6:$C$13,2,FALSE))</f>
        <v/>
      </c>
      <c r="AB918" s="372" t="str">
        <f>IF(AB920="","",IF(AB920&gt;500,'(Linked) Hazard Risk Number HRN'!$C$37,IF(AB920&gt;50,'(Linked) Hazard Risk Number HRN'!$C$36,IF(AB920&gt;25,'(Linked) Hazard Risk Number HRN'!$C$35,IF(AB920&gt;5,'(Linked) Hazard Risk Number HRN'!$C$34,IF(AB920&gt;0,'(Linked) Hazard Risk Number HRN'!$C$33,""))))))</f>
        <v/>
      </c>
      <c r="AC918" s="374"/>
      <c r="AD918" s="380"/>
      <c r="AE918" s="54"/>
      <c r="AF918" s="17" t="str">
        <f>IF(ISBLANK(AE918),"",VLOOKUP(AE918,'(Linked) Hazard Risk Number HRN'!$B$6:$C$13,2,FALSE))</f>
        <v/>
      </c>
      <c r="AG918" s="372" t="str">
        <f>IF(AG920="","",IF(AG920&gt;500,'(Linked) Hazard Risk Number HRN'!$C$37,IF(AG920&gt;50,'(Linked) Hazard Risk Number HRN'!$C$36,IF(AG920&gt;25,'(Linked) Hazard Risk Number HRN'!$C$35,IF(AG920&gt;5,'(Linked) Hazard Risk Number HRN'!$C$34,IF(AG920&gt;0,'(Linked) Hazard Risk Number HRN'!$C$33,""))))))</f>
        <v/>
      </c>
      <c r="AH918" s="10"/>
      <c r="AI918" s="10"/>
      <c r="AJ918" s="22"/>
    </row>
    <row r="919" spans="2:36" s="2" customFormat="1" ht="28.2" customHeight="1" thickBot="1">
      <c r="B919" s="378"/>
      <c r="C919" s="375"/>
      <c r="D919" s="375"/>
      <c r="E919" s="381"/>
      <c r="F919" s="381"/>
      <c r="G919" s="370"/>
      <c r="H919" s="370"/>
      <c r="I919" s="370"/>
      <c r="J919" s="370"/>
      <c r="K919" s="55"/>
      <c r="L919" s="18" t="str">
        <f>IF(ISBLANK(K919),"",VLOOKUP(K919,'(Linked) Hazard Risk Number HRN'!$B$16:$C$26,2,FALSE))</f>
        <v/>
      </c>
      <c r="M919" s="373"/>
      <c r="N919" s="55"/>
      <c r="O919" s="18" t="str">
        <f>IF(ISBLANK(N919),"",VLOOKUP(N919,'(Linked) PLr Probability Factor'!$B$12:$C$14,2,FALSE))</f>
        <v/>
      </c>
      <c r="P919" s="18" t="s">
        <v>1</v>
      </c>
      <c r="Q919" s="18">
        <f t="shared" ref="Q919" si="1451">COUNTIF((O918:O922), "B")</f>
        <v>0</v>
      </c>
      <c r="R919" s="18">
        <f t="shared" si="1449"/>
        <v>0</v>
      </c>
      <c r="S919" s="18" t="str">
        <f t="shared" ref="S919" si="1452">IF(ISBLANK(K919),"",IF(L919&lt;5,"F1","F2"))</f>
        <v/>
      </c>
      <c r="T919" s="147"/>
      <c r="U919" s="375"/>
      <c r="V919" s="55"/>
      <c r="W919" s="18" t="str">
        <f>IF(ISBLANK(V919),"",VLOOKUP(V919,'(Linked) Hazard Risk Number HRN'!$B$16:$C$26,2,FALSE))</f>
        <v/>
      </c>
      <c r="X919" s="373"/>
      <c r="Y919" s="375"/>
      <c r="Z919" s="55"/>
      <c r="AA919" s="18" t="str">
        <f>IF(ISBLANK(Z919),"",VLOOKUP(Z919,'(Linked) Hazard Risk Number HRN'!$B$16:$C$26,2,FALSE))</f>
        <v/>
      </c>
      <c r="AB919" s="373"/>
      <c r="AC919" s="375"/>
      <c r="AD919" s="436"/>
      <c r="AE919" s="55"/>
      <c r="AF919" s="18" t="str">
        <f>IF(ISBLANK(AE919),"",VLOOKUP(AE919,'(Linked) Hazard Risk Number HRN'!$B$16:$C$26,2,FALSE))</f>
        <v/>
      </c>
      <c r="AG919" s="373"/>
      <c r="AH919" s="10"/>
      <c r="AI919" s="10"/>
      <c r="AJ919" s="19"/>
    </row>
    <row r="920" spans="2:36" s="2" customFormat="1" ht="28.2" customHeight="1" thickTop="1">
      <c r="B920" s="378"/>
      <c r="C920" s="375"/>
      <c r="D920" s="375"/>
      <c r="E920" s="381"/>
      <c r="F920" s="381"/>
      <c r="G920" s="370"/>
      <c r="H920" s="370"/>
      <c r="I920" s="370"/>
      <c r="J920" s="370"/>
      <c r="K920" s="56"/>
      <c r="L920" s="18" t="str">
        <f>IF(ISBLANK(K920),"",VLOOKUP(K920,'(Linked) Hazard Risk Number HRN'!$D$6:$E$14,2,FALSE))</f>
        <v/>
      </c>
      <c r="M920" s="366" t="str">
        <f>IF(OR(ISBLANK(K918),ISBLANK(K919),ISBLANK(K920),ISBLANK(K921)),"",L918*L919*L920*L921)</f>
        <v/>
      </c>
      <c r="N920" s="56"/>
      <c r="O920" s="18" t="str">
        <f>IF(ISBLANK(N920),"",VLOOKUP(N920,'(Linked) PLr Probability Factor'!$B$17:$C$20,2,FALSE))</f>
        <v/>
      </c>
      <c r="P920" s="18" t="s">
        <v>3</v>
      </c>
      <c r="Q920" s="18">
        <f t="shared" ref="Q920" si="1453">COUNTIF((O918:O922), "A")</f>
        <v>0</v>
      </c>
      <c r="R920" s="18">
        <f t="shared" si="1449"/>
        <v>0</v>
      </c>
      <c r="S920" s="18"/>
      <c r="T920" s="146" t="str" cm="1">
        <f t="array" ref="T920">IF(OR(ISBLANK(K918),ISBLANK(K919),ISBLANK(N919),ISBLANK(N920),ISBLANK(N921)),"",INDEX(INDEX('(Linked) PLr Probability Factor'!C$33:$F$44,0,4),MATCH(S918&amp;S919&amp;S922,INDEX('(Linked) PLr Probability Factor'!C$33:$F$44,0,1)&amp;INDEX('(Linked) PLr Probability Factor'!C$33:$F$44,0,2)&amp;INDEX('(Linked) PLr Probability Factor'!C$33:$F$44,0,3),0)))</f>
        <v/>
      </c>
      <c r="U920" s="375"/>
      <c r="V920" s="56"/>
      <c r="W920" s="18" t="str">
        <f>IF(ISBLANK(V920),"",VLOOKUP(V920,'(Linked) Hazard Risk Number HRN'!$D$6:$E$14,2,FALSE))</f>
        <v/>
      </c>
      <c r="X920" s="366" t="str">
        <f>IF(OR(ISBLANK(V918),ISBLANK(V919),ISBLANK(V920),ISBLANK(V921)),"",W918*W919*W920*W921)</f>
        <v/>
      </c>
      <c r="Y920" s="375"/>
      <c r="Z920" s="56"/>
      <c r="AA920" s="18" t="str">
        <f>IF(ISBLANK(Z920),"",VLOOKUP(Z920,'(Linked) Hazard Risk Number HRN'!$D$6:$E$14,2,FALSE))</f>
        <v/>
      </c>
      <c r="AB920" s="366" t="str">
        <f>IF(OR(ISBLANK(Z918),ISBLANK(Z919),ISBLANK(Z920),ISBLANK(Z921)),"",AA918*AA919*AA920*AA921)</f>
        <v/>
      </c>
      <c r="AC920" s="375"/>
      <c r="AD920" s="436"/>
      <c r="AE920" s="56"/>
      <c r="AF920" s="18" t="str">
        <f>IF(ISBLANK(AE920),"",VLOOKUP(AE920,'(Linked) Hazard Risk Number HRN'!$D$6:$E$14,2,FALSE))</f>
        <v/>
      </c>
      <c r="AG920" s="366" t="str">
        <f>IF(OR(ISBLANK(AE918),ISBLANK(AE919),ISBLANK(AE920),ISBLANK(AE921)),"",AF918*AF919*AF920*AF921)</f>
        <v/>
      </c>
      <c r="AH920" s="10"/>
      <c r="AI920" s="10"/>
      <c r="AJ920" s="20"/>
    </row>
    <row r="921" spans="2:36" s="2" customFormat="1" ht="28.2" customHeight="1">
      <c r="B921" s="378"/>
      <c r="C921" s="375"/>
      <c r="D921" s="375"/>
      <c r="E921" s="381"/>
      <c r="F921" s="381"/>
      <c r="G921" s="370"/>
      <c r="H921" s="370"/>
      <c r="I921" s="370"/>
      <c r="J921" s="370"/>
      <c r="K921" s="57"/>
      <c r="L921" s="30" t="str">
        <f>IF(ISBLANK(K921),"",VLOOKUP(K921,'(Linked) Hazard Risk Number HRN'!$D$17:$E$22,2,FALSE))</f>
        <v/>
      </c>
      <c r="M921" s="367"/>
      <c r="N921" s="56"/>
      <c r="O921" s="18" t="str">
        <f>IF(ISBLANK(N921),"",VLOOKUP(N921,'(Linked) PLr Probability Factor'!$B$23:$C$26,2,FALSE))</f>
        <v/>
      </c>
      <c r="P921" s="25" t="s">
        <v>33</v>
      </c>
      <c r="Q921" s="25">
        <f t="shared" ref="Q921" si="1454">SUM(R918:R920)</f>
        <v>0</v>
      </c>
      <c r="R921" s="25">
        <f t="shared" si="1449"/>
        <v>0</v>
      </c>
      <c r="S921" s="25"/>
      <c r="T921" s="51"/>
      <c r="U921" s="375"/>
      <c r="V921" s="57"/>
      <c r="W921" s="30" t="str">
        <f>IF(ISBLANK(V921),"",VLOOKUP(V921,'(Linked) Hazard Risk Number HRN'!$D$17:$E$22,2,FALSE))</f>
        <v/>
      </c>
      <c r="X921" s="367"/>
      <c r="Y921" s="375"/>
      <c r="Z921" s="57"/>
      <c r="AA921" s="30" t="str">
        <f>IF(ISBLANK(Z921),"",VLOOKUP(Z921,'(Linked) Hazard Risk Number HRN'!$D$17:$E$22,2,FALSE))</f>
        <v/>
      </c>
      <c r="AB921" s="367"/>
      <c r="AC921" s="375"/>
      <c r="AD921" s="436"/>
      <c r="AE921" s="57"/>
      <c r="AF921" s="30" t="str">
        <f>IF(ISBLANK(AE921),"",VLOOKUP(AE921,'(Linked) Hazard Risk Number HRN'!$D$17:$E$22,2,FALSE))</f>
        <v/>
      </c>
      <c r="AG921" s="367"/>
      <c r="AH921" s="10"/>
      <c r="AI921" s="10"/>
      <c r="AJ921" s="21"/>
    </row>
    <row r="922" spans="2:36" s="2" customFormat="1" ht="28.2" customHeight="1" thickBot="1">
      <c r="B922" s="379"/>
      <c r="C922" s="376"/>
      <c r="D922" s="376"/>
      <c r="E922" s="382"/>
      <c r="F922" s="382"/>
      <c r="G922" s="371"/>
      <c r="H922" s="371"/>
      <c r="I922" s="371"/>
      <c r="J922" s="371"/>
      <c r="K922" s="135"/>
      <c r="L922" s="18"/>
      <c r="M922" s="368"/>
      <c r="N922" s="56"/>
      <c r="O922" s="18" t="str">
        <f>IF(ISBLANK(N922),"",VLOOKUP(N922,'(Linked) PLr Probability Factor'!$B$29:$C$32,2,FALSE))</f>
        <v/>
      </c>
      <c r="P922" s="134"/>
      <c r="Q922" s="134"/>
      <c r="R922" s="134"/>
      <c r="S922" s="27" t="str">
        <f t="shared" ref="S922" si="1455">IF(OR(ISBLANK(N919),ISBLANK(N920),ISBLANK(N921)),"",IF(R918&gt;0,"P2",IF(AND(R918=0,R919&gt;2),"P2",IF(AND(R918=0,R919=2),"P2",IF(AND(R918=0,AND(R919&lt;2,R920&gt;1)),"P1"," ")))))</f>
        <v/>
      </c>
      <c r="T922" s="52"/>
      <c r="U922" s="376"/>
      <c r="V922" s="135"/>
      <c r="W922" s="18"/>
      <c r="X922" s="368"/>
      <c r="Y922" s="376"/>
      <c r="Z922" s="135"/>
      <c r="AA922" s="18"/>
      <c r="AB922" s="368"/>
      <c r="AC922" s="376"/>
      <c r="AD922" s="437"/>
      <c r="AE922" s="135"/>
      <c r="AF922" s="18"/>
      <c r="AG922" s="368"/>
      <c r="AH922" s="10"/>
      <c r="AI922" s="10"/>
      <c r="AJ922" s="7"/>
    </row>
    <row r="923" spans="2:36" s="2" customFormat="1" ht="28.2" customHeight="1" thickTop="1">
      <c r="B923" s="377">
        <v>184</v>
      </c>
      <c r="C923" s="374"/>
      <c r="D923" s="374"/>
      <c r="E923" s="380"/>
      <c r="F923" s="380"/>
      <c r="G923" s="369"/>
      <c r="H923" s="369"/>
      <c r="I923" s="369"/>
      <c r="J923" s="369"/>
      <c r="K923" s="54"/>
      <c r="L923" s="17" t="str">
        <f>IF(ISBLANK(K923),"",VLOOKUP(K923,'(Linked) Hazard Risk Number HRN'!$B$6:$C$13,2,FALSE))</f>
        <v/>
      </c>
      <c r="M923" s="372" t="str">
        <f>IF(M925="","",IF(M925&gt;500,'(Linked) Hazard Risk Number HRN'!$C$37,IF(M925&gt;50,'(Linked) Hazard Risk Number HRN'!$C$36,IF(M925&gt;25,'(Linked) Hazard Risk Number HRN'!$C$35,IF(M925&gt;5,'(Linked) Hazard Risk Number HRN'!$C$34,IF(M925&gt;0,'(Linked) Hazard Risk Number HRN'!$C$33,""))))))</f>
        <v/>
      </c>
      <c r="N923" s="54"/>
      <c r="O923" s="17" t="str">
        <f>IF(ISBLANK(N923),"",VLOOKUP(N923,'(Linked) PLr Probability Factor'!$B$7:$C$8,2,FALSE))</f>
        <v/>
      </c>
      <c r="P923" s="17" t="s">
        <v>29</v>
      </c>
      <c r="Q923" s="17">
        <f t="shared" ref="Q923" si="1456">COUNTIF((O923:O927), "C")</f>
        <v>0</v>
      </c>
      <c r="R923" s="17">
        <f t="shared" ref="R923:R926" si="1457">Q923</f>
        <v>0</v>
      </c>
      <c r="S923" s="17" t="str">
        <f t="shared" ref="S923" si="1458">IF(ISBLANK(K923),"",IF(L923&lt;2,"S1","S2"))</f>
        <v/>
      </c>
      <c r="T923" s="50"/>
      <c r="U923" s="374"/>
      <c r="V923" s="54"/>
      <c r="W923" s="17" t="str">
        <f>IF(ISBLANK(V923),"",VLOOKUP(V923,'(Linked) Hazard Risk Number HRN'!$B$6:$C$13,2,FALSE))</f>
        <v/>
      </c>
      <c r="X923" s="372" t="str">
        <f>IF(X925="","",IF(X925&gt;500,'(Linked) Hazard Risk Number HRN'!$C$37,IF(X925&gt;50,'(Linked) Hazard Risk Number HRN'!$C$36,IF(X925&gt;25,'(Linked) Hazard Risk Number HRN'!$C$35,IF(X925&gt;5,'(Linked) Hazard Risk Number HRN'!$C$34,IF(X925&gt;0,'(Linked) Hazard Risk Number HRN'!$C$33,""))))))</f>
        <v/>
      </c>
      <c r="Y923" s="374"/>
      <c r="Z923" s="54"/>
      <c r="AA923" s="17" t="str">
        <f>IF(ISBLANK(Z923),"",VLOOKUP(Z923,'(Linked) Hazard Risk Number HRN'!$B$6:$C$13,2,FALSE))</f>
        <v/>
      </c>
      <c r="AB923" s="372" t="str">
        <f>IF(AB925="","",IF(AB925&gt;500,'(Linked) Hazard Risk Number HRN'!$C$37,IF(AB925&gt;50,'(Linked) Hazard Risk Number HRN'!$C$36,IF(AB925&gt;25,'(Linked) Hazard Risk Number HRN'!$C$35,IF(AB925&gt;5,'(Linked) Hazard Risk Number HRN'!$C$34,IF(AB925&gt;0,'(Linked) Hazard Risk Number HRN'!$C$33,""))))))</f>
        <v/>
      </c>
      <c r="AC923" s="374"/>
      <c r="AD923" s="380"/>
      <c r="AE923" s="54"/>
      <c r="AF923" s="17" t="str">
        <f>IF(ISBLANK(AE923),"",VLOOKUP(AE923,'(Linked) Hazard Risk Number HRN'!$B$6:$C$13,2,FALSE))</f>
        <v/>
      </c>
      <c r="AG923" s="372" t="str">
        <f>IF(AG925="","",IF(AG925&gt;500,'(Linked) Hazard Risk Number HRN'!$C$37,IF(AG925&gt;50,'(Linked) Hazard Risk Number HRN'!$C$36,IF(AG925&gt;25,'(Linked) Hazard Risk Number HRN'!$C$35,IF(AG925&gt;5,'(Linked) Hazard Risk Number HRN'!$C$34,IF(AG925&gt;0,'(Linked) Hazard Risk Number HRN'!$C$33,""))))))</f>
        <v/>
      </c>
      <c r="AH923" s="10"/>
      <c r="AI923" s="10"/>
      <c r="AJ923" s="22"/>
    </row>
    <row r="924" spans="2:36" s="2" customFormat="1" ht="28.2" customHeight="1" thickBot="1">
      <c r="B924" s="378"/>
      <c r="C924" s="375"/>
      <c r="D924" s="375"/>
      <c r="E924" s="381"/>
      <c r="F924" s="381"/>
      <c r="G924" s="370"/>
      <c r="H924" s="370"/>
      <c r="I924" s="370"/>
      <c r="J924" s="370"/>
      <c r="K924" s="55"/>
      <c r="L924" s="18" t="str">
        <f>IF(ISBLANK(K924),"",VLOOKUP(K924,'(Linked) Hazard Risk Number HRN'!$B$16:$C$26,2,FALSE))</f>
        <v/>
      </c>
      <c r="M924" s="373"/>
      <c r="N924" s="55"/>
      <c r="O924" s="18" t="str">
        <f>IF(ISBLANK(N924),"",VLOOKUP(N924,'(Linked) PLr Probability Factor'!$B$12:$C$14,2,FALSE))</f>
        <v/>
      </c>
      <c r="P924" s="18" t="s">
        <v>1</v>
      </c>
      <c r="Q924" s="18">
        <f t="shared" ref="Q924" si="1459">COUNTIF((O923:O927), "B")</f>
        <v>0</v>
      </c>
      <c r="R924" s="18">
        <f t="shared" si="1457"/>
        <v>0</v>
      </c>
      <c r="S924" s="18" t="str">
        <f t="shared" ref="S924" si="1460">IF(ISBLANK(K924),"",IF(L924&lt;5,"F1","F2"))</f>
        <v/>
      </c>
      <c r="T924" s="147"/>
      <c r="U924" s="375"/>
      <c r="V924" s="55"/>
      <c r="W924" s="18" t="str">
        <f>IF(ISBLANK(V924),"",VLOOKUP(V924,'(Linked) Hazard Risk Number HRN'!$B$16:$C$26,2,FALSE))</f>
        <v/>
      </c>
      <c r="X924" s="373"/>
      <c r="Y924" s="375"/>
      <c r="Z924" s="55"/>
      <c r="AA924" s="18" t="str">
        <f>IF(ISBLANK(Z924),"",VLOOKUP(Z924,'(Linked) Hazard Risk Number HRN'!$B$16:$C$26,2,FALSE))</f>
        <v/>
      </c>
      <c r="AB924" s="373"/>
      <c r="AC924" s="375"/>
      <c r="AD924" s="436"/>
      <c r="AE924" s="55"/>
      <c r="AF924" s="18" t="str">
        <f>IF(ISBLANK(AE924),"",VLOOKUP(AE924,'(Linked) Hazard Risk Number HRN'!$B$16:$C$26,2,FALSE))</f>
        <v/>
      </c>
      <c r="AG924" s="373"/>
      <c r="AH924" s="10"/>
      <c r="AI924" s="10"/>
      <c r="AJ924" s="19"/>
    </row>
    <row r="925" spans="2:36" s="2" customFormat="1" ht="28.2" customHeight="1" thickTop="1">
      <c r="B925" s="378"/>
      <c r="C925" s="375"/>
      <c r="D925" s="375"/>
      <c r="E925" s="381"/>
      <c r="F925" s="381"/>
      <c r="G925" s="370"/>
      <c r="H925" s="370"/>
      <c r="I925" s="370"/>
      <c r="J925" s="370"/>
      <c r="K925" s="56"/>
      <c r="L925" s="18" t="str">
        <f>IF(ISBLANK(K925),"",VLOOKUP(K925,'(Linked) Hazard Risk Number HRN'!$D$6:$E$14,2,FALSE))</f>
        <v/>
      </c>
      <c r="M925" s="366" t="str">
        <f>IF(OR(ISBLANK(K923),ISBLANK(K924),ISBLANK(K925),ISBLANK(K926)),"",L923*L924*L925*L926)</f>
        <v/>
      </c>
      <c r="N925" s="56"/>
      <c r="O925" s="18" t="str">
        <f>IF(ISBLANK(N925),"",VLOOKUP(N925,'(Linked) PLr Probability Factor'!$B$17:$C$20,2,FALSE))</f>
        <v/>
      </c>
      <c r="P925" s="18" t="s">
        <v>3</v>
      </c>
      <c r="Q925" s="18">
        <f t="shared" ref="Q925" si="1461">COUNTIF((O923:O927), "A")</f>
        <v>0</v>
      </c>
      <c r="R925" s="18">
        <f t="shared" si="1457"/>
        <v>0</v>
      </c>
      <c r="S925" s="18"/>
      <c r="T925" s="146" t="str" cm="1">
        <f t="array" ref="T925">IF(OR(ISBLANK(K923),ISBLANK(K924),ISBLANK(N924),ISBLANK(N925),ISBLANK(N926)),"",INDEX(INDEX('(Linked) PLr Probability Factor'!C$33:$F$44,0,4),MATCH(S923&amp;S924&amp;S927,INDEX('(Linked) PLr Probability Factor'!C$33:$F$44,0,1)&amp;INDEX('(Linked) PLr Probability Factor'!C$33:$F$44,0,2)&amp;INDEX('(Linked) PLr Probability Factor'!C$33:$F$44,0,3),0)))</f>
        <v/>
      </c>
      <c r="U925" s="375"/>
      <c r="V925" s="56"/>
      <c r="W925" s="18" t="str">
        <f>IF(ISBLANK(V925),"",VLOOKUP(V925,'(Linked) Hazard Risk Number HRN'!$D$6:$E$14,2,FALSE))</f>
        <v/>
      </c>
      <c r="X925" s="366" t="str">
        <f>IF(OR(ISBLANK(V923),ISBLANK(V924),ISBLANK(V925),ISBLANK(V926)),"",W923*W924*W925*W926)</f>
        <v/>
      </c>
      <c r="Y925" s="375"/>
      <c r="Z925" s="56"/>
      <c r="AA925" s="18" t="str">
        <f>IF(ISBLANK(Z925),"",VLOOKUP(Z925,'(Linked) Hazard Risk Number HRN'!$D$6:$E$14,2,FALSE))</f>
        <v/>
      </c>
      <c r="AB925" s="366" t="str">
        <f>IF(OR(ISBLANK(Z923),ISBLANK(Z924),ISBLANK(Z925),ISBLANK(Z926)),"",AA923*AA924*AA925*AA926)</f>
        <v/>
      </c>
      <c r="AC925" s="375"/>
      <c r="AD925" s="436"/>
      <c r="AE925" s="56"/>
      <c r="AF925" s="18" t="str">
        <f>IF(ISBLANK(AE925),"",VLOOKUP(AE925,'(Linked) Hazard Risk Number HRN'!$D$6:$E$14,2,FALSE))</f>
        <v/>
      </c>
      <c r="AG925" s="366" t="str">
        <f>IF(OR(ISBLANK(AE923),ISBLANK(AE924),ISBLANK(AE925),ISBLANK(AE926)),"",AF923*AF924*AF925*AF926)</f>
        <v/>
      </c>
      <c r="AH925" s="10"/>
      <c r="AI925" s="10"/>
      <c r="AJ925" s="20"/>
    </row>
    <row r="926" spans="2:36" s="2" customFormat="1" ht="28.2" customHeight="1">
      <c r="B926" s="378"/>
      <c r="C926" s="375"/>
      <c r="D926" s="375"/>
      <c r="E926" s="381"/>
      <c r="F926" s="381"/>
      <c r="G926" s="370"/>
      <c r="H926" s="370"/>
      <c r="I926" s="370"/>
      <c r="J926" s="370"/>
      <c r="K926" s="57"/>
      <c r="L926" s="30" t="str">
        <f>IF(ISBLANK(K926),"",VLOOKUP(K926,'(Linked) Hazard Risk Number HRN'!$D$17:$E$22,2,FALSE))</f>
        <v/>
      </c>
      <c r="M926" s="367"/>
      <c r="N926" s="56"/>
      <c r="O926" s="18" t="str">
        <f>IF(ISBLANK(N926),"",VLOOKUP(N926,'(Linked) PLr Probability Factor'!$B$23:$C$26,2,FALSE))</f>
        <v/>
      </c>
      <c r="P926" s="25" t="s">
        <v>33</v>
      </c>
      <c r="Q926" s="25">
        <f t="shared" ref="Q926" si="1462">SUM(R923:R925)</f>
        <v>0</v>
      </c>
      <c r="R926" s="25">
        <f t="shared" si="1457"/>
        <v>0</v>
      </c>
      <c r="S926" s="25"/>
      <c r="T926" s="51"/>
      <c r="U926" s="375"/>
      <c r="V926" s="57"/>
      <c r="W926" s="30" t="str">
        <f>IF(ISBLANK(V926),"",VLOOKUP(V926,'(Linked) Hazard Risk Number HRN'!$D$17:$E$22,2,FALSE))</f>
        <v/>
      </c>
      <c r="X926" s="367"/>
      <c r="Y926" s="375"/>
      <c r="Z926" s="57"/>
      <c r="AA926" s="30" t="str">
        <f>IF(ISBLANK(Z926),"",VLOOKUP(Z926,'(Linked) Hazard Risk Number HRN'!$D$17:$E$22,2,FALSE))</f>
        <v/>
      </c>
      <c r="AB926" s="367"/>
      <c r="AC926" s="375"/>
      <c r="AD926" s="436"/>
      <c r="AE926" s="57"/>
      <c r="AF926" s="30" t="str">
        <f>IF(ISBLANK(AE926),"",VLOOKUP(AE926,'(Linked) Hazard Risk Number HRN'!$D$17:$E$22,2,FALSE))</f>
        <v/>
      </c>
      <c r="AG926" s="367"/>
      <c r="AH926" s="10"/>
      <c r="AI926" s="10"/>
      <c r="AJ926" s="21"/>
    </row>
    <row r="927" spans="2:36" s="2" customFormat="1" ht="28.2" customHeight="1" thickBot="1">
      <c r="B927" s="379"/>
      <c r="C927" s="376"/>
      <c r="D927" s="376"/>
      <c r="E927" s="382"/>
      <c r="F927" s="382"/>
      <c r="G927" s="371"/>
      <c r="H927" s="371"/>
      <c r="I927" s="371"/>
      <c r="J927" s="371"/>
      <c r="K927" s="135"/>
      <c r="L927" s="18"/>
      <c r="M927" s="368"/>
      <c r="N927" s="56"/>
      <c r="O927" s="18" t="str">
        <f>IF(ISBLANK(N927),"",VLOOKUP(N927,'(Linked) PLr Probability Factor'!$B$29:$C$32,2,FALSE))</f>
        <v/>
      </c>
      <c r="P927" s="134"/>
      <c r="Q927" s="134"/>
      <c r="R927" s="134"/>
      <c r="S927" s="27" t="str">
        <f t="shared" ref="S927" si="1463">IF(OR(ISBLANK(N924),ISBLANK(N925),ISBLANK(N926)),"",IF(R923&gt;0,"P2",IF(AND(R923=0,R924&gt;2),"P2",IF(AND(R923=0,R924=2),"P2",IF(AND(R923=0,AND(R924&lt;2,R925&gt;1)),"P1"," ")))))</f>
        <v/>
      </c>
      <c r="T927" s="52"/>
      <c r="U927" s="376"/>
      <c r="V927" s="135"/>
      <c r="W927" s="18"/>
      <c r="X927" s="368"/>
      <c r="Y927" s="376"/>
      <c r="Z927" s="135"/>
      <c r="AA927" s="18"/>
      <c r="AB927" s="368"/>
      <c r="AC927" s="376"/>
      <c r="AD927" s="437"/>
      <c r="AE927" s="135"/>
      <c r="AF927" s="18"/>
      <c r="AG927" s="368"/>
      <c r="AH927" s="10"/>
      <c r="AI927" s="10"/>
      <c r="AJ927" s="7"/>
    </row>
    <row r="928" spans="2:36" s="2" customFormat="1" ht="28.2" customHeight="1" thickTop="1">
      <c r="B928" s="377">
        <v>185</v>
      </c>
      <c r="C928" s="374"/>
      <c r="D928" s="374"/>
      <c r="E928" s="380"/>
      <c r="F928" s="380"/>
      <c r="G928" s="369"/>
      <c r="H928" s="369"/>
      <c r="I928" s="369"/>
      <c r="J928" s="369"/>
      <c r="K928" s="54"/>
      <c r="L928" s="17" t="str">
        <f>IF(ISBLANK(K928),"",VLOOKUP(K928,'(Linked) Hazard Risk Number HRN'!$B$6:$C$13,2,FALSE))</f>
        <v/>
      </c>
      <c r="M928" s="372" t="str">
        <f>IF(M930="","",IF(M930&gt;500,'(Linked) Hazard Risk Number HRN'!$C$37,IF(M930&gt;50,'(Linked) Hazard Risk Number HRN'!$C$36,IF(M930&gt;25,'(Linked) Hazard Risk Number HRN'!$C$35,IF(M930&gt;5,'(Linked) Hazard Risk Number HRN'!$C$34,IF(M930&gt;0,'(Linked) Hazard Risk Number HRN'!$C$33,""))))))</f>
        <v/>
      </c>
      <c r="N928" s="54"/>
      <c r="O928" s="17" t="str">
        <f>IF(ISBLANK(N928),"",VLOOKUP(N928,'(Linked) PLr Probability Factor'!$B$7:$C$8,2,FALSE))</f>
        <v/>
      </c>
      <c r="P928" s="17" t="s">
        <v>29</v>
      </c>
      <c r="Q928" s="17">
        <f t="shared" ref="Q928" si="1464">COUNTIF((O928:O932), "C")</f>
        <v>0</v>
      </c>
      <c r="R928" s="17">
        <f t="shared" ref="R928:R931" si="1465">Q928</f>
        <v>0</v>
      </c>
      <c r="S928" s="17" t="str">
        <f t="shared" ref="S928" si="1466">IF(ISBLANK(K928),"",IF(L928&lt;2,"S1","S2"))</f>
        <v/>
      </c>
      <c r="T928" s="50"/>
      <c r="U928" s="374"/>
      <c r="V928" s="54"/>
      <c r="W928" s="17" t="str">
        <f>IF(ISBLANK(V928),"",VLOOKUP(V928,'(Linked) Hazard Risk Number HRN'!$B$6:$C$13,2,FALSE))</f>
        <v/>
      </c>
      <c r="X928" s="372" t="str">
        <f>IF(X930="","",IF(X930&gt;500,'(Linked) Hazard Risk Number HRN'!$C$37,IF(X930&gt;50,'(Linked) Hazard Risk Number HRN'!$C$36,IF(X930&gt;25,'(Linked) Hazard Risk Number HRN'!$C$35,IF(X930&gt;5,'(Linked) Hazard Risk Number HRN'!$C$34,IF(X930&gt;0,'(Linked) Hazard Risk Number HRN'!$C$33,""))))))</f>
        <v/>
      </c>
      <c r="Y928" s="374"/>
      <c r="Z928" s="54"/>
      <c r="AA928" s="17" t="str">
        <f>IF(ISBLANK(Z928),"",VLOOKUP(Z928,'(Linked) Hazard Risk Number HRN'!$B$6:$C$13,2,FALSE))</f>
        <v/>
      </c>
      <c r="AB928" s="372" t="str">
        <f>IF(AB930="","",IF(AB930&gt;500,'(Linked) Hazard Risk Number HRN'!$C$37,IF(AB930&gt;50,'(Linked) Hazard Risk Number HRN'!$C$36,IF(AB930&gt;25,'(Linked) Hazard Risk Number HRN'!$C$35,IF(AB930&gt;5,'(Linked) Hazard Risk Number HRN'!$C$34,IF(AB930&gt;0,'(Linked) Hazard Risk Number HRN'!$C$33,""))))))</f>
        <v/>
      </c>
      <c r="AC928" s="374"/>
      <c r="AD928" s="380"/>
      <c r="AE928" s="54"/>
      <c r="AF928" s="17" t="str">
        <f>IF(ISBLANK(AE928),"",VLOOKUP(AE928,'(Linked) Hazard Risk Number HRN'!$B$6:$C$13,2,FALSE))</f>
        <v/>
      </c>
      <c r="AG928" s="372" t="str">
        <f>IF(AG930="","",IF(AG930&gt;500,'(Linked) Hazard Risk Number HRN'!$C$37,IF(AG930&gt;50,'(Linked) Hazard Risk Number HRN'!$C$36,IF(AG930&gt;25,'(Linked) Hazard Risk Number HRN'!$C$35,IF(AG930&gt;5,'(Linked) Hazard Risk Number HRN'!$C$34,IF(AG930&gt;0,'(Linked) Hazard Risk Number HRN'!$C$33,""))))))</f>
        <v/>
      </c>
      <c r="AH928" s="10"/>
      <c r="AI928" s="10"/>
      <c r="AJ928" s="22"/>
    </row>
    <row r="929" spans="2:36" s="2" customFormat="1" ht="28.2" customHeight="1" thickBot="1">
      <c r="B929" s="378"/>
      <c r="C929" s="375"/>
      <c r="D929" s="375"/>
      <c r="E929" s="381"/>
      <c r="F929" s="381"/>
      <c r="G929" s="370"/>
      <c r="H929" s="370"/>
      <c r="I929" s="370"/>
      <c r="J929" s="370"/>
      <c r="K929" s="55"/>
      <c r="L929" s="18" t="str">
        <f>IF(ISBLANK(K929),"",VLOOKUP(K929,'(Linked) Hazard Risk Number HRN'!$B$16:$C$26,2,FALSE))</f>
        <v/>
      </c>
      <c r="M929" s="373"/>
      <c r="N929" s="55"/>
      <c r="O929" s="18" t="str">
        <f>IF(ISBLANK(N929),"",VLOOKUP(N929,'(Linked) PLr Probability Factor'!$B$12:$C$14,2,FALSE))</f>
        <v/>
      </c>
      <c r="P929" s="18" t="s">
        <v>1</v>
      </c>
      <c r="Q929" s="18">
        <f t="shared" ref="Q929" si="1467">COUNTIF((O928:O932), "B")</f>
        <v>0</v>
      </c>
      <c r="R929" s="18">
        <f t="shared" si="1465"/>
        <v>0</v>
      </c>
      <c r="S929" s="18" t="str">
        <f t="shared" ref="S929" si="1468">IF(ISBLANK(K929),"",IF(L929&lt;5,"F1","F2"))</f>
        <v/>
      </c>
      <c r="T929" s="147"/>
      <c r="U929" s="375"/>
      <c r="V929" s="55"/>
      <c r="W929" s="18" t="str">
        <f>IF(ISBLANK(V929),"",VLOOKUP(V929,'(Linked) Hazard Risk Number HRN'!$B$16:$C$26,2,FALSE))</f>
        <v/>
      </c>
      <c r="X929" s="373"/>
      <c r="Y929" s="375"/>
      <c r="Z929" s="55"/>
      <c r="AA929" s="18" t="str">
        <f>IF(ISBLANK(Z929),"",VLOOKUP(Z929,'(Linked) Hazard Risk Number HRN'!$B$16:$C$26,2,FALSE))</f>
        <v/>
      </c>
      <c r="AB929" s="373"/>
      <c r="AC929" s="375"/>
      <c r="AD929" s="436"/>
      <c r="AE929" s="55"/>
      <c r="AF929" s="18" t="str">
        <f>IF(ISBLANK(AE929),"",VLOOKUP(AE929,'(Linked) Hazard Risk Number HRN'!$B$16:$C$26,2,FALSE))</f>
        <v/>
      </c>
      <c r="AG929" s="373"/>
      <c r="AH929" s="10"/>
      <c r="AI929" s="10"/>
      <c r="AJ929" s="19"/>
    </row>
    <row r="930" spans="2:36" s="2" customFormat="1" ht="28.2" customHeight="1" thickTop="1">
      <c r="B930" s="378"/>
      <c r="C930" s="375"/>
      <c r="D930" s="375"/>
      <c r="E930" s="381"/>
      <c r="F930" s="381"/>
      <c r="G930" s="370"/>
      <c r="H930" s="370"/>
      <c r="I930" s="370"/>
      <c r="J930" s="370"/>
      <c r="K930" s="56"/>
      <c r="L930" s="18" t="str">
        <f>IF(ISBLANK(K930),"",VLOOKUP(K930,'(Linked) Hazard Risk Number HRN'!$D$6:$E$14,2,FALSE))</f>
        <v/>
      </c>
      <c r="M930" s="366" t="str">
        <f>IF(OR(ISBLANK(K928),ISBLANK(K929),ISBLANK(K930),ISBLANK(K931)),"",L928*L929*L930*L931)</f>
        <v/>
      </c>
      <c r="N930" s="56"/>
      <c r="O930" s="18" t="str">
        <f>IF(ISBLANK(N930),"",VLOOKUP(N930,'(Linked) PLr Probability Factor'!$B$17:$C$20,2,FALSE))</f>
        <v/>
      </c>
      <c r="P930" s="18" t="s">
        <v>3</v>
      </c>
      <c r="Q930" s="18">
        <f t="shared" ref="Q930" si="1469">COUNTIF((O928:O932), "A")</f>
        <v>0</v>
      </c>
      <c r="R930" s="18">
        <f t="shared" si="1465"/>
        <v>0</v>
      </c>
      <c r="S930" s="18"/>
      <c r="T930" s="146" t="str" cm="1">
        <f t="array" ref="T930">IF(OR(ISBLANK(K928),ISBLANK(K929),ISBLANK(N929),ISBLANK(N930),ISBLANK(N931)),"",INDEX(INDEX('(Linked) PLr Probability Factor'!C$33:$F$44,0,4),MATCH(S928&amp;S929&amp;S932,INDEX('(Linked) PLr Probability Factor'!C$33:$F$44,0,1)&amp;INDEX('(Linked) PLr Probability Factor'!C$33:$F$44,0,2)&amp;INDEX('(Linked) PLr Probability Factor'!C$33:$F$44,0,3),0)))</f>
        <v/>
      </c>
      <c r="U930" s="375"/>
      <c r="V930" s="56"/>
      <c r="W930" s="18" t="str">
        <f>IF(ISBLANK(V930),"",VLOOKUP(V930,'(Linked) Hazard Risk Number HRN'!$D$6:$E$14,2,FALSE))</f>
        <v/>
      </c>
      <c r="X930" s="366" t="str">
        <f>IF(OR(ISBLANK(V928),ISBLANK(V929),ISBLANK(V930),ISBLANK(V931)),"",W928*W929*W930*W931)</f>
        <v/>
      </c>
      <c r="Y930" s="375"/>
      <c r="Z930" s="56"/>
      <c r="AA930" s="18" t="str">
        <f>IF(ISBLANK(Z930),"",VLOOKUP(Z930,'(Linked) Hazard Risk Number HRN'!$D$6:$E$14,2,FALSE))</f>
        <v/>
      </c>
      <c r="AB930" s="366" t="str">
        <f>IF(OR(ISBLANK(Z928),ISBLANK(Z929),ISBLANK(Z930),ISBLANK(Z931)),"",AA928*AA929*AA930*AA931)</f>
        <v/>
      </c>
      <c r="AC930" s="375"/>
      <c r="AD930" s="436"/>
      <c r="AE930" s="56"/>
      <c r="AF930" s="18" t="str">
        <f>IF(ISBLANK(AE930),"",VLOOKUP(AE930,'(Linked) Hazard Risk Number HRN'!$D$6:$E$14,2,FALSE))</f>
        <v/>
      </c>
      <c r="AG930" s="366" t="str">
        <f>IF(OR(ISBLANK(AE928),ISBLANK(AE929),ISBLANK(AE930),ISBLANK(AE931)),"",AF928*AF929*AF930*AF931)</f>
        <v/>
      </c>
      <c r="AH930" s="10"/>
      <c r="AI930" s="10"/>
      <c r="AJ930" s="20"/>
    </row>
    <row r="931" spans="2:36" s="2" customFormat="1" ht="28.2" customHeight="1">
      <c r="B931" s="378"/>
      <c r="C931" s="375"/>
      <c r="D931" s="375"/>
      <c r="E931" s="381"/>
      <c r="F931" s="381"/>
      <c r="G931" s="370"/>
      <c r="H931" s="370"/>
      <c r="I931" s="370"/>
      <c r="J931" s="370"/>
      <c r="K931" s="57"/>
      <c r="L931" s="30" t="str">
        <f>IF(ISBLANK(K931),"",VLOOKUP(K931,'(Linked) Hazard Risk Number HRN'!$D$17:$E$22,2,FALSE))</f>
        <v/>
      </c>
      <c r="M931" s="367"/>
      <c r="N931" s="56"/>
      <c r="O931" s="18" t="str">
        <f>IF(ISBLANK(N931),"",VLOOKUP(N931,'(Linked) PLr Probability Factor'!$B$23:$C$26,2,FALSE))</f>
        <v/>
      </c>
      <c r="P931" s="25" t="s">
        <v>33</v>
      </c>
      <c r="Q931" s="25">
        <f t="shared" ref="Q931" si="1470">SUM(R928:R930)</f>
        <v>0</v>
      </c>
      <c r="R931" s="25">
        <f t="shared" si="1465"/>
        <v>0</v>
      </c>
      <c r="S931" s="25"/>
      <c r="T931" s="51"/>
      <c r="U931" s="375"/>
      <c r="V931" s="57"/>
      <c r="W931" s="30" t="str">
        <f>IF(ISBLANK(V931),"",VLOOKUP(V931,'(Linked) Hazard Risk Number HRN'!$D$17:$E$22,2,FALSE))</f>
        <v/>
      </c>
      <c r="X931" s="367"/>
      <c r="Y931" s="375"/>
      <c r="Z931" s="57"/>
      <c r="AA931" s="30" t="str">
        <f>IF(ISBLANK(Z931),"",VLOOKUP(Z931,'(Linked) Hazard Risk Number HRN'!$D$17:$E$22,2,FALSE))</f>
        <v/>
      </c>
      <c r="AB931" s="367"/>
      <c r="AC931" s="375"/>
      <c r="AD931" s="436"/>
      <c r="AE931" s="57"/>
      <c r="AF931" s="30" t="str">
        <f>IF(ISBLANK(AE931),"",VLOOKUP(AE931,'(Linked) Hazard Risk Number HRN'!$D$17:$E$22,2,FALSE))</f>
        <v/>
      </c>
      <c r="AG931" s="367"/>
      <c r="AH931" s="10"/>
      <c r="AI931" s="10"/>
      <c r="AJ931" s="21"/>
    </row>
    <row r="932" spans="2:36" s="2" customFormat="1" ht="28.2" customHeight="1" thickBot="1">
      <c r="B932" s="379"/>
      <c r="C932" s="376"/>
      <c r="D932" s="376"/>
      <c r="E932" s="382"/>
      <c r="F932" s="382"/>
      <c r="G932" s="371"/>
      <c r="H932" s="371"/>
      <c r="I932" s="371"/>
      <c r="J932" s="371"/>
      <c r="K932" s="135"/>
      <c r="L932" s="18"/>
      <c r="M932" s="368"/>
      <c r="N932" s="56"/>
      <c r="O932" s="18" t="str">
        <f>IF(ISBLANK(N932),"",VLOOKUP(N932,'(Linked) PLr Probability Factor'!$B$29:$C$32,2,FALSE))</f>
        <v/>
      </c>
      <c r="P932" s="134"/>
      <c r="Q932" s="134"/>
      <c r="R932" s="134"/>
      <c r="S932" s="27" t="str">
        <f t="shared" ref="S932" si="1471">IF(OR(ISBLANK(N929),ISBLANK(N930),ISBLANK(N931)),"",IF(R928&gt;0,"P2",IF(AND(R928=0,R929&gt;2),"P2",IF(AND(R928=0,R929=2),"P2",IF(AND(R928=0,AND(R929&lt;2,R930&gt;1)),"P1"," ")))))</f>
        <v/>
      </c>
      <c r="T932" s="52"/>
      <c r="U932" s="376"/>
      <c r="V932" s="135"/>
      <c r="W932" s="18"/>
      <c r="X932" s="368"/>
      <c r="Y932" s="376"/>
      <c r="Z932" s="135"/>
      <c r="AA932" s="18"/>
      <c r="AB932" s="368"/>
      <c r="AC932" s="376"/>
      <c r="AD932" s="437"/>
      <c r="AE932" s="135"/>
      <c r="AF932" s="18"/>
      <c r="AG932" s="368"/>
      <c r="AH932" s="10"/>
      <c r="AI932" s="10"/>
      <c r="AJ932" s="7"/>
    </row>
    <row r="933" spans="2:36" s="2" customFormat="1" ht="28.2" customHeight="1" thickTop="1">
      <c r="B933" s="377">
        <v>186</v>
      </c>
      <c r="C933" s="374"/>
      <c r="D933" s="374"/>
      <c r="E933" s="380"/>
      <c r="F933" s="380"/>
      <c r="G933" s="369"/>
      <c r="H933" s="369"/>
      <c r="I933" s="369"/>
      <c r="J933" s="369"/>
      <c r="K933" s="54"/>
      <c r="L933" s="17" t="str">
        <f>IF(ISBLANK(K933),"",VLOOKUP(K933,'(Linked) Hazard Risk Number HRN'!$B$6:$C$13,2,FALSE))</f>
        <v/>
      </c>
      <c r="M933" s="372" t="str">
        <f>IF(M935="","",IF(M935&gt;500,'(Linked) Hazard Risk Number HRN'!$C$37,IF(M935&gt;50,'(Linked) Hazard Risk Number HRN'!$C$36,IF(M935&gt;25,'(Linked) Hazard Risk Number HRN'!$C$35,IF(M935&gt;5,'(Linked) Hazard Risk Number HRN'!$C$34,IF(M935&gt;0,'(Linked) Hazard Risk Number HRN'!$C$33,""))))))</f>
        <v/>
      </c>
      <c r="N933" s="54"/>
      <c r="O933" s="17" t="str">
        <f>IF(ISBLANK(N933),"",VLOOKUP(N933,'(Linked) PLr Probability Factor'!$B$7:$C$8,2,FALSE))</f>
        <v/>
      </c>
      <c r="P933" s="17" t="s">
        <v>29</v>
      </c>
      <c r="Q933" s="17">
        <f t="shared" ref="Q933" si="1472">COUNTIF((O933:O937), "C")</f>
        <v>0</v>
      </c>
      <c r="R933" s="17">
        <f t="shared" ref="R933:R936" si="1473">Q933</f>
        <v>0</v>
      </c>
      <c r="S933" s="17" t="str">
        <f t="shared" ref="S933" si="1474">IF(ISBLANK(K933),"",IF(L933&lt;2,"S1","S2"))</f>
        <v/>
      </c>
      <c r="T933" s="50"/>
      <c r="U933" s="374"/>
      <c r="V933" s="54"/>
      <c r="W933" s="17" t="str">
        <f>IF(ISBLANK(V933),"",VLOOKUP(V933,'(Linked) Hazard Risk Number HRN'!$B$6:$C$13,2,FALSE))</f>
        <v/>
      </c>
      <c r="X933" s="372" t="str">
        <f>IF(X935="","",IF(X935&gt;500,'(Linked) Hazard Risk Number HRN'!$C$37,IF(X935&gt;50,'(Linked) Hazard Risk Number HRN'!$C$36,IF(X935&gt;25,'(Linked) Hazard Risk Number HRN'!$C$35,IF(X935&gt;5,'(Linked) Hazard Risk Number HRN'!$C$34,IF(X935&gt;0,'(Linked) Hazard Risk Number HRN'!$C$33,""))))))</f>
        <v/>
      </c>
      <c r="Y933" s="374"/>
      <c r="Z933" s="54"/>
      <c r="AA933" s="17" t="str">
        <f>IF(ISBLANK(Z933),"",VLOOKUP(Z933,'(Linked) Hazard Risk Number HRN'!$B$6:$C$13,2,FALSE))</f>
        <v/>
      </c>
      <c r="AB933" s="372" t="str">
        <f>IF(AB935="","",IF(AB935&gt;500,'(Linked) Hazard Risk Number HRN'!$C$37,IF(AB935&gt;50,'(Linked) Hazard Risk Number HRN'!$C$36,IF(AB935&gt;25,'(Linked) Hazard Risk Number HRN'!$C$35,IF(AB935&gt;5,'(Linked) Hazard Risk Number HRN'!$C$34,IF(AB935&gt;0,'(Linked) Hazard Risk Number HRN'!$C$33,""))))))</f>
        <v/>
      </c>
      <c r="AC933" s="374"/>
      <c r="AD933" s="380"/>
      <c r="AE933" s="54"/>
      <c r="AF933" s="17" t="str">
        <f>IF(ISBLANK(AE933),"",VLOOKUP(AE933,'(Linked) Hazard Risk Number HRN'!$B$6:$C$13,2,FALSE))</f>
        <v/>
      </c>
      <c r="AG933" s="372" t="str">
        <f>IF(AG935="","",IF(AG935&gt;500,'(Linked) Hazard Risk Number HRN'!$C$37,IF(AG935&gt;50,'(Linked) Hazard Risk Number HRN'!$C$36,IF(AG935&gt;25,'(Linked) Hazard Risk Number HRN'!$C$35,IF(AG935&gt;5,'(Linked) Hazard Risk Number HRN'!$C$34,IF(AG935&gt;0,'(Linked) Hazard Risk Number HRN'!$C$33,""))))))</f>
        <v/>
      </c>
      <c r="AH933" s="10"/>
      <c r="AI933" s="10"/>
      <c r="AJ933" s="22"/>
    </row>
    <row r="934" spans="2:36" s="2" customFormat="1" ht="28.2" customHeight="1" thickBot="1">
      <c r="B934" s="378"/>
      <c r="C934" s="375"/>
      <c r="D934" s="375"/>
      <c r="E934" s="381"/>
      <c r="F934" s="381"/>
      <c r="G934" s="370"/>
      <c r="H934" s="370"/>
      <c r="I934" s="370"/>
      <c r="J934" s="370"/>
      <c r="K934" s="55"/>
      <c r="L934" s="18" t="str">
        <f>IF(ISBLANK(K934),"",VLOOKUP(K934,'(Linked) Hazard Risk Number HRN'!$B$16:$C$26,2,FALSE))</f>
        <v/>
      </c>
      <c r="M934" s="373"/>
      <c r="N934" s="55"/>
      <c r="O934" s="18" t="str">
        <f>IF(ISBLANK(N934),"",VLOOKUP(N934,'(Linked) PLr Probability Factor'!$B$12:$C$14,2,FALSE))</f>
        <v/>
      </c>
      <c r="P934" s="18" t="s">
        <v>1</v>
      </c>
      <c r="Q934" s="18">
        <f t="shared" ref="Q934" si="1475">COUNTIF((O933:O937), "B")</f>
        <v>0</v>
      </c>
      <c r="R934" s="18">
        <f t="shared" si="1473"/>
        <v>0</v>
      </c>
      <c r="S934" s="18" t="str">
        <f t="shared" ref="S934" si="1476">IF(ISBLANK(K934),"",IF(L934&lt;5,"F1","F2"))</f>
        <v/>
      </c>
      <c r="T934" s="147"/>
      <c r="U934" s="375"/>
      <c r="V934" s="55"/>
      <c r="W934" s="18" t="str">
        <f>IF(ISBLANK(V934),"",VLOOKUP(V934,'(Linked) Hazard Risk Number HRN'!$B$16:$C$26,2,FALSE))</f>
        <v/>
      </c>
      <c r="X934" s="373"/>
      <c r="Y934" s="375"/>
      <c r="Z934" s="55"/>
      <c r="AA934" s="18" t="str">
        <f>IF(ISBLANK(Z934),"",VLOOKUP(Z934,'(Linked) Hazard Risk Number HRN'!$B$16:$C$26,2,FALSE))</f>
        <v/>
      </c>
      <c r="AB934" s="373"/>
      <c r="AC934" s="375"/>
      <c r="AD934" s="436"/>
      <c r="AE934" s="55"/>
      <c r="AF934" s="18" t="str">
        <f>IF(ISBLANK(AE934),"",VLOOKUP(AE934,'(Linked) Hazard Risk Number HRN'!$B$16:$C$26,2,FALSE))</f>
        <v/>
      </c>
      <c r="AG934" s="373"/>
      <c r="AH934" s="10"/>
      <c r="AI934" s="10"/>
      <c r="AJ934" s="19"/>
    </row>
    <row r="935" spans="2:36" s="2" customFormat="1" ht="28.2" customHeight="1" thickTop="1">
      <c r="B935" s="378"/>
      <c r="C935" s="375"/>
      <c r="D935" s="375"/>
      <c r="E935" s="381"/>
      <c r="F935" s="381"/>
      <c r="G935" s="370"/>
      <c r="H935" s="370"/>
      <c r="I935" s="370"/>
      <c r="J935" s="370"/>
      <c r="K935" s="56"/>
      <c r="L935" s="18" t="str">
        <f>IF(ISBLANK(K935),"",VLOOKUP(K935,'(Linked) Hazard Risk Number HRN'!$D$6:$E$14,2,FALSE))</f>
        <v/>
      </c>
      <c r="M935" s="366" t="str">
        <f>IF(OR(ISBLANK(K933),ISBLANK(K934),ISBLANK(K935),ISBLANK(K936)),"",L933*L934*L935*L936)</f>
        <v/>
      </c>
      <c r="N935" s="56"/>
      <c r="O935" s="18" t="str">
        <f>IF(ISBLANK(N935),"",VLOOKUP(N935,'(Linked) PLr Probability Factor'!$B$17:$C$20,2,FALSE))</f>
        <v/>
      </c>
      <c r="P935" s="18" t="s">
        <v>3</v>
      </c>
      <c r="Q935" s="18">
        <f t="shared" ref="Q935" si="1477">COUNTIF((O933:O937), "A")</f>
        <v>0</v>
      </c>
      <c r="R935" s="18">
        <f t="shared" si="1473"/>
        <v>0</v>
      </c>
      <c r="S935" s="18"/>
      <c r="T935" s="146" t="str" cm="1">
        <f t="array" ref="T935">IF(OR(ISBLANK(K933),ISBLANK(K934),ISBLANK(N934),ISBLANK(N935),ISBLANK(N936)),"",INDEX(INDEX('(Linked) PLr Probability Factor'!C$33:$F$44,0,4),MATCH(S933&amp;S934&amp;S937,INDEX('(Linked) PLr Probability Factor'!C$33:$F$44,0,1)&amp;INDEX('(Linked) PLr Probability Factor'!C$33:$F$44,0,2)&amp;INDEX('(Linked) PLr Probability Factor'!C$33:$F$44,0,3),0)))</f>
        <v/>
      </c>
      <c r="U935" s="375"/>
      <c r="V935" s="56"/>
      <c r="W935" s="18" t="str">
        <f>IF(ISBLANK(V935),"",VLOOKUP(V935,'(Linked) Hazard Risk Number HRN'!$D$6:$E$14,2,FALSE))</f>
        <v/>
      </c>
      <c r="X935" s="366" t="str">
        <f>IF(OR(ISBLANK(V933),ISBLANK(V934),ISBLANK(V935),ISBLANK(V936)),"",W933*W934*W935*W936)</f>
        <v/>
      </c>
      <c r="Y935" s="375"/>
      <c r="Z935" s="56"/>
      <c r="AA935" s="18" t="str">
        <f>IF(ISBLANK(Z935),"",VLOOKUP(Z935,'(Linked) Hazard Risk Number HRN'!$D$6:$E$14,2,FALSE))</f>
        <v/>
      </c>
      <c r="AB935" s="366" t="str">
        <f>IF(OR(ISBLANK(Z933),ISBLANK(Z934),ISBLANK(Z935),ISBLANK(Z936)),"",AA933*AA934*AA935*AA936)</f>
        <v/>
      </c>
      <c r="AC935" s="375"/>
      <c r="AD935" s="436"/>
      <c r="AE935" s="56"/>
      <c r="AF935" s="18" t="str">
        <f>IF(ISBLANK(AE935),"",VLOOKUP(AE935,'(Linked) Hazard Risk Number HRN'!$D$6:$E$14,2,FALSE))</f>
        <v/>
      </c>
      <c r="AG935" s="366" t="str">
        <f>IF(OR(ISBLANK(AE933),ISBLANK(AE934),ISBLANK(AE935),ISBLANK(AE936)),"",AF933*AF934*AF935*AF936)</f>
        <v/>
      </c>
      <c r="AH935" s="10"/>
      <c r="AI935" s="10"/>
      <c r="AJ935" s="20"/>
    </row>
    <row r="936" spans="2:36" s="2" customFormat="1" ht="28.2" customHeight="1">
      <c r="B936" s="378"/>
      <c r="C936" s="375"/>
      <c r="D936" s="375"/>
      <c r="E936" s="381"/>
      <c r="F936" s="381"/>
      <c r="G936" s="370"/>
      <c r="H936" s="370"/>
      <c r="I936" s="370"/>
      <c r="J936" s="370"/>
      <c r="K936" s="57"/>
      <c r="L936" s="30" t="str">
        <f>IF(ISBLANK(K936),"",VLOOKUP(K936,'(Linked) Hazard Risk Number HRN'!$D$17:$E$22,2,FALSE))</f>
        <v/>
      </c>
      <c r="M936" s="367"/>
      <c r="N936" s="56"/>
      <c r="O936" s="18" t="str">
        <f>IF(ISBLANK(N936),"",VLOOKUP(N936,'(Linked) PLr Probability Factor'!$B$23:$C$26,2,FALSE))</f>
        <v/>
      </c>
      <c r="P936" s="25" t="s">
        <v>33</v>
      </c>
      <c r="Q936" s="25">
        <f t="shared" ref="Q936" si="1478">SUM(R933:R935)</f>
        <v>0</v>
      </c>
      <c r="R936" s="25">
        <f t="shared" si="1473"/>
        <v>0</v>
      </c>
      <c r="S936" s="25"/>
      <c r="T936" s="51"/>
      <c r="U936" s="375"/>
      <c r="V936" s="57"/>
      <c r="W936" s="30" t="str">
        <f>IF(ISBLANK(V936),"",VLOOKUP(V936,'(Linked) Hazard Risk Number HRN'!$D$17:$E$22,2,FALSE))</f>
        <v/>
      </c>
      <c r="X936" s="367"/>
      <c r="Y936" s="375"/>
      <c r="Z936" s="57"/>
      <c r="AA936" s="30" t="str">
        <f>IF(ISBLANK(Z936),"",VLOOKUP(Z936,'(Linked) Hazard Risk Number HRN'!$D$17:$E$22,2,FALSE))</f>
        <v/>
      </c>
      <c r="AB936" s="367"/>
      <c r="AC936" s="375"/>
      <c r="AD936" s="436"/>
      <c r="AE936" s="57"/>
      <c r="AF936" s="30" t="str">
        <f>IF(ISBLANK(AE936),"",VLOOKUP(AE936,'(Linked) Hazard Risk Number HRN'!$D$17:$E$22,2,FALSE))</f>
        <v/>
      </c>
      <c r="AG936" s="367"/>
      <c r="AH936" s="10"/>
      <c r="AI936" s="10"/>
      <c r="AJ936" s="21"/>
    </row>
    <row r="937" spans="2:36" s="2" customFormat="1" ht="28.2" customHeight="1" thickBot="1">
      <c r="B937" s="379"/>
      <c r="C937" s="376"/>
      <c r="D937" s="376"/>
      <c r="E937" s="382"/>
      <c r="F937" s="382"/>
      <c r="G937" s="371"/>
      <c r="H937" s="371"/>
      <c r="I937" s="371"/>
      <c r="J937" s="371"/>
      <c r="K937" s="135"/>
      <c r="L937" s="18"/>
      <c r="M937" s="368"/>
      <c r="N937" s="56"/>
      <c r="O937" s="18" t="str">
        <f>IF(ISBLANK(N937),"",VLOOKUP(N937,'(Linked) PLr Probability Factor'!$B$29:$C$32,2,FALSE))</f>
        <v/>
      </c>
      <c r="P937" s="134"/>
      <c r="Q937" s="134"/>
      <c r="R937" s="134"/>
      <c r="S937" s="27" t="str">
        <f t="shared" ref="S937" si="1479">IF(OR(ISBLANK(N934),ISBLANK(N935),ISBLANK(N936)),"",IF(R933&gt;0,"P2",IF(AND(R933=0,R934&gt;2),"P2",IF(AND(R933=0,R934=2),"P2",IF(AND(R933=0,AND(R934&lt;2,R935&gt;1)),"P1"," ")))))</f>
        <v/>
      </c>
      <c r="T937" s="52"/>
      <c r="U937" s="376"/>
      <c r="V937" s="135"/>
      <c r="W937" s="18"/>
      <c r="X937" s="368"/>
      <c r="Y937" s="376"/>
      <c r="Z937" s="135"/>
      <c r="AA937" s="18"/>
      <c r="AB937" s="368"/>
      <c r="AC937" s="376"/>
      <c r="AD937" s="437"/>
      <c r="AE937" s="135"/>
      <c r="AF937" s="18"/>
      <c r="AG937" s="368"/>
      <c r="AH937" s="10"/>
      <c r="AI937" s="10"/>
      <c r="AJ937" s="7"/>
    </row>
    <row r="938" spans="2:36" s="2" customFormat="1" ht="28.2" customHeight="1" thickTop="1">
      <c r="B938" s="377">
        <v>187</v>
      </c>
      <c r="C938" s="374"/>
      <c r="D938" s="374"/>
      <c r="E938" s="380"/>
      <c r="F938" s="380"/>
      <c r="G938" s="369"/>
      <c r="H938" s="369"/>
      <c r="I938" s="369"/>
      <c r="J938" s="369"/>
      <c r="K938" s="54"/>
      <c r="L938" s="17" t="str">
        <f>IF(ISBLANK(K938),"",VLOOKUP(K938,'(Linked) Hazard Risk Number HRN'!$B$6:$C$13,2,FALSE))</f>
        <v/>
      </c>
      <c r="M938" s="372" t="str">
        <f>IF(M940="","",IF(M940&gt;500,'(Linked) Hazard Risk Number HRN'!$C$37,IF(M940&gt;50,'(Linked) Hazard Risk Number HRN'!$C$36,IF(M940&gt;25,'(Linked) Hazard Risk Number HRN'!$C$35,IF(M940&gt;5,'(Linked) Hazard Risk Number HRN'!$C$34,IF(M940&gt;0,'(Linked) Hazard Risk Number HRN'!$C$33,""))))))</f>
        <v/>
      </c>
      <c r="N938" s="54"/>
      <c r="O938" s="17" t="str">
        <f>IF(ISBLANK(N938),"",VLOOKUP(N938,'(Linked) PLr Probability Factor'!$B$7:$C$8,2,FALSE))</f>
        <v/>
      </c>
      <c r="P938" s="17" t="s">
        <v>29</v>
      </c>
      <c r="Q938" s="17">
        <f t="shared" ref="Q938" si="1480">COUNTIF((O938:O942), "C")</f>
        <v>0</v>
      </c>
      <c r="R938" s="17">
        <f t="shared" ref="R938:R941" si="1481">Q938</f>
        <v>0</v>
      </c>
      <c r="S938" s="17" t="str">
        <f t="shared" ref="S938" si="1482">IF(ISBLANK(K938),"",IF(L938&lt;2,"S1","S2"))</f>
        <v/>
      </c>
      <c r="T938" s="50"/>
      <c r="U938" s="374"/>
      <c r="V938" s="54"/>
      <c r="W938" s="17" t="str">
        <f>IF(ISBLANK(V938),"",VLOOKUP(V938,'(Linked) Hazard Risk Number HRN'!$B$6:$C$13,2,FALSE))</f>
        <v/>
      </c>
      <c r="X938" s="372" t="str">
        <f>IF(X940="","",IF(X940&gt;500,'(Linked) Hazard Risk Number HRN'!$C$37,IF(X940&gt;50,'(Linked) Hazard Risk Number HRN'!$C$36,IF(X940&gt;25,'(Linked) Hazard Risk Number HRN'!$C$35,IF(X940&gt;5,'(Linked) Hazard Risk Number HRN'!$C$34,IF(X940&gt;0,'(Linked) Hazard Risk Number HRN'!$C$33,""))))))</f>
        <v/>
      </c>
      <c r="Y938" s="374"/>
      <c r="Z938" s="54"/>
      <c r="AA938" s="17" t="str">
        <f>IF(ISBLANK(Z938),"",VLOOKUP(Z938,'(Linked) Hazard Risk Number HRN'!$B$6:$C$13,2,FALSE))</f>
        <v/>
      </c>
      <c r="AB938" s="372" t="str">
        <f>IF(AB940="","",IF(AB940&gt;500,'(Linked) Hazard Risk Number HRN'!$C$37,IF(AB940&gt;50,'(Linked) Hazard Risk Number HRN'!$C$36,IF(AB940&gt;25,'(Linked) Hazard Risk Number HRN'!$C$35,IF(AB940&gt;5,'(Linked) Hazard Risk Number HRN'!$C$34,IF(AB940&gt;0,'(Linked) Hazard Risk Number HRN'!$C$33,""))))))</f>
        <v/>
      </c>
      <c r="AC938" s="374"/>
      <c r="AD938" s="380"/>
      <c r="AE938" s="54"/>
      <c r="AF938" s="17" t="str">
        <f>IF(ISBLANK(AE938),"",VLOOKUP(AE938,'(Linked) Hazard Risk Number HRN'!$B$6:$C$13,2,FALSE))</f>
        <v/>
      </c>
      <c r="AG938" s="372" t="str">
        <f>IF(AG940="","",IF(AG940&gt;500,'(Linked) Hazard Risk Number HRN'!$C$37,IF(AG940&gt;50,'(Linked) Hazard Risk Number HRN'!$C$36,IF(AG940&gt;25,'(Linked) Hazard Risk Number HRN'!$C$35,IF(AG940&gt;5,'(Linked) Hazard Risk Number HRN'!$C$34,IF(AG940&gt;0,'(Linked) Hazard Risk Number HRN'!$C$33,""))))))</f>
        <v/>
      </c>
      <c r="AH938" s="10"/>
      <c r="AI938" s="10"/>
      <c r="AJ938" s="22"/>
    </row>
    <row r="939" spans="2:36" s="2" customFormat="1" ht="28.2" customHeight="1" thickBot="1">
      <c r="B939" s="378"/>
      <c r="C939" s="375"/>
      <c r="D939" s="375"/>
      <c r="E939" s="381"/>
      <c r="F939" s="381"/>
      <c r="G939" s="370"/>
      <c r="H939" s="370"/>
      <c r="I939" s="370"/>
      <c r="J939" s="370"/>
      <c r="K939" s="55"/>
      <c r="L939" s="18" t="str">
        <f>IF(ISBLANK(K939),"",VLOOKUP(K939,'(Linked) Hazard Risk Number HRN'!$B$16:$C$26,2,FALSE))</f>
        <v/>
      </c>
      <c r="M939" s="373"/>
      <c r="N939" s="55"/>
      <c r="O939" s="18" t="str">
        <f>IF(ISBLANK(N939),"",VLOOKUP(N939,'(Linked) PLr Probability Factor'!$B$12:$C$14,2,FALSE))</f>
        <v/>
      </c>
      <c r="P939" s="18" t="s">
        <v>1</v>
      </c>
      <c r="Q939" s="18">
        <f t="shared" ref="Q939" si="1483">COUNTIF((O938:O942), "B")</f>
        <v>0</v>
      </c>
      <c r="R939" s="18">
        <f t="shared" si="1481"/>
        <v>0</v>
      </c>
      <c r="S939" s="18" t="str">
        <f t="shared" ref="S939" si="1484">IF(ISBLANK(K939),"",IF(L939&lt;5,"F1","F2"))</f>
        <v/>
      </c>
      <c r="T939" s="147"/>
      <c r="U939" s="375"/>
      <c r="V939" s="55"/>
      <c r="W939" s="18" t="str">
        <f>IF(ISBLANK(V939),"",VLOOKUP(V939,'(Linked) Hazard Risk Number HRN'!$B$16:$C$26,2,FALSE))</f>
        <v/>
      </c>
      <c r="X939" s="373"/>
      <c r="Y939" s="375"/>
      <c r="Z939" s="55"/>
      <c r="AA939" s="18" t="str">
        <f>IF(ISBLANK(Z939),"",VLOOKUP(Z939,'(Linked) Hazard Risk Number HRN'!$B$16:$C$26,2,FALSE))</f>
        <v/>
      </c>
      <c r="AB939" s="373"/>
      <c r="AC939" s="375"/>
      <c r="AD939" s="436"/>
      <c r="AE939" s="55"/>
      <c r="AF939" s="18" t="str">
        <f>IF(ISBLANK(AE939),"",VLOOKUP(AE939,'(Linked) Hazard Risk Number HRN'!$B$16:$C$26,2,FALSE))</f>
        <v/>
      </c>
      <c r="AG939" s="373"/>
      <c r="AH939" s="10"/>
      <c r="AI939" s="10"/>
      <c r="AJ939" s="19"/>
    </row>
    <row r="940" spans="2:36" s="2" customFormat="1" ht="28.2" customHeight="1" thickTop="1">
      <c r="B940" s="378"/>
      <c r="C940" s="375"/>
      <c r="D940" s="375"/>
      <c r="E940" s="381"/>
      <c r="F940" s="381"/>
      <c r="G940" s="370"/>
      <c r="H940" s="370"/>
      <c r="I940" s="370"/>
      <c r="J940" s="370"/>
      <c r="K940" s="56"/>
      <c r="L940" s="18" t="str">
        <f>IF(ISBLANK(K940),"",VLOOKUP(K940,'(Linked) Hazard Risk Number HRN'!$D$6:$E$14,2,FALSE))</f>
        <v/>
      </c>
      <c r="M940" s="366" t="str">
        <f>IF(OR(ISBLANK(K938),ISBLANK(K939),ISBLANK(K940),ISBLANK(K941)),"",L938*L939*L940*L941)</f>
        <v/>
      </c>
      <c r="N940" s="56"/>
      <c r="O940" s="18" t="str">
        <f>IF(ISBLANK(N940),"",VLOOKUP(N940,'(Linked) PLr Probability Factor'!$B$17:$C$20,2,FALSE))</f>
        <v/>
      </c>
      <c r="P940" s="18" t="s">
        <v>3</v>
      </c>
      <c r="Q940" s="18">
        <f t="shared" ref="Q940" si="1485">COUNTIF((O938:O942), "A")</f>
        <v>0</v>
      </c>
      <c r="R940" s="18">
        <f t="shared" si="1481"/>
        <v>0</v>
      </c>
      <c r="S940" s="18"/>
      <c r="T940" s="146" t="str" cm="1">
        <f t="array" ref="T940">IF(OR(ISBLANK(K938),ISBLANK(K939),ISBLANK(N939),ISBLANK(N940),ISBLANK(N941)),"",INDEX(INDEX('(Linked) PLr Probability Factor'!C$33:$F$44,0,4),MATCH(S938&amp;S939&amp;S942,INDEX('(Linked) PLr Probability Factor'!C$33:$F$44,0,1)&amp;INDEX('(Linked) PLr Probability Factor'!C$33:$F$44,0,2)&amp;INDEX('(Linked) PLr Probability Factor'!C$33:$F$44,0,3),0)))</f>
        <v/>
      </c>
      <c r="U940" s="375"/>
      <c r="V940" s="56"/>
      <c r="W940" s="18" t="str">
        <f>IF(ISBLANK(V940),"",VLOOKUP(V940,'(Linked) Hazard Risk Number HRN'!$D$6:$E$14,2,FALSE))</f>
        <v/>
      </c>
      <c r="X940" s="366" t="str">
        <f>IF(OR(ISBLANK(V938),ISBLANK(V939),ISBLANK(V940),ISBLANK(V941)),"",W938*W939*W940*W941)</f>
        <v/>
      </c>
      <c r="Y940" s="375"/>
      <c r="Z940" s="56"/>
      <c r="AA940" s="18" t="str">
        <f>IF(ISBLANK(Z940),"",VLOOKUP(Z940,'(Linked) Hazard Risk Number HRN'!$D$6:$E$14,2,FALSE))</f>
        <v/>
      </c>
      <c r="AB940" s="366" t="str">
        <f>IF(OR(ISBLANK(Z938),ISBLANK(Z939),ISBLANK(Z940),ISBLANK(Z941)),"",AA938*AA939*AA940*AA941)</f>
        <v/>
      </c>
      <c r="AC940" s="375"/>
      <c r="AD940" s="436"/>
      <c r="AE940" s="56"/>
      <c r="AF940" s="18" t="str">
        <f>IF(ISBLANK(AE940),"",VLOOKUP(AE940,'(Linked) Hazard Risk Number HRN'!$D$6:$E$14,2,FALSE))</f>
        <v/>
      </c>
      <c r="AG940" s="366" t="str">
        <f>IF(OR(ISBLANK(AE938),ISBLANK(AE939),ISBLANK(AE940),ISBLANK(AE941)),"",AF938*AF939*AF940*AF941)</f>
        <v/>
      </c>
      <c r="AH940" s="10"/>
      <c r="AI940" s="10"/>
      <c r="AJ940" s="20"/>
    </row>
    <row r="941" spans="2:36" s="2" customFormat="1" ht="28.2" customHeight="1">
      <c r="B941" s="378"/>
      <c r="C941" s="375"/>
      <c r="D941" s="375"/>
      <c r="E941" s="381"/>
      <c r="F941" s="381"/>
      <c r="G941" s="370"/>
      <c r="H941" s="370"/>
      <c r="I941" s="370"/>
      <c r="J941" s="370"/>
      <c r="K941" s="57"/>
      <c r="L941" s="30" t="str">
        <f>IF(ISBLANK(K941),"",VLOOKUP(K941,'(Linked) Hazard Risk Number HRN'!$D$17:$E$22,2,FALSE))</f>
        <v/>
      </c>
      <c r="M941" s="367"/>
      <c r="N941" s="56"/>
      <c r="O941" s="18" t="str">
        <f>IF(ISBLANK(N941),"",VLOOKUP(N941,'(Linked) PLr Probability Factor'!$B$23:$C$26,2,FALSE))</f>
        <v/>
      </c>
      <c r="P941" s="25" t="s">
        <v>33</v>
      </c>
      <c r="Q941" s="25">
        <f t="shared" ref="Q941" si="1486">SUM(R938:R940)</f>
        <v>0</v>
      </c>
      <c r="R941" s="25">
        <f t="shared" si="1481"/>
        <v>0</v>
      </c>
      <c r="S941" s="25"/>
      <c r="T941" s="51"/>
      <c r="U941" s="375"/>
      <c r="V941" s="57"/>
      <c r="W941" s="30" t="str">
        <f>IF(ISBLANK(V941),"",VLOOKUP(V941,'(Linked) Hazard Risk Number HRN'!$D$17:$E$22,2,FALSE))</f>
        <v/>
      </c>
      <c r="X941" s="367"/>
      <c r="Y941" s="375"/>
      <c r="Z941" s="57"/>
      <c r="AA941" s="30" t="str">
        <f>IF(ISBLANK(Z941),"",VLOOKUP(Z941,'(Linked) Hazard Risk Number HRN'!$D$17:$E$22,2,FALSE))</f>
        <v/>
      </c>
      <c r="AB941" s="367"/>
      <c r="AC941" s="375"/>
      <c r="AD941" s="436"/>
      <c r="AE941" s="57"/>
      <c r="AF941" s="30" t="str">
        <f>IF(ISBLANK(AE941),"",VLOOKUP(AE941,'(Linked) Hazard Risk Number HRN'!$D$17:$E$22,2,FALSE))</f>
        <v/>
      </c>
      <c r="AG941" s="367"/>
      <c r="AH941" s="10"/>
      <c r="AI941" s="10"/>
      <c r="AJ941" s="21"/>
    </row>
    <row r="942" spans="2:36" s="2" customFormat="1" ht="28.2" customHeight="1" thickBot="1">
      <c r="B942" s="379"/>
      <c r="C942" s="376"/>
      <c r="D942" s="376"/>
      <c r="E942" s="382"/>
      <c r="F942" s="382"/>
      <c r="G942" s="371"/>
      <c r="H942" s="371"/>
      <c r="I942" s="371"/>
      <c r="J942" s="371"/>
      <c r="K942" s="135"/>
      <c r="L942" s="18"/>
      <c r="M942" s="368"/>
      <c r="N942" s="56"/>
      <c r="O942" s="18" t="str">
        <f>IF(ISBLANK(N942),"",VLOOKUP(N942,'(Linked) PLr Probability Factor'!$B$29:$C$32,2,FALSE))</f>
        <v/>
      </c>
      <c r="P942" s="134"/>
      <c r="Q942" s="134"/>
      <c r="R942" s="134"/>
      <c r="S942" s="27" t="str">
        <f t="shared" ref="S942" si="1487">IF(OR(ISBLANK(N939),ISBLANK(N940),ISBLANK(N941)),"",IF(R938&gt;0,"P2",IF(AND(R938=0,R939&gt;2),"P2",IF(AND(R938=0,R939=2),"P2",IF(AND(R938=0,AND(R939&lt;2,R940&gt;1)),"P1"," ")))))</f>
        <v/>
      </c>
      <c r="T942" s="52"/>
      <c r="U942" s="376"/>
      <c r="V942" s="135"/>
      <c r="W942" s="18"/>
      <c r="X942" s="368"/>
      <c r="Y942" s="376"/>
      <c r="Z942" s="135"/>
      <c r="AA942" s="18"/>
      <c r="AB942" s="368"/>
      <c r="AC942" s="376"/>
      <c r="AD942" s="437"/>
      <c r="AE942" s="135"/>
      <c r="AF942" s="18"/>
      <c r="AG942" s="368"/>
      <c r="AH942" s="10"/>
      <c r="AI942" s="10"/>
      <c r="AJ942" s="7"/>
    </row>
    <row r="943" spans="2:36" s="2" customFormat="1" ht="28.2" customHeight="1" thickTop="1">
      <c r="B943" s="377">
        <v>188</v>
      </c>
      <c r="C943" s="374"/>
      <c r="D943" s="374"/>
      <c r="E943" s="380"/>
      <c r="F943" s="380"/>
      <c r="G943" s="369"/>
      <c r="H943" s="369"/>
      <c r="I943" s="369"/>
      <c r="J943" s="369"/>
      <c r="K943" s="54"/>
      <c r="L943" s="17" t="str">
        <f>IF(ISBLANK(K943),"",VLOOKUP(K943,'(Linked) Hazard Risk Number HRN'!$B$6:$C$13,2,FALSE))</f>
        <v/>
      </c>
      <c r="M943" s="372" t="str">
        <f>IF(M945="","",IF(M945&gt;500,'(Linked) Hazard Risk Number HRN'!$C$37,IF(M945&gt;50,'(Linked) Hazard Risk Number HRN'!$C$36,IF(M945&gt;25,'(Linked) Hazard Risk Number HRN'!$C$35,IF(M945&gt;5,'(Linked) Hazard Risk Number HRN'!$C$34,IF(M945&gt;0,'(Linked) Hazard Risk Number HRN'!$C$33,""))))))</f>
        <v/>
      </c>
      <c r="N943" s="54"/>
      <c r="O943" s="17" t="str">
        <f>IF(ISBLANK(N943),"",VLOOKUP(N943,'(Linked) PLr Probability Factor'!$B$7:$C$8,2,FALSE))</f>
        <v/>
      </c>
      <c r="P943" s="17" t="s">
        <v>29</v>
      </c>
      <c r="Q943" s="17">
        <f t="shared" ref="Q943" si="1488">COUNTIF((O943:O947), "C")</f>
        <v>0</v>
      </c>
      <c r="R943" s="17">
        <f t="shared" ref="R943:R946" si="1489">Q943</f>
        <v>0</v>
      </c>
      <c r="S943" s="17" t="str">
        <f t="shared" ref="S943" si="1490">IF(ISBLANK(K943),"",IF(L943&lt;2,"S1","S2"))</f>
        <v/>
      </c>
      <c r="T943" s="50"/>
      <c r="U943" s="374"/>
      <c r="V943" s="54"/>
      <c r="W943" s="17" t="str">
        <f>IF(ISBLANK(V943),"",VLOOKUP(V943,'(Linked) Hazard Risk Number HRN'!$B$6:$C$13,2,FALSE))</f>
        <v/>
      </c>
      <c r="X943" s="372" t="str">
        <f>IF(X945="","",IF(X945&gt;500,'(Linked) Hazard Risk Number HRN'!$C$37,IF(X945&gt;50,'(Linked) Hazard Risk Number HRN'!$C$36,IF(X945&gt;25,'(Linked) Hazard Risk Number HRN'!$C$35,IF(X945&gt;5,'(Linked) Hazard Risk Number HRN'!$C$34,IF(X945&gt;0,'(Linked) Hazard Risk Number HRN'!$C$33,""))))))</f>
        <v/>
      </c>
      <c r="Y943" s="374"/>
      <c r="Z943" s="54"/>
      <c r="AA943" s="17" t="str">
        <f>IF(ISBLANK(Z943),"",VLOOKUP(Z943,'(Linked) Hazard Risk Number HRN'!$B$6:$C$13,2,FALSE))</f>
        <v/>
      </c>
      <c r="AB943" s="372" t="str">
        <f>IF(AB945="","",IF(AB945&gt;500,'(Linked) Hazard Risk Number HRN'!$C$37,IF(AB945&gt;50,'(Linked) Hazard Risk Number HRN'!$C$36,IF(AB945&gt;25,'(Linked) Hazard Risk Number HRN'!$C$35,IF(AB945&gt;5,'(Linked) Hazard Risk Number HRN'!$C$34,IF(AB945&gt;0,'(Linked) Hazard Risk Number HRN'!$C$33,""))))))</f>
        <v/>
      </c>
      <c r="AC943" s="374"/>
      <c r="AD943" s="380"/>
      <c r="AE943" s="54"/>
      <c r="AF943" s="17" t="str">
        <f>IF(ISBLANK(AE943),"",VLOOKUP(AE943,'(Linked) Hazard Risk Number HRN'!$B$6:$C$13,2,FALSE))</f>
        <v/>
      </c>
      <c r="AG943" s="372" t="str">
        <f>IF(AG945="","",IF(AG945&gt;500,'(Linked) Hazard Risk Number HRN'!$C$37,IF(AG945&gt;50,'(Linked) Hazard Risk Number HRN'!$C$36,IF(AG945&gt;25,'(Linked) Hazard Risk Number HRN'!$C$35,IF(AG945&gt;5,'(Linked) Hazard Risk Number HRN'!$C$34,IF(AG945&gt;0,'(Linked) Hazard Risk Number HRN'!$C$33,""))))))</f>
        <v/>
      </c>
      <c r="AH943" s="10"/>
      <c r="AI943" s="10"/>
      <c r="AJ943" s="22"/>
    </row>
    <row r="944" spans="2:36" s="2" customFormat="1" ht="28.2" customHeight="1" thickBot="1">
      <c r="B944" s="378"/>
      <c r="C944" s="375"/>
      <c r="D944" s="375"/>
      <c r="E944" s="381"/>
      <c r="F944" s="381"/>
      <c r="G944" s="370"/>
      <c r="H944" s="370"/>
      <c r="I944" s="370"/>
      <c r="J944" s="370"/>
      <c r="K944" s="55"/>
      <c r="L944" s="18" t="str">
        <f>IF(ISBLANK(K944),"",VLOOKUP(K944,'(Linked) Hazard Risk Number HRN'!$B$16:$C$26,2,FALSE))</f>
        <v/>
      </c>
      <c r="M944" s="373"/>
      <c r="N944" s="55"/>
      <c r="O944" s="18" t="str">
        <f>IF(ISBLANK(N944),"",VLOOKUP(N944,'(Linked) PLr Probability Factor'!$B$12:$C$14,2,FALSE))</f>
        <v/>
      </c>
      <c r="P944" s="18" t="s">
        <v>1</v>
      </c>
      <c r="Q944" s="18">
        <f t="shared" ref="Q944" si="1491">COUNTIF((O943:O947), "B")</f>
        <v>0</v>
      </c>
      <c r="R944" s="18">
        <f t="shared" si="1489"/>
        <v>0</v>
      </c>
      <c r="S944" s="18" t="str">
        <f t="shared" ref="S944" si="1492">IF(ISBLANK(K944),"",IF(L944&lt;5,"F1","F2"))</f>
        <v/>
      </c>
      <c r="T944" s="147"/>
      <c r="U944" s="375"/>
      <c r="V944" s="55"/>
      <c r="W944" s="18" t="str">
        <f>IF(ISBLANK(V944),"",VLOOKUP(V944,'(Linked) Hazard Risk Number HRN'!$B$16:$C$26,2,FALSE))</f>
        <v/>
      </c>
      <c r="X944" s="373"/>
      <c r="Y944" s="375"/>
      <c r="Z944" s="55"/>
      <c r="AA944" s="18" t="str">
        <f>IF(ISBLANK(Z944),"",VLOOKUP(Z944,'(Linked) Hazard Risk Number HRN'!$B$16:$C$26,2,FALSE))</f>
        <v/>
      </c>
      <c r="AB944" s="373"/>
      <c r="AC944" s="375"/>
      <c r="AD944" s="436"/>
      <c r="AE944" s="55"/>
      <c r="AF944" s="18" t="str">
        <f>IF(ISBLANK(AE944),"",VLOOKUP(AE944,'(Linked) Hazard Risk Number HRN'!$B$16:$C$26,2,FALSE))</f>
        <v/>
      </c>
      <c r="AG944" s="373"/>
      <c r="AH944" s="10"/>
      <c r="AI944" s="10"/>
      <c r="AJ944" s="19"/>
    </row>
    <row r="945" spans="2:36" s="2" customFormat="1" ht="28.2" customHeight="1" thickTop="1">
      <c r="B945" s="378"/>
      <c r="C945" s="375"/>
      <c r="D945" s="375"/>
      <c r="E945" s="381"/>
      <c r="F945" s="381"/>
      <c r="G945" s="370"/>
      <c r="H945" s="370"/>
      <c r="I945" s="370"/>
      <c r="J945" s="370"/>
      <c r="K945" s="56"/>
      <c r="L945" s="18" t="str">
        <f>IF(ISBLANK(K945),"",VLOOKUP(K945,'(Linked) Hazard Risk Number HRN'!$D$6:$E$14,2,FALSE))</f>
        <v/>
      </c>
      <c r="M945" s="366" t="str">
        <f>IF(OR(ISBLANK(K943),ISBLANK(K944),ISBLANK(K945),ISBLANK(K946)),"",L943*L944*L945*L946)</f>
        <v/>
      </c>
      <c r="N945" s="56"/>
      <c r="O945" s="18" t="str">
        <f>IF(ISBLANK(N945),"",VLOOKUP(N945,'(Linked) PLr Probability Factor'!$B$17:$C$20,2,FALSE))</f>
        <v/>
      </c>
      <c r="P945" s="18" t="s">
        <v>3</v>
      </c>
      <c r="Q945" s="18">
        <f t="shared" ref="Q945" si="1493">COUNTIF((O943:O947), "A")</f>
        <v>0</v>
      </c>
      <c r="R945" s="18">
        <f t="shared" si="1489"/>
        <v>0</v>
      </c>
      <c r="S945" s="18"/>
      <c r="T945" s="146" t="str" cm="1">
        <f t="array" ref="T945">IF(OR(ISBLANK(K943),ISBLANK(K944),ISBLANK(N944),ISBLANK(N945),ISBLANK(N946)),"",INDEX(INDEX('(Linked) PLr Probability Factor'!C$33:$F$44,0,4),MATCH(S943&amp;S944&amp;S947,INDEX('(Linked) PLr Probability Factor'!C$33:$F$44,0,1)&amp;INDEX('(Linked) PLr Probability Factor'!C$33:$F$44,0,2)&amp;INDEX('(Linked) PLr Probability Factor'!C$33:$F$44,0,3),0)))</f>
        <v/>
      </c>
      <c r="U945" s="375"/>
      <c r="V945" s="56"/>
      <c r="W945" s="18" t="str">
        <f>IF(ISBLANK(V945),"",VLOOKUP(V945,'(Linked) Hazard Risk Number HRN'!$D$6:$E$14,2,FALSE))</f>
        <v/>
      </c>
      <c r="X945" s="366" t="str">
        <f>IF(OR(ISBLANK(V943),ISBLANK(V944),ISBLANK(V945),ISBLANK(V946)),"",W943*W944*W945*W946)</f>
        <v/>
      </c>
      <c r="Y945" s="375"/>
      <c r="Z945" s="56"/>
      <c r="AA945" s="18" t="str">
        <f>IF(ISBLANK(Z945),"",VLOOKUP(Z945,'(Linked) Hazard Risk Number HRN'!$D$6:$E$14,2,FALSE))</f>
        <v/>
      </c>
      <c r="AB945" s="366" t="str">
        <f>IF(OR(ISBLANK(Z943),ISBLANK(Z944),ISBLANK(Z945),ISBLANK(Z946)),"",AA943*AA944*AA945*AA946)</f>
        <v/>
      </c>
      <c r="AC945" s="375"/>
      <c r="AD945" s="436"/>
      <c r="AE945" s="56"/>
      <c r="AF945" s="18" t="str">
        <f>IF(ISBLANK(AE945),"",VLOOKUP(AE945,'(Linked) Hazard Risk Number HRN'!$D$6:$E$14,2,FALSE))</f>
        <v/>
      </c>
      <c r="AG945" s="366" t="str">
        <f>IF(OR(ISBLANK(AE943),ISBLANK(AE944),ISBLANK(AE945),ISBLANK(AE946)),"",AF943*AF944*AF945*AF946)</f>
        <v/>
      </c>
      <c r="AH945" s="10"/>
      <c r="AI945" s="10"/>
      <c r="AJ945" s="20"/>
    </row>
    <row r="946" spans="2:36" s="2" customFormat="1" ht="28.2" customHeight="1">
      <c r="B946" s="378"/>
      <c r="C946" s="375"/>
      <c r="D946" s="375"/>
      <c r="E946" s="381"/>
      <c r="F946" s="381"/>
      <c r="G946" s="370"/>
      <c r="H946" s="370"/>
      <c r="I946" s="370"/>
      <c r="J946" s="370"/>
      <c r="K946" s="57"/>
      <c r="L946" s="30" t="str">
        <f>IF(ISBLANK(K946),"",VLOOKUP(K946,'(Linked) Hazard Risk Number HRN'!$D$17:$E$22,2,FALSE))</f>
        <v/>
      </c>
      <c r="M946" s="367"/>
      <c r="N946" s="56"/>
      <c r="O946" s="18" t="str">
        <f>IF(ISBLANK(N946),"",VLOOKUP(N946,'(Linked) PLr Probability Factor'!$B$23:$C$26,2,FALSE))</f>
        <v/>
      </c>
      <c r="P946" s="25" t="s">
        <v>33</v>
      </c>
      <c r="Q946" s="25">
        <f t="shared" ref="Q946" si="1494">SUM(R943:R945)</f>
        <v>0</v>
      </c>
      <c r="R946" s="25">
        <f t="shared" si="1489"/>
        <v>0</v>
      </c>
      <c r="S946" s="25"/>
      <c r="T946" s="51"/>
      <c r="U946" s="375"/>
      <c r="V946" s="57"/>
      <c r="W946" s="30" t="str">
        <f>IF(ISBLANK(V946),"",VLOOKUP(V946,'(Linked) Hazard Risk Number HRN'!$D$17:$E$22,2,FALSE))</f>
        <v/>
      </c>
      <c r="X946" s="367"/>
      <c r="Y946" s="375"/>
      <c r="Z946" s="57"/>
      <c r="AA946" s="30" t="str">
        <f>IF(ISBLANK(Z946),"",VLOOKUP(Z946,'(Linked) Hazard Risk Number HRN'!$D$17:$E$22,2,FALSE))</f>
        <v/>
      </c>
      <c r="AB946" s="367"/>
      <c r="AC946" s="375"/>
      <c r="AD946" s="436"/>
      <c r="AE946" s="57"/>
      <c r="AF946" s="30" t="str">
        <f>IF(ISBLANK(AE946),"",VLOOKUP(AE946,'(Linked) Hazard Risk Number HRN'!$D$17:$E$22,2,FALSE))</f>
        <v/>
      </c>
      <c r="AG946" s="367"/>
      <c r="AH946" s="10"/>
      <c r="AI946" s="10"/>
      <c r="AJ946" s="21"/>
    </row>
    <row r="947" spans="2:36" s="2" customFormat="1" ht="28.2" customHeight="1" thickBot="1">
      <c r="B947" s="379"/>
      <c r="C947" s="376"/>
      <c r="D947" s="376"/>
      <c r="E947" s="382"/>
      <c r="F947" s="382"/>
      <c r="G947" s="371"/>
      <c r="H947" s="371"/>
      <c r="I947" s="371"/>
      <c r="J947" s="371"/>
      <c r="K947" s="135"/>
      <c r="L947" s="18"/>
      <c r="M947" s="368"/>
      <c r="N947" s="56"/>
      <c r="O947" s="18" t="str">
        <f>IF(ISBLANK(N947),"",VLOOKUP(N947,'(Linked) PLr Probability Factor'!$B$29:$C$32,2,FALSE))</f>
        <v/>
      </c>
      <c r="P947" s="134"/>
      <c r="Q947" s="134"/>
      <c r="R947" s="134"/>
      <c r="S947" s="27" t="str">
        <f t="shared" ref="S947" si="1495">IF(OR(ISBLANK(N944),ISBLANK(N945),ISBLANK(N946)),"",IF(R943&gt;0,"P2",IF(AND(R943=0,R944&gt;2),"P2",IF(AND(R943=0,R944=2),"P2",IF(AND(R943=0,AND(R944&lt;2,R945&gt;1)),"P1"," ")))))</f>
        <v/>
      </c>
      <c r="T947" s="52"/>
      <c r="U947" s="376"/>
      <c r="V947" s="135"/>
      <c r="W947" s="18"/>
      <c r="X947" s="368"/>
      <c r="Y947" s="376"/>
      <c r="Z947" s="135"/>
      <c r="AA947" s="18"/>
      <c r="AB947" s="368"/>
      <c r="AC947" s="376"/>
      <c r="AD947" s="437"/>
      <c r="AE947" s="135"/>
      <c r="AF947" s="18"/>
      <c r="AG947" s="368"/>
      <c r="AH947" s="10"/>
      <c r="AI947" s="10"/>
      <c r="AJ947" s="7"/>
    </row>
    <row r="948" spans="2:36" s="2" customFormat="1" ht="28.2" customHeight="1" thickTop="1">
      <c r="B948" s="377">
        <v>189</v>
      </c>
      <c r="C948" s="374"/>
      <c r="D948" s="374"/>
      <c r="E948" s="380"/>
      <c r="F948" s="380"/>
      <c r="G948" s="369"/>
      <c r="H948" s="369"/>
      <c r="I948" s="369"/>
      <c r="J948" s="369"/>
      <c r="K948" s="54"/>
      <c r="L948" s="17" t="str">
        <f>IF(ISBLANK(K948),"",VLOOKUP(K948,'(Linked) Hazard Risk Number HRN'!$B$6:$C$13,2,FALSE))</f>
        <v/>
      </c>
      <c r="M948" s="372" t="str">
        <f>IF(M950="","",IF(M950&gt;500,'(Linked) Hazard Risk Number HRN'!$C$37,IF(M950&gt;50,'(Linked) Hazard Risk Number HRN'!$C$36,IF(M950&gt;25,'(Linked) Hazard Risk Number HRN'!$C$35,IF(M950&gt;5,'(Linked) Hazard Risk Number HRN'!$C$34,IF(M950&gt;0,'(Linked) Hazard Risk Number HRN'!$C$33,""))))))</f>
        <v/>
      </c>
      <c r="N948" s="54"/>
      <c r="O948" s="17" t="str">
        <f>IF(ISBLANK(N948),"",VLOOKUP(N948,'(Linked) PLr Probability Factor'!$B$7:$C$8,2,FALSE))</f>
        <v/>
      </c>
      <c r="P948" s="17" t="s">
        <v>29</v>
      </c>
      <c r="Q948" s="17">
        <f t="shared" ref="Q948" si="1496">COUNTIF((O948:O952), "C")</f>
        <v>0</v>
      </c>
      <c r="R948" s="17">
        <f t="shared" ref="R948:R951" si="1497">Q948</f>
        <v>0</v>
      </c>
      <c r="S948" s="17" t="str">
        <f t="shared" ref="S948" si="1498">IF(ISBLANK(K948),"",IF(L948&lt;2,"S1","S2"))</f>
        <v/>
      </c>
      <c r="T948" s="50"/>
      <c r="U948" s="374"/>
      <c r="V948" s="54"/>
      <c r="W948" s="17" t="str">
        <f>IF(ISBLANK(V948),"",VLOOKUP(V948,'(Linked) Hazard Risk Number HRN'!$B$6:$C$13,2,FALSE))</f>
        <v/>
      </c>
      <c r="X948" s="372" t="str">
        <f>IF(X950="","",IF(X950&gt;500,'(Linked) Hazard Risk Number HRN'!$C$37,IF(X950&gt;50,'(Linked) Hazard Risk Number HRN'!$C$36,IF(X950&gt;25,'(Linked) Hazard Risk Number HRN'!$C$35,IF(X950&gt;5,'(Linked) Hazard Risk Number HRN'!$C$34,IF(X950&gt;0,'(Linked) Hazard Risk Number HRN'!$C$33,""))))))</f>
        <v/>
      </c>
      <c r="Y948" s="374"/>
      <c r="Z948" s="54"/>
      <c r="AA948" s="17" t="str">
        <f>IF(ISBLANK(Z948),"",VLOOKUP(Z948,'(Linked) Hazard Risk Number HRN'!$B$6:$C$13,2,FALSE))</f>
        <v/>
      </c>
      <c r="AB948" s="372" t="str">
        <f>IF(AB950="","",IF(AB950&gt;500,'(Linked) Hazard Risk Number HRN'!$C$37,IF(AB950&gt;50,'(Linked) Hazard Risk Number HRN'!$C$36,IF(AB950&gt;25,'(Linked) Hazard Risk Number HRN'!$C$35,IF(AB950&gt;5,'(Linked) Hazard Risk Number HRN'!$C$34,IF(AB950&gt;0,'(Linked) Hazard Risk Number HRN'!$C$33,""))))))</f>
        <v/>
      </c>
      <c r="AC948" s="374"/>
      <c r="AD948" s="380"/>
      <c r="AE948" s="54"/>
      <c r="AF948" s="17" t="str">
        <f>IF(ISBLANK(AE948),"",VLOOKUP(AE948,'(Linked) Hazard Risk Number HRN'!$B$6:$C$13,2,FALSE))</f>
        <v/>
      </c>
      <c r="AG948" s="372" t="str">
        <f>IF(AG950="","",IF(AG950&gt;500,'(Linked) Hazard Risk Number HRN'!$C$37,IF(AG950&gt;50,'(Linked) Hazard Risk Number HRN'!$C$36,IF(AG950&gt;25,'(Linked) Hazard Risk Number HRN'!$C$35,IF(AG950&gt;5,'(Linked) Hazard Risk Number HRN'!$C$34,IF(AG950&gt;0,'(Linked) Hazard Risk Number HRN'!$C$33,""))))))</f>
        <v/>
      </c>
      <c r="AH948" s="10"/>
      <c r="AI948" s="10"/>
      <c r="AJ948" s="22"/>
    </row>
    <row r="949" spans="2:36" s="2" customFormat="1" ht="28.2" customHeight="1" thickBot="1">
      <c r="B949" s="378"/>
      <c r="C949" s="375"/>
      <c r="D949" s="375"/>
      <c r="E949" s="381"/>
      <c r="F949" s="381"/>
      <c r="G949" s="370"/>
      <c r="H949" s="370"/>
      <c r="I949" s="370"/>
      <c r="J949" s="370"/>
      <c r="K949" s="55"/>
      <c r="L949" s="18" t="str">
        <f>IF(ISBLANK(K949),"",VLOOKUP(K949,'(Linked) Hazard Risk Number HRN'!$B$16:$C$26,2,FALSE))</f>
        <v/>
      </c>
      <c r="M949" s="373"/>
      <c r="N949" s="55"/>
      <c r="O949" s="18" t="str">
        <f>IF(ISBLANK(N949),"",VLOOKUP(N949,'(Linked) PLr Probability Factor'!$B$12:$C$14,2,FALSE))</f>
        <v/>
      </c>
      <c r="P949" s="18" t="s">
        <v>1</v>
      </c>
      <c r="Q949" s="18">
        <f t="shared" ref="Q949" si="1499">COUNTIF((O948:O952), "B")</f>
        <v>0</v>
      </c>
      <c r="R949" s="18">
        <f t="shared" si="1497"/>
        <v>0</v>
      </c>
      <c r="S949" s="18" t="str">
        <f t="shared" ref="S949" si="1500">IF(ISBLANK(K949),"",IF(L949&lt;5,"F1","F2"))</f>
        <v/>
      </c>
      <c r="T949" s="147"/>
      <c r="U949" s="375"/>
      <c r="V949" s="55"/>
      <c r="W949" s="18" t="str">
        <f>IF(ISBLANK(V949),"",VLOOKUP(V949,'(Linked) Hazard Risk Number HRN'!$B$16:$C$26,2,FALSE))</f>
        <v/>
      </c>
      <c r="X949" s="373"/>
      <c r="Y949" s="375"/>
      <c r="Z949" s="55"/>
      <c r="AA949" s="18" t="str">
        <f>IF(ISBLANK(Z949),"",VLOOKUP(Z949,'(Linked) Hazard Risk Number HRN'!$B$16:$C$26,2,FALSE))</f>
        <v/>
      </c>
      <c r="AB949" s="373"/>
      <c r="AC949" s="375"/>
      <c r="AD949" s="436"/>
      <c r="AE949" s="55"/>
      <c r="AF949" s="18" t="str">
        <f>IF(ISBLANK(AE949),"",VLOOKUP(AE949,'(Linked) Hazard Risk Number HRN'!$B$16:$C$26,2,FALSE))</f>
        <v/>
      </c>
      <c r="AG949" s="373"/>
      <c r="AH949" s="10"/>
      <c r="AI949" s="10"/>
      <c r="AJ949" s="19"/>
    </row>
    <row r="950" spans="2:36" s="2" customFormat="1" ht="28.2" customHeight="1" thickTop="1">
      <c r="B950" s="378"/>
      <c r="C950" s="375"/>
      <c r="D950" s="375"/>
      <c r="E950" s="381"/>
      <c r="F950" s="381"/>
      <c r="G950" s="370"/>
      <c r="H950" s="370"/>
      <c r="I950" s="370"/>
      <c r="J950" s="370"/>
      <c r="K950" s="56"/>
      <c r="L950" s="18" t="str">
        <f>IF(ISBLANK(K950),"",VLOOKUP(K950,'(Linked) Hazard Risk Number HRN'!$D$6:$E$14,2,FALSE))</f>
        <v/>
      </c>
      <c r="M950" s="366" t="str">
        <f>IF(OR(ISBLANK(K948),ISBLANK(K949),ISBLANK(K950),ISBLANK(K951)),"",L948*L949*L950*L951)</f>
        <v/>
      </c>
      <c r="N950" s="56"/>
      <c r="O950" s="18" t="str">
        <f>IF(ISBLANK(N950),"",VLOOKUP(N950,'(Linked) PLr Probability Factor'!$B$17:$C$20,2,FALSE))</f>
        <v/>
      </c>
      <c r="P950" s="18" t="s">
        <v>3</v>
      </c>
      <c r="Q950" s="18">
        <f t="shared" ref="Q950" si="1501">COUNTIF((O948:O952), "A")</f>
        <v>0</v>
      </c>
      <c r="R950" s="18">
        <f t="shared" si="1497"/>
        <v>0</v>
      </c>
      <c r="S950" s="18"/>
      <c r="T950" s="146" t="str" cm="1">
        <f t="array" ref="T950">IF(OR(ISBLANK(K948),ISBLANK(K949),ISBLANK(N949),ISBLANK(N950),ISBLANK(N951)),"",INDEX(INDEX('(Linked) PLr Probability Factor'!C$33:$F$44,0,4),MATCH(S948&amp;S949&amp;S952,INDEX('(Linked) PLr Probability Factor'!C$33:$F$44,0,1)&amp;INDEX('(Linked) PLr Probability Factor'!C$33:$F$44,0,2)&amp;INDEX('(Linked) PLr Probability Factor'!C$33:$F$44,0,3),0)))</f>
        <v/>
      </c>
      <c r="U950" s="375"/>
      <c r="V950" s="56"/>
      <c r="W950" s="18" t="str">
        <f>IF(ISBLANK(V950),"",VLOOKUP(V950,'(Linked) Hazard Risk Number HRN'!$D$6:$E$14,2,FALSE))</f>
        <v/>
      </c>
      <c r="X950" s="366" t="str">
        <f>IF(OR(ISBLANK(V948),ISBLANK(V949),ISBLANK(V950),ISBLANK(V951)),"",W948*W949*W950*W951)</f>
        <v/>
      </c>
      <c r="Y950" s="375"/>
      <c r="Z950" s="56"/>
      <c r="AA950" s="18" t="str">
        <f>IF(ISBLANK(Z950),"",VLOOKUP(Z950,'(Linked) Hazard Risk Number HRN'!$D$6:$E$14,2,FALSE))</f>
        <v/>
      </c>
      <c r="AB950" s="366" t="str">
        <f>IF(OR(ISBLANK(Z948),ISBLANK(Z949),ISBLANK(Z950),ISBLANK(Z951)),"",AA948*AA949*AA950*AA951)</f>
        <v/>
      </c>
      <c r="AC950" s="375"/>
      <c r="AD950" s="436"/>
      <c r="AE950" s="56"/>
      <c r="AF950" s="18" t="str">
        <f>IF(ISBLANK(AE950),"",VLOOKUP(AE950,'(Linked) Hazard Risk Number HRN'!$D$6:$E$14,2,FALSE))</f>
        <v/>
      </c>
      <c r="AG950" s="366" t="str">
        <f>IF(OR(ISBLANK(AE948),ISBLANK(AE949),ISBLANK(AE950),ISBLANK(AE951)),"",AF948*AF949*AF950*AF951)</f>
        <v/>
      </c>
      <c r="AH950" s="10"/>
      <c r="AI950" s="10"/>
      <c r="AJ950" s="20"/>
    </row>
    <row r="951" spans="2:36" s="2" customFormat="1" ht="28.2" customHeight="1">
      <c r="B951" s="378"/>
      <c r="C951" s="375"/>
      <c r="D951" s="375"/>
      <c r="E951" s="381"/>
      <c r="F951" s="381"/>
      <c r="G951" s="370"/>
      <c r="H951" s="370"/>
      <c r="I951" s="370"/>
      <c r="J951" s="370"/>
      <c r="K951" s="57"/>
      <c r="L951" s="30" t="str">
        <f>IF(ISBLANK(K951),"",VLOOKUP(K951,'(Linked) Hazard Risk Number HRN'!$D$17:$E$22,2,FALSE))</f>
        <v/>
      </c>
      <c r="M951" s="367"/>
      <c r="N951" s="56"/>
      <c r="O951" s="18" t="str">
        <f>IF(ISBLANK(N951),"",VLOOKUP(N951,'(Linked) PLr Probability Factor'!$B$23:$C$26,2,FALSE))</f>
        <v/>
      </c>
      <c r="P951" s="25" t="s">
        <v>33</v>
      </c>
      <c r="Q951" s="25">
        <f t="shared" ref="Q951" si="1502">SUM(R948:R950)</f>
        <v>0</v>
      </c>
      <c r="R951" s="25">
        <f t="shared" si="1497"/>
        <v>0</v>
      </c>
      <c r="S951" s="25"/>
      <c r="T951" s="51"/>
      <c r="U951" s="375"/>
      <c r="V951" s="57"/>
      <c r="W951" s="30" t="str">
        <f>IF(ISBLANK(V951),"",VLOOKUP(V951,'(Linked) Hazard Risk Number HRN'!$D$17:$E$22,2,FALSE))</f>
        <v/>
      </c>
      <c r="X951" s="367"/>
      <c r="Y951" s="375"/>
      <c r="Z951" s="57"/>
      <c r="AA951" s="30" t="str">
        <f>IF(ISBLANK(Z951),"",VLOOKUP(Z951,'(Linked) Hazard Risk Number HRN'!$D$17:$E$22,2,FALSE))</f>
        <v/>
      </c>
      <c r="AB951" s="367"/>
      <c r="AC951" s="375"/>
      <c r="AD951" s="436"/>
      <c r="AE951" s="57"/>
      <c r="AF951" s="30" t="str">
        <f>IF(ISBLANK(AE951),"",VLOOKUP(AE951,'(Linked) Hazard Risk Number HRN'!$D$17:$E$22,2,FALSE))</f>
        <v/>
      </c>
      <c r="AG951" s="367"/>
      <c r="AH951" s="10"/>
      <c r="AI951" s="10"/>
      <c r="AJ951" s="21"/>
    </row>
    <row r="952" spans="2:36" s="2" customFormat="1" ht="28.2" customHeight="1" thickBot="1">
      <c r="B952" s="379"/>
      <c r="C952" s="376"/>
      <c r="D952" s="376"/>
      <c r="E952" s="382"/>
      <c r="F952" s="382"/>
      <c r="G952" s="371"/>
      <c r="H952" s="371"/>
      <c r="I952" s="371"/>
      <c r="J952" s="371"/>
      <c r="K952" s="135"/>
      <c r="L952" s="18"/>
      <c r="M952" s="368"/>
      <c r="N952" s="56"/>
      <c r="O952" s="18" t="str">
        <f>IF(ISBLANK(N952),"",VLOOKUP(N952,'(Linked) PLr Probability Factor'!$B$29:$C$32,2,FALSE))</f>
        <v/>
      </c>
      <c r="P952" s="134"/>
      <c r="Q952" s="134"/>
      <c r="R952" s="134"/>
      <c r="S952" s="27" t="str">
        <f t="shared" ref="S952" si="1503">IF(OR(ISBLANK(N949),ISBLANK(N950),ISBLANK(N951)),"",IF(R948&gt;0,"P2",IF(AND(R948=0,R949&gt;2),"P2",IF(AND(R948=0,R949=2),"P2",IF(AND(R948=0,AND(R949&lt;2,R950&gt;1)),"P1"," ")))))</f>
        <v/>
      </c>
      <c r="T952" s="52"/>
      <c r="U952" s="376"/>
      <c r="V952" s="135"/>
      <c r="W952" s="18"/>
      <c r="X952" s="368"/>
      <c r="Y952" s="376"/>
      <c r="Z952" s="135"/>
      <c r="AA952" s="18"/>
      <c r="AB952" s="368"/>
      <c r="AC952" s="376"/>
      <c r="AD952" s="437"/>
      <c r="AE952" s="135"/>
      <c r="AF952" s="18"/>
      <c r="AG952" s="368"/>
      <c r="AH952" s="10"/>
      <c r="AI952" s="10"/>
      <c r="AJ952" s="7"/>
    </row>
    <row r="953" spans="2:36" s="2" customFormat="1" ht="28.2" customHeight="1" thickTop="1">
      <c r="B953" s="377">
        <v>190</v>
      </c>
      <c r="C953" s="374"/>
      <c r="D953" s="374"/>
      <c r="E953" s="380"/>
      <c r="F953" s="380"/>
      <c r="G953" s="369"/>
      <c r="H953" s="369"/>
      <c r="I953" s="369"/>
      <c r="J953" s="369"/>
      <c r="K953" s="54"/>
      <c r="L953" s="17" t="str">
        <f>IF(ISBLANK(K953),"",VLOOKUP(K953,'(Linked) Hazard Risk Number HRN'!$B$6:$C$13,2,FALSE))</f>
        <v/>
      </c>
      <c r="M953" s="372" t="str">
        <f>IF(M955="","",IF(M955&gt;500,'(Linked) Hazard Risk Number HRN'!$C$37,IF(M955&gt;50,'(Linked) Hazard Risk Number HRN'!$C$36,IF(M955&gt;25,'(Linked) Hazard Risk Number HRN'!$C$35,IF(M955&gt;5,'(Linked) Hazard Risk Number HRN'!$C$34,IF(M955&gt;0,'(Linked) Hazard Risk Number HRN'!$C$33,""))))))</f>
        <v/>
      </c>
      <c r="N953" s="54"/>
      <c r="O953" s="17" t="str">
        <f>IF(ISBLANK(N953),"",VLOOKUP(N953,'(Linked) PLr Probability Factor'!$B$7:$C$8,2,FALSE))</f>
        <v/>
      </c>
      <c r="P953" s="17" t="s">
        <v>29</v>
      </c>
      <c r="Q953" s="17">
        <f t="shared" ref="Q953" si="1504">COUNTIF((O953:O957), "C")</f>
        <v>0</v>
      </c>
      <c r="R953" s="17">
        <f t="shared" ref="R953:R956" si="1505">Q953</f>
        <v>0</v>
      </c>
      <c r="S953" s="17" t="str">
        <f t="shared" ref="S953" si="1506">IF(ISBLANK(K953),"",IF(L953&lt;2,"S1","S2"))</f>
        <v/>
      </c>
      <c r="T953" s="50"/>
      <c r="U953" s="374"/>
      <c r="V953" s="54"/>
      <c r="W953" s="17" t="str">
        <f>IF(ISBLANK(V953),"",VLOOKUP(V953,'(Linked) Hazard Risk Number HRN'!$B$6:$C$13,2,FALSE))</f>
        <v/>
      </c>
      <c r="X953" s="372" t="str">
        <f>IF(X955="","",IF(X955&gt;500,'(Linked) Hazard Risk Number HRN'!$C$37,IF(X955&gt;50,'(Linked) Hazard Risk Number HRN'!$C$36,IF(X955&gt;25,'(Linked) Hazard Risk Number HRN'!$C$35,IF(X955&gt;5,'(Linked) Hazard Risk Number HRN'!$C$34,IF(X955&gt;0,'(Linked) Hazard Risk Number HRN'!$C$33,""))))))</f>
        <v/>
      </c>
      <c r="Y953" s="374"/>
      <c r="Z953" s="54"/>
      <c r="AA953" s="17" t="str">
        <f>IF(ISBLANK(Z953),"",VLOOKUP(Z953,'(Linked) Hazard Risk Number HRN'!$B$6:$C$13,2,FALSE))</f>
        <v/>
      </c>
      <c r="AB953" s="372" t="str">
        <f>IF(AB955="","",IF(AB955&gt;500,'(Linked) Hazard Risk Number HRN'!$C$37,IF(AB955&gt;50,'(Linked) Hazard Risk Number HRN'!$C$36,IF(AB955&gt;25,'(Linked) Hazard Risk Number HRN'!$C$35,IF(AB955&gt;5,'(Linked) Hazard Risk Number HRN'!$C$34,IF(AB955&gt;0,'(Linked) Hazard Risk Number HRN'!$C$33,""))))))</f>
        <v/>
      </c>
      <c r="AC953" s="374"/>
      <c r="AD953" s="380"/>
      <c r="AE953" s="54"/>
      <c r="AF953" s="17" t="str">
        <f>IF(ISBLANK(AE953),"",VLOOKUP(AE953,'(Linked) Hazard Risk Number HRN'!$B$6:$C$13,2,FALSE))</f>
        <v/>
      </c>
      <c r="AG953" s="372" t="str">
        <f>IF(AG955="","",IF(AG955&gt;500,'(Linked) Hazard Risk Number HRN'!$C$37,IF(AG955&gt;50,'(Linked) Hazard Risk Number HRN'!$C$36,IF(AG955&gt;25,'(Linked) Hazard Risk Number HRN'!$C$35,IF(AG955&gt;5,'(Linked) Hazard Risk Number HRN'!$C$34,IF(AG955&gt;0,'(Linked) Hazard Risk Number HRN'!$C$33,""))))))</f>
        <v/>
      </c>
      <c r="AH953" s="10"/>
      <c r="AI953" s="10"/>
      <c r="AJ953" s="22"/>
    </row>
    <row r="954" spans="2:36" s="2" customFormat="1" ht="28.2" customHeight="1" thickBot="1">
      <c r="B954" s="378"/>
      <c r="C954" s="375"/>
      <c r="D954" s="375"/>
      <c r="E954" s="381"/>
      <c r="F954" s="381"/>
      <c r="G954" s="370"/>
      <c r="H954" s="370"/>
      <c r="I954" s="370"/>
      <c r="J954" s="370"/>
      <c r="K954" s="55"/>
      <c r="L954" s="18" t="str">
        <f>IF(ISBLANK(K954),"",VLOOKUP(K954,'(Linked) Hazard Risk Number HRN'!$B$16:$C$26,2,FALSE))</f>
        <v/>
      </c>
      <c r="M954" s="373"/>
      <c r="N954" s="55"/>
      <c r="O954" s="18" t="str">
        <f>IF(ISBLANK(N954),"",VLOOKUP(N954,'(Linked) PLr Probability Factor'!$B$12:$C$14,2,FALSE))</f>
        <v/>
      </c>
      <c r="P954" s="18" t="s">
        <v>1</v>
      </c>
      <c r="Q954" s="18">
        <f t="shared" ref="Q954" si="1507">COUNTIF((O953:O957), "B")</f>
        <v>0</v>
      </c>
      <c r="R954" s="18">
        <f t="shared" si="1505"/>
        <v>0</v>
      </c>
      <c r="S954" s="18" t="str">
        <f t="shared" ref="S954" si="1508">IF(ISBLANK(K954),"",IF(L954&lt;5,"F1","F2"))</f>
        <v/>
      </c>
      <c r="T954" s="147"/>
      <c r="U954" s="375"/>
      <c r="V954" s="55"/>
      <c r="W954" s="18" t="str">
        <f>IF(ISBLANK(V954),"",VLOOKUP(V954,'(Linked) Hazard Risk Number HRN'!$B$16:$C$26,2,FALSE))</f>
        <v/>
      </c>
      <c r="X954" s="373"/>
      <c r="Y954" s="375"/>
      <c r="Z954" s="55"/>
      <c r="AA954" s="18" t="str">
        <f>IF(ISBLANK(Z954),"",VLOOKUP(Z954,'(Linked) Hazard Risk Number HRN'!$B$16:$C$26,2,FALSE))</f>
        <v/>
      </c>
      <c r="AB954" s="373"/>
      <c r="AC954" s="375"/>
      <c r="AD954" s="436"/>
      <c r="AE954" s="55"/>
      <c r="AF954" s="18" t="str">
        <f>IF(ISBLANK(AE954),"",VLOOKUP(AE954,'(Linked) Hazard Risk Number HRN'!$B$16:$C$26,2,FALSE))</f>
        <v/>
      </c>
      <c r="AG954" s="373"/>
      <c r="AH954" s="10"/>
      <c r="AI954" s="10"/>
      <c r="AJ954" s="19"/>
    </row>
    <row r="955" spans="2:36" s="2" customFormat="1" ht="28.2" customHeight="1" thickTop="1">
      <c r="B955" s="378"/>
      <c r="C955" s="375"/>
      <c r="D955" s="375"/>
      <c r="E955" s="381"/>
      <c r="F955" s="381"/>
      <c r="G955" s="370"/>
      <c r="H955" s="370"/>
      <c r="I955" s="370"/>
      <c r="J955" s="370"/>
      <c r="K955" s="56"/>
      <c r="L955" s="18" t="str">
        <f>IF(ISBLANK(K955),"",VLOOKUP(K955,'(Linked) Hazard Risk Number HRN'!$D$6:$E$14,2,FALSE))</f>
        <v/>
      </c>
      <c r="M955" s="366" t="str">
        <f>IF(OR(ISBLANK(K953),ISBLANK(K954),ISBLANK(K955),ISBLANK(K956)),"",L953*L954*L955*L956)</f>
        <v/>
      </c>
      <c r="N955" s="56"/>
      <c r="O955" s="18" t="str">
        <f>IF(ISBLANK(N955),"",VLOOKUP(N955,'(Linked) PLr Probability Factor'!$B$17:$C$20,2,FALSE))</f>
        <v/>
      </c>
      <c r="P955" s="18" t="s">
        <v>3</v>
      </c>
      <c r="Q955" s="18">
        <f t="shared" ref="Q955" si="1509">COUNTIF((O953:O957), "A")</f>
        <v>0</v>
      </c>
      <c r="R955" s="18">
        <f t="shared" si="1505"/>
        <v>0</v>
      </c>
      <c r="S955" s="18"/>
      <c r="T955" s="146" t="str" cm="1">
        <f t="array" ref="T955">IF(OR(ISBLANK(K953),ISBLANK(K954),ISBLANK(N954),ISBLANK(N955),ISBLANK(N956)),"",INDEX(INDEX('(Linked) PLr Probability Factor'!C$33:$F$44,0,4),MATCH(S953&amp;S954&amp;S957,INDEX('(Linked) PLr Probability Factor'!C$33:$F$44,0,1)&amp;INDEX('(Linked) PLr Probability Factor'!C$33:$F$44,0,2)&amp;INDEX('(Linked) PLr Probability Factor'!C$33:$F$44,0,3),0)))</f>
        <v/>
      </c>
      <c r="U955" s="375"/>
      <c r="V955" s="56"/>
      <c r="W955" s="18" t="str">
        <f>IF(ISBLANK(V955),"",VLOOKUP(V955,'(Linked) Hazard Risk Number HRN'!$D$6:$E$14,2,FALSE))</f>
        <v/>
      </c>
      <c r="X955" s="366" t="str">
        <f>IF(OR(ISBLANK(V953),ISBLANK(V954),ISBLANK(V955),ISBLANK(V956)),"",W953*W954*W955*W956)</f>
        <v/>
      </c>
      <c r="Y955" s="375"/>
      <c r="Z955" s="56"/>
      <c r="AA955" s="18" t="str">
        <f>IF(ISBLANK(Z955),"",VLOOKUP(Z955,'(Linked) Hazard Risk Number HRN'!$D$6:$E$14,2,FALSE))</f>
        <v/>
      </c>
      <c r="AB955" s="366" t="str">
        <f>IF(OR(ISBLANK(Z953),ISBLANK(Z954),ISBLANK(Z955),ISBLANK(Z956)),"",AA953*AA954*AA955*AA956)</f>
        <v/>
      </c>
      <c r="AC955" s="375"/>
      <c r="AD955" s="436"/>
      <c r="AE955" s="56"/>
      <c r="AF955" s="18" t="str">
        <f>IF(ISBLANK(AE955),"",VLOOKUP(AE955,'(Linked) Hazard Risk Number HRN'!$D$6:$E$14,2,FALSE))</f>
        <v/>
      </c>
      <c r="AG955" s="366" t="str">
        <f>IF(OR(ISBLANK(AE953),ISBLANK(AE954),ISBLANK(AE955),ISBLANK(AE956)),"",AF953*AF954*AF955*AF956)</f>
        <v/>
      </c>
      <c r="AH955" s="10"/>
      <c r="AI955" s="10"/>
      <c r="AJ955" s="20"/>
    </row>
    <row r="956" spans="2:36" s="2" customFormat="1" ht="28.2" customHeight="1">
      <c r="B956" s="378"/>
      <c r="C956" s="375"/>
      <c r="D956" s="375"/>
      <c r="E956" s="381"/>
      <c r="F956" s="381"/>
      <c r="G956" s="370"/>
      <c r="H956" s="370"/>
      <c r="I956" s="370"/>
      <c r="J956" s="370"/>
      <c r="K956" s="57"/>
      <c r="L956" s="30" t="str">
        <f>IF(ISBLANK(K956),"",VLOOKUP(K956,'(Linked) Hazard Risk Number HRN'!$D$17:$E$22,2,FALSE))</f>
        <v/>
      </c>
      <c r="M956" s="367"/>
      <c r="N956" s="56"/>
      <c r="O956" s="18" t="str">
        <f>IF(ISBLANK(N956),"",VLOOKUP(N956,'(Linked) PLr Probability Factor'!$B$23:$C$26,2,FALSE))</f>
        <v/>
      </c>
      <c r="P956" s="25" t="s">
        <v>33</v>
      </c>
      <c r="Q956" s="25">
        <f t="shared" ref="Q956" si="1510">SUM(R953:R955)</f>
        <v>0</v>
      </c>
      <c r="R956" s="25">
        <f t="shared" si="1505"/>
        <v>0</v>
      </c>
      <c r="S956" s="25"/>
      <c r="T956" s="51"/>
      <c r="U956" s="375"/>
      <c r="V956" s="57"/>
      <c r="W956" s="30" t="str">
        <f>IF(ISBLANK(V956),"",VLOOKUP(V956,'(Linked) Hazard Risk Number HRN'!$D$17:$E$22,2,FALSE))</f>
        <v/>
      </c>
      <c r="X956" s="367"/>
      <c r="Y956" s="375"/>
      <c r="Z956" s="57"/>
      <c r="AA956" s="30" t="str">
        <f>IF(ISBLANK(Z956),"",VLOOKUP(Z956,'(Linked) Hazard Risk Number HRN'!$D$17:$E$22,2,FALSE))</f>
        <v/>
      </c>
      <c r="AB956" s="367"/>
      <c r="AC956" s="375"/>
      <c r="AD956" s="436"/>
      <c r="AE956" s="57"/>
      <c r="AF956" s="30" t="str">
        <f>IF(ISBLANK(AE956),"",VLOOKUP(AE956,'(Linked) Hazard Risk Number HRN'!$D$17:$E$22,2,FALSE))</f>
        <v/>
      </c>
      <c r="AG956" s="367"/>
      <c r="AH956" s="10"/>
      <c r="AI956" s="10"/>
      <c r="AJ956" s="21"/>
    </row>
    <row r="957" spans="2:36" s="2" customFormat="1" ht="28.2" customHeight="1" thickBot="1">
      <c r="B957" s="379"/>
      <c r="C957" s="376"/>
      <c r="D957" s="376"/>
      <c r="E957" s="382"/>
      <c r="F957" s="382"/>
      <c r="G957" s="371"/>
      <c r="H957" s="371"/>
      <c r="I957" s="371"/>
      <c r="J957" s="371"/>
      <c r="K957" s="135"/>
      <c r="L957" s="18"/>
      <c r="M957" s="368"/>
      <c r="N957" s="56"/>
      <c r="O957" s="18" t="str">
        <f>IF(ISBLANK(N957),"",VLOOKUP(N957,'(Linked) PLr Probability Factor'!$B$29:$C$32,2,FALSE))</f>
        <v/>
      </c>
      <c r="P957" s="134"/>
      <c r="Q957" s="134"/>
      <c r="R957" s="134"/>
      <c r="S957" s="27" t="str">
        <f t="shared" ref="S957" si="1511">IF(OR(ISBLANK(N954),ISBLANK(N955),ISBLANK(N956)),"",IF(R953&gt;0,"P2",IF(AND(R953=0,R954&gt;2),"P2",IF(AND(R953=0,R954=2),"P2",IF(AND(R953=0,AND(R954&lt;2,R955&gt;1)),"P1"," ")))))</f>
        <v/>
      </c>
      <c r="T957" s="52"/>
      <c r="U957" s="376"/>
      <c r="V957" s="135"/>
      <c r="W957" s="18"/>
      <c r="X957" s="368"/>
      <c r="Y957" s="376"/>
      <c r="Z957" s="135"/>
      <c r="AA957" s="18"/>
      <c r="AB957" s="368"/>
      <c r="AC957" s="376"/>
      <c r="AD957" s="437"/>
      <c r="AE957" s="135"/>
      <c r="AF957" s="18"/>
      <c r="AG957" s="368"/>
      <c r="AH957" s="10"/>
      <c r="AI957" s="10"/>
      <c r="AJ957" s="7"/>
    </row>
    <row r="958" spans="2:36" s="2" customFormat="1" ht="28.2" customHeight="1" thickTop="1">
      <c r="B958" s="377">
        <v>191</v>
      </c>
      <c r="C958" s="374"/>
      <c r="D958" s="374"/>
      <c r="E958" s="380"/>
      <c r="F958" s="380"/>
      <c r="G958" s="369"/>
      <c r="H958" s="369"/>
      <c r="I958" s="369"/>
      <c r="J958" s="369"/>
      <c r="K958" s="54"/>
      <c r="L958" s="17" t="str">
        <f>IF(ISBLANK(K958),"",VLOOKUP(K958,'(Linked) Hazard Risk Number HRN'!$B$6:$C$13,2,FALSE))</f>
        <v/>
      </c>
      <c r="M958" s="372" t="str">
        <f>IF(M960="","",IF(M960&gt;500,'(Linked) Hazard Risk Number HRN'!$C$37,IF(M960&gt;50,'(Linked) Hazard Risk Number HRN'!$C$36,IF(M960&gt;25,'(Linked) Hazard Risk Number HRN'!$C$35,IF(M960&gt;5,'(Linked) Hazard Risk Number HRN'!$C$34,IF(M960&gt;0,'(Linked) Hazard Risk Number HRN'!$C$33,""))))))</f>
        <v/>
      </c>
      <c r="N958" s="54"/>
      <c r="O958" s="17" t="str">
        <f>IF(ISBLANK(N958),"",VLOOKUP(N958,'(Linked) PLr Probability Factor'!$B$7:$C$8,2,FALSE))</f>
        <v/>
      </c>
      <c r="P958" s="17" t="s">
        <v>29</v>
      </c>
      <c r="Q958" s="17">
        <f t="shared" ref="Q958" si="1512">COUNTIF((O958:O962), "C")</f>
        <v>0</v>
      </c>
      <c r="R958" s="17">
        <f t="shared" ref="R958:R961" si="1513">Q958</f>
        <v>0</v>
      </c>
      <c r="S958" s="17" t="str">
        <f t="shared" ref="S958" si="1514">IF(ISBLANK(K958),"",IF(L958&lt;2,"S1","S2"))</f>
        <v/>
      </c>
      <c r="T958" s="50"/>
      <c r="U958" s="374"/>
      <c r="V958" s="54"/>
      <c r="W958" s="17" t="str">
        <f>IF(ISBLANK(V958),"",VLOOKUP(V958,'(Linked) Hazard Risk Number HRN'!$B$6:$C$13,2,FALSE))</f>
        <v/>
      </c>
      <c r="X958" s="372" t="str">
        <f>IF(X960="","",IF(X960&gt;500,'(Linked) Hazard Risk Number HRN'!$C$37,IF(X960&gt;50,'(Linked) Hazard Risk Number HRN'!$C$36,IF(X960&gt;25,'(Linked) Hazard Risk Number HRN'!$C$35,IF(X960&gt;5,'(Linked) Hazard Risk Number HRN'!$C$34,IF(X960&gt;0,'(Linked) Hazard Risk Number HRN'!$C$33,""))))))</f>
        <v/>
      </c>
      <c r="Y958" s="374"/>
      <c r="Z958" s="54"/>
      <c r="AA958" s="17" t="str">
        <f>IF(ISBLANK(Z958),"",VLOOKUP(Z958,'(Linked) Hazard Risk Number HRN'!$B$6:$C$13,2,FALSE))</f>
        <v/>
      </c>
      <c r="AB958" s="372" t="str">
        <f>IF(AB960="","",IF(AB960&gt;500,'(Linked) Hazard Risk Number HRN'!$C$37,IF(AB960&gt;50,'(Linked) Hazard Risk Number HRN'!$C$36,IF(AB960&gt;25,'(Linked) Hazard Risk Number HRN'!$C$35,IF(AB960&gt;5,'(Linked) Hazard Risk Number HRN'!$C$34,IF(AB960&gt;0,'(Linked) Hazard Risk Number HRN'!$C$33,""))))))</f>
        <v/>
      </c>
      <c r="AC958" s="374"/>
      <c r="AD958" s="380"/>
      <c r="AE958" s="54"/>
      <c r="AF958" s="17" t="str">
        <f>IF(ISBLANK(AE958),"",VLOOKUP(AE958,'(Linked) Hazard Risk Number HRN'!$B$6:$C$13,2,FALSE))</f>
        <v/>
      </c>
      <c r="AG958" s="372" t="str">
        <f>IF(AG960="","",IF(AG960&gt;500,'(Linked) Hazard Risk Number HRN'!$C$37,IF(AG960&gt;50,'(Linked) Hazard Risk Number HRN'!$C$36,IF(AG960&gt;25,'(Linked) Hazard Risk Number HRN'!$C$35,IF(AG960&gt;5,'(Linked) Hazard Risk Number HRN'!$C$34,IF(AG960&gt;0,'(Linked) Hazard Risk Number HRN'!$C$33,""))))))</f>
        <v/>
      </c>
      <c r="AH958" s="10"/>
      <c r="AI958" s="10"/>
      <c r="AJ958" s="22"/>
    </row>
    <row r="959" spans="2:36" s="2" customFormat="1" ht="28.2" customHeight="1" thickBot="1">
      <c r="B959" s="378"/>
      <c r="C959" s="375"/>
      <c r="D959" s="375"/>
      <c r="E959" s="381"/>
      <c r="F959" s="381"/>
      <c r="G959" s="370"/>
      <c r="H959" s="370"/>
      <c r="I959" s="370"/>
      <c r="J959" s="370"/>
      <c r="K959" s="55"/>
      <c r="L959" s="18" t="str">
        <f>IF(ISBLANK(K959),"",VLOOKUP(K959,'(Linked) Hazard Risk Number HRN'!$B$16:$C$26,2,FALSE))</f>
        <v/>
      </c>
      <c r="M959" s="373"/>
      <c r="N959" s="55"/>
      <c r="O959" s="18" t="str">
        <f>IF(ISBLANK(N959),"",VLOOKUP(N959,'(Linked) PLr Probability Factor'!$B$12:$C$14,2,FALSE))</f>
        <v/>
      </c>
      <c r="P959" s="18" t="s">
        <v>1</v>
      </c>
      <c r="Q959" s="18">
        <f t="shared" ref="Q959" si="1515">COUNTIF((O958:O962), "B")</f>
        <v>0</v>
      </c>
      <c r="R959" s="18">
        <f t="shared" si="1513"/>
        <v>0</v>
      </c>
      <c r="S959" s="18" t="str">
        <f t="shared" ref="S959" si="1516">IF(ISBLANK(K959),"",IF(L959&lt;5,"F1","F2"))</f>
        <v/>
      </c>
      <c r="T959" s="147"/>
      <c r="U959" s="375"/>
      <c r="V959" s="55"/>
      <c r="W959" s="18" t="str">
        <f>IF(ISBLANK(V959),"",VLOOKUP(V959,'(Linked) Hazard Risk Number HRN'!$B$16:$C$26,2,FALSE))</f>
        <v/>
      </c>
      <c r="X959" s="373"/>
      <c r="Y959" s="375"/>
      <c r="Z959" s="55"/>
      <c r="AA959" s="18" t="str">
        <f>IF(ISBLANK(Z959),"",VLOOKUP(Z959,'(Linked) Hazard Risk Number HRN'!$B$16:$C$26,2,FALSE))</f>
        <v/>
      </c>
      <c r="AB959" s="373"/>
      <c r="AC959" s="375"/>
      <c r="AD959" s="436"/>
      <c r="AE959" s="55"/>
      <c r="AF959" s="18" t="str">
        <f>IF(ISBLANK(AE959),"",VLOOKUP(AE959,'(Linked) Hazard Risk Number HRN'!$B$16:$C$26,2,FALSE))</f>
        <v/>
      </c>
      <c r="AG959" s="373"/>
      <c r="AH959" s="10"/>
      <c r="AI959" s="10"/>
      <c r="AJ959" s="19"/>
    </row>
    <row r="960" spans="2:36" s="2" customFormat="1" ht="28.2" customHeight="1" thickTop="1">
      <c r="B960" s="378"/>
      <c r="C960" s="375"/>
      <c r="D960" s="375"/>
      <c r="E960" s="381"/>
      <c r="F960" s="381"/>
      <c r="G960" s="370"/>
      <c r="H960" s="370"/>
      <c r="I960" s="370"/>
      <c r="J960" s="370"/>
      <c r="K960" s="56"/>
      <c r="L960" s="18" t="str">
        <f>IF(ISBLANK(K960),"",VLOOKUP(K960,'(Linked) Hazard Risk Number HRN'!$D$6:$E$14,2,FALSE))</f>
        <v/>
      </c>
      <c r="M960" s="366" t="str">
        <f>IF(OR(ISBLANK(K958),ISBLANK(K959),ISBLANK(K960),ISBLANK(K961)),"",L958*L959*L960*L961)</f>
        <v/>
      </c>
      <c r="N960" s="56"/>
      <c r="O960" s="18" t="str">
        <f>IF(ISBLANK(N960),"",VLOOKUP(N960,'(Linked) PLr Probability Factor'!$B$17:$C$20,2,FALSE))</f>
        <v/>
      </c>
      <c r="P960" s="18" t="s">
        <v>3</v>
      </c>
      <c r="Q960" s="18">
        <f t="shared" ref="Q960" si="1517">COUNTIF((O958:O962), "A")</f>
        <v>0</v>
      </c>
      <c r="R960" s="18">
        <f t="shared" si="1513"/>
        <v>0</v>
      </c>
      <c r="S960" s="18"/>
      <c r="T960" s="146" t="str" cm="1">
        <f t="array" ref="T960">IF(OR(ISBLANK(K958),ISBLANK(K959),ISBLANK(N959),ISBLANK(N960),ISBLANK(N961)),"",INDEX(INDEX('(Linked) PLr Probability Factor'!C$33:$F$44,0,4),MATCH(S958&amp;S959&amp;S962,INDEX('(Linked) PLr Probability Factor'!C$33:$F$44,0,1)&amp;INDEX('(Linked) PLr Probability Factor'!C$33:$F$44,0,2)&amp;INDEX('(Linked) PLr Probability Factor'!C$33:$F$44,0,3),0)))</f>
        <v/>
      </c>
      <c r="U960" s="375"/>
      <c r="V960" s="56"/>
      <c r="W960" s="18" t="str">
        <f>IF(ISBLANK(V960),"",VLOOKUP(V960,'(Linked) Hazard Risk Number HRN'!$D$6:$E$14,2,FALSE))</f>
        <v/>
      </c>
      <c r="X960" s="366" t="str">
        <f>IF(OR(ISBLANK(V958),ISBLANK(V959),ISBLANK(V960),ISBLANK(V961)),"",W958*W959*W960*W961)</f>
        <v/>
      </c>
      <c r="Y960" s="375"/>
      <c r="Z960" s="56"/>
      <c r="AA960" s="18" t="str">
        <f>IF(ISBLANK(Z960),"",VLOOKUP(Z960,'(Linked) Hazard Risk Number HRN'!$D$6:$E$14,2,FALSE))</f>
        <v/>
      </c>
      <c r="AB960" s="366" t="str">
        <f>IF(OR(ISBLANK(Z958),ISBLANK(Z959),ISBLANK(Z960),ISBLANK(Z961)),"",AA958*AA959*AA960*AA961)</f>
        <v/>
      </c>
      <c r="AC960" s="375"/>
      <c r="AD960" s="436"/>
      <c r="AE960" s="56"/>
      <c r="AF960" s="18" t="str">
        <f>IF(ISBLANK(AE960),"",VLOOKUP(AE960,'(Linked) Hazard Risk Number HRN'!$D$6:$E$14,2,FALSE))</f>
        <v/>
      </c>
      <c r="AG960" s="366" t="str">
        <f>IF(OR(ISBLANK(AE958),ISBLANK(AE959),ISBLANK(AE960),ISBLANK(AE961)),"",AF958*AF959*AF960*AF961)</f>
        <v/>
      </c>
      <c r="AH960" s="10"/>
      <c r="AI960" s="10"/>
      <c r="AJ960" s="20"/>
    </row>
    <row r="961" spans="2:36" s="2" customFormat="1" ht="28.2" customHeight="1">
      <c r="B961" s="378"/>
      <c r="C961" s="375"/>
      <c r="D961" s="375"/>
      <c r="E961" s="381"/>
      <c r="F961" s="381"/>
      <c r="G961" s="370"/>
      <c r="H961" s="370"/>
      <c r="I961" s="370"/>
      <c r="J961" s="370"/>
      <c r="K961" s="57"/>
      <c r="L961" s="30" t="str">
        <f>IF(ISBLANK(K961),"",VLOOKUP(K961,'(Linked) Hazard Risk Number HRN'!$D$17:$E$22,2,FALSE))</f>
        <v/>
      </c>
      <c r="M961" s="367"/>
      <c r="N961" s="56"/>
      <c r="O961" s="18" t="str">
        <f>IF(ISBLANK(N961),"",VLOOKUP(N961,'(Linked) PLr Probability Factor'!$B$23:$C$26,2,FALSE))</f>
        <v/>
      </c>
      <c r="P961" s="25" t="s">
        <v>33</v>
      </c>
      <c r="Q961" s="25">
        <f t="shared" ref="Q961" si="1518">SUM(R958:R960)</f>
        <v>0</v>
      </c>
      <c r="R961" s="25">
        <f t="shared" si="1513"/>
        <v>0</v>
      </c>
      <c r="S961" s="25"/>
      <c r="T961" s="51"/>
      <c r="U961" s="375"/>
      <c r="V961" s="57"/>
      <c r="W961" s="30" t="str">
        <f>IF(ISBLANK(V961),"",VLOOKUP(V961,'(Linked) Hazard Risk Number HRN'!$D$17:$E$22,2,FALSE))</f>
        <v/>
      </c>
      <c r="X961" s="367"/>
      <c r="Y961" s="375"/>
      <c r="Z961" s="57"/>
      <c r="AA961" s="30" t="str">
        <f>IF(ISBLANK(Z961),"",VLOOKUP(Z961,'(Linked) Hazard Risk Number HRN'!$D$17:$E$22,2,FALSE))</f>
        <v/>
      </c>
      <c r="AB961" s="367"/>
      <c r="AC961" s="375"/>
      <c r="AD961" s="436"/>
      <c r="AE961" s="57"/>
      <c r="AF961" s="30" t="str">
        <f>IF(ISBLANK(AE961),"",VLOOKUP(AE961,'(Linked) Hazard Risk Number HRN'!$D$17:$E$22,2,FALSE))</f>
        <v/>
      </c>
      <c r="AG961" s="367"/>
      <c r="AH961" s="10"/>
      <c r="AI961" s="10"/>
      <c r="AJ961" s="21"/>
    </row>
    <row r="962" spans="2:36" s="2" customFormat="1" ht="28.2" customHeight="1" thickBot="1">
      <c r="B962" s="379"/>
      <c r="C962" s="376"/>
      <c r="D962" s="376"/>
      <c r="E962" s="382"/>
      <c r="F962" s="382"/>
      <c r="G962" s="371"/>
      <c r="H962" s="371"/>
      <c r="I962" s="371"/>
      <c r="J962" s="371"/>
      <c r="K962" s="135"/>
      <c r="L962" s="18"/>
      <c r="M962" s="368"/>
      <c r="N962" s="56"/>
      <c r="O962" s="18" t="str">
        <f>IF(ISBLANK(N962),"",VLOOKUP(N962,'(Linked) PLr Probability Factor'!$B$29:$C$32,2,FALSE))</f>
        <v/>
      </c>
      <c r="P962" s="134"/>
      <c r="Q962" s="134"/>
      <c r="R962" s="134"/>
      <c r="S962" s="27" t="str">
        <f t="shared" ref="S962" si="1519">IF(OR(ISBLANK(N959),ISBLANK(N960),ISBLANK(N961)),"",IF(R958&gt;0,"P2",IF(AND(R958=0,R959&gt;2),"P2",IF(AND(R958=0,R959=2),"P2",IF(AND(R958=0,AND(R959&lt;2,R960&gt;1)),"P1"," ")))))</f>
        <v/>
      </c>
      <c r="T962" s="52"/>
      <c r="U962" s="376"/>
      <c r="V962" s="135"/>
      <c r="W962" s="18"/>
      <c r="X962" s="368"/>
      <c r="Y962" s="376"/>
      <c r="Z962" s="135"/>
      <c r="AA962" s="18"/>
      <c r="AB962" s="368"/>
      <c r="AC962" s="376"/>
      <c r="AD962" s="437"/>
      <c r="AE962" s="135"/>
      <c r="AF962" s="18"/>
      <c r="AG962" s="368"/>
      <c r="AH962" s="10"/>
      <c r="AI962" s="10"/>
      <c r="AJ962" s="7"/>
    </row>
    <row r="963" spans="2:36" s="2" customFormat="1" ht="28.2" customHeight="1" thickTop="1">
      <c r="B963" s="377">
        <v>192</v>
      </c>
      <c r="C963" s="374"/>
      <c r="D963" s="374"/>
      <c r="E963" s="380"/>
      <c r="F963" s="380"/>
      <c r="G963" s="369"/>
      <c r="H963" s="369"/>
      <c r="I963" s="369"/>
      <c r="J963" s="369"/>
      <c r="K963" s="54"/>
      <c r="L963" s="17" t="str">
        <f>IF(ISBLANK(K963),"",VLOOKUP(K963,'(Linked) Hazard Risk Number HRN'!$B$6:$C$13,2,FALSE))</f>
        <v/>
      </c>
      <c r="M963" s="372" t="str">
        <f>IF(M965="","",IF(M965&gt;500,'(Linked) Hazard Risk Number HRN'!$C$37,IF(M965&gt;50,'(Linked) Hazard Risk Number HRN'!$C$36,IF(M965&gt;25,'(Linked) Hazard Risk Number HRN'!$C$35,IF(M965&gt;5,'(Linked) Hazard Risk Number HRN'!$C$34,IF(M965&gt;0,'(Linked) Hazard Risk Number HRN'!$C$33,""))))))</f>
        <v/>
      </c>
      <c r="N963" s="54"/>
      <c r="O963" s="17" t="str">
        <f>IF(ISBLANK(N963),"",VLOOKUP(N963,'(Linked) PLr Probability Factor'!$B$7:$C$8,2,FALSE))</f>
        <v/>
      </c>
      <c r="P963" s="17" t="s">
        <v>29</v>
      </c>
      <c r="Q963" s="17">
        <f t="shared" ref="Q963" si="1520">COUNTIF((O963:O967), "C")</f>
        <v>0</v>
      </c>
      <c r="R963" s="17">
        <f t="shared" ref="R963:R966" si="1521">Q963</f>
        <v>0</v>
      </c>
      <c r="S963" s="17" t="str">
        <f t="shared" ref="S963" si="1522">IF(ISBLANK(K963),"",IF(L963&lt;2,"S1","S2"))</f>
        <v/>
      </c>
      <c r="T963" s="50"/>
      <c r="U963" s="374"/>
      <c r="V963" s="54"/>
      <c r="W963" s="17" t="str">
        <f>IF(ISBLANK(V963),"",VLOOKUP(V963,'(Linked) Hazard Risk Number HRN'!$B$6:$C$13,2,FALSE))</f>
        <v/>
      </c>
      <c r="X963" s="372" t="str">
        <f>IF(X965="","",IF(X965&gt;500,'(Linked) Hazard Risk Number HRN'!$C$37,IF(X965&gt;50,'(Linked) Hazard Risk Number HRN'!$C$36,IF(X965&gt;25,'(Linked) Hazard Risk Number HRN'!$C$35,IF(X965&gt;5,'(Linked) Hazard Risk Number HRN'!$C$34,IF(X965&gt;0,'(Linked) Hazard Risk Number HRN'!$C$33,""))))))</f>
        <v/>
      </c>
      <c r="Y963" s="374"/>
      <c r="Z963" s="54"/>
      <c r="AA963" s="17" t="str">
        <f>IF(ISBLANK(Z963),"",VLOOKUP(Z963,'(Linked) Hazard Risk Number HRN'!$B$6:$C$13,2,FALSE))</f>
        <v/>
      </c>
      <c r="AB963" s="372" t="str">
        <f>IF(AB965="","",IF(AB965&gt;500,'(Linked) Hazard Risk Number HRN'!$C$37,IF(AB965&gt;50,'(Linked) Hazard Risk Number HRN'!$C$36,IF(AB965&gt;25,'(Linked) Hazard Risk Number HRN'!$C$35,IF(AB965&gt;5,'(Linked) Hazard Risk Number HRN'!$C$34,IF(AB965&gt;0,'(Linked) Hazard Risk Number HRN'!$C$33,""))))))</f>
        <v/>
      </c>
      <c r="AC963" s="374"/>
      <c r="AD963" s="380"/>
      <c r="AE963" s="54"/>
      <c r="AF963" s="17" t="str">
        <f>IF(ISBLANK(AE963),"",VLOOKUP(AE963,'(Linked) Hazard Risk Number HRN'!$B$6:$C$13,2,FALSE))</f>
        <v/>
      </c>
      <c r="AG963" s="372" t="str">
        <f>IF(AG965="","",IF(AG965&gt;500,'(Linked) Hazard Risk Number HRN'!$C$37,IF(AG965&gt;50,'(Linked) Hazard Risk Number HRN'!$C$36,IF(AG965&gt;25,'(Linked) Hazard Risk Number HRN'!$C$35,IF(AG965&gt;5,'(Linked) Hazard Risk Number HRN'!$C$34,IF(AG965&gt;0,'(Linked) Hazard Risk Number HRN'!$C$33,""))))))</f>
        <v/>
      </c>
      <c r="AH963" s="10"/>
      <c r="AI963" s="10"/>
      <c r="AJ963" s="22"/>
    </row>
    <row r="964" spans="2:36" s="2" customFormat="1" ht="28.2" customHeight="1" thickBot="1">
      <c r="B964" s="378"/>
      <c r="C964" s="375"/>
      <c r="D964" s="375"/>
      <c r="E964" s="381"/>
      <c r="F964" s="381"/>
      <c r="G964" s="370"/>
      <c r="H964" s="370"/>
      <c r="I964" s="370"/>
      <c r="J964" s="370"/>
      <c r="K964" s="55"/>
      <c r="L964" s="18" t="str">
        <f>IF(ISBLANK(K964),"",VLOOKUP(K964,'(Linked) Hazard Risk Number HRN'!$B$16:$C$26,2,FALSE))</f>
        <v/>
      </c>
      <c r="M964" s="373"/>
      <c r="N964" s="55"/>
      <c r="O964" s="18" t="str">
        <f>IF(ISBLANK(N964),"",VLOOKUP(N964,'(Linked) PLr Probability Factor'!$B$12:$C$14,2,FALSE))</f>
        <v/>
      </c>
      <c r="P964" s="18" t="s">
        <v>1</v>
      </c>
      <c r="Q964" s="18">
        <f t="shared" ref="Q964" si="1523">COUNTIF((O963:O967), "B")</f>
        <v>0</v>
      </c>
      <c r="R964" s="18">
        <f t="shared" si="1521"/>
        <v>0</v>
      </c>
      <c r="S964" s="18" t="str">
        <f t="shared" ref="S964" si="1524">IF(ISBLANK(K964),"",IF(L964&lt;5,"F1","F2"))</f>
        <v/>
      </c>
      <c r="T964" s="147"/>
      <c r="U964" s="375"/>
      <c r="V964" s="55"/>
      <c r="W964" s="18" t="str">
        <f>IF(ISBLANK(V964),"",VLOOKUP(V964,'(Linked) Hazard Risk Number HRN'!$B$16:$C$26,2,FALSE))</f>
        <v/>
      </c>
      <c r="X964" s="373"/>
      <c r="Y964" s="375"/>
      <c r="Z964" s="55"/>
      <c r="AA964" s="18" t="str">
        <f>IF(ISBLANK(Z964),"",VLOOKUP(Z964,'(Linked) Hazard Risk Number HRN'!$B$16:$C$26,2,FALSE))</f>
        <v/>
      </c>
      <c r="AB964" s="373"/>
      <c r="AC964" s="375"/>
      <c r="AD964" s="436"/>
      <c r="AE964" s="55"/>
      <c r="AF964" s="18" t="str">
        <f>IF(ISBLANK(AE964),"",VLOOKUP(AE964,'(Linked) Hazard Risk Number HRN'!$B$16:$C$26,2,FALSE))</f>
        <v/>
      </c>
      <c r="AG964" s="373"/>
      <c r="AH964" s="10"/>
      <c r="AI964" s="10"/>
      <c r="AJ964" s="19"/>
    </row>
    <row r="965" spans="2:36" s="2" customFormat="1" ht="28.2" customHeight="1" thickTop="1">
      <c r="B965" s="378"/>
      <c r="C965" s="375"/>
      <c r="D965" s="375"/>
      <c r="E965" s="381"/>
      <c r="F965" s="381"/>
      <c r="G965" s="370"/>
      <c r="H965" s="370"/>
      <c r="I965" s="370"/>
      <c r="J965" s="370"/>
      <c r="K965" s="56"/>
      <c r="L965" s="18" t="str">
        <f>IF(ISBLANK(K965),"",VLOOKUP(K965,'(Linked) Hazard Risk Number HRN'!$D$6:$E$14,2,FALSE))</f>
        <v/>
      </c>
      <c r="M965" s="366" t="str">
        <f>IF(OR(ISBLANK(K963),ISBLANK(K964),ISBLANK(K965),ISBLANK(K966)),"",L963*L964*L965*L966)</f>
        <v/>
      </c>
      <c r="N965" s="56"/>
      <c r="O965" s="18" t="str">
        <f>IF(ISBLANK(N965),"",VLOOKUP(N965,'(Linked) PLr Probability Factor'!$B$17:$C$20,2,FALSE))</f>
        <v/>
      </c>
      <c r="P965" s="18" t="s">
        <v>3</v>
      </c>
      <c r="Q965" s="18">
        <f t="shared" ref="Q965" si="1525">COUNTIF((O963:O967), "A")</f>
        <v>0</v>
      </c>
      <c r="R965" s="18">
        <f t="shared" si="1521"/>
        <v>0</v>
      </c>
      <c r="S965" s="18"/>
      <c r="T965" s="146" t="str" cm="1">
        <f t="array" ref="T965">IF(OR(ISBLANK(K963),ISBLANK(K964),ISBLANK(N964),ISBLANK(N965),ISBLANK(N966)),"",INDEX(INDEX('(Linked) PLr Probability Factor'!C$33:$F$44,0,4),MATCH(S963&amp;S964&amp;S967,INDEX('(Linked) PLr Probability Factor'!C$33:$F$44,0,1)&amp;INDEX('(Linked) PLr Probability Factor'!C$33:$F$44,0,2)&amp;INDEX('(Linked) PLr Probability Factor'!C$33:$F$44,0,3),0)))</f>
        <v/>
      </c>
      <c r="U965" s="375"/>
      <c r="V965" s="56"/>
      <c r="W965" s="18" t="str">
        <f>IF(ISBLANK(V965),"",VLOOKUP(V965,'(Linked) Hazard Risk Number HRN'!$D$6:$E$14,2,FALSE))</f>
        <v/>
      </c>
      <c r="X965" s="366" t="str">
        <f>IF(OR(ISBLANK(V963),ISBLANK(V964),ISBLANK(V965),ISBLANK(V966)),"",W963*W964*W965*W966)</f>
        <v/>
      </c>
      <c r="Y965" s="375"/>
      <c r="Z965" s="56"/>
      <c r="AA965" s="18" t="str">
        <f>IF(ISBLANK(Z965),"",VLOOKUP(Z965,'(Linked) Hazard Risk Number HRN'!$D$6:$E$14,2,FALSE))</f>
        <v/>
      </c>
      <c r="AB965" s="366" t="str">
        <f>IF(OR(ISBLANK(Z963),ISBLANK(Z964),ISBLANK(Z965),ISBLANK(Z966)),"",AA963*AA964*AA965*AA966)</f>
        <v/>
      </c>
      <c r="AC965" s="375"/>
      <c r="AD965" s="436"/>
      <c r="AE965" s="56"/>
      <c r="AF965" s="18" t="str">
        <f>IF(ISBLANK(AE965),"",VLOOKUP(AE965,'(Linked) Hazard Risk Number HRN'!$D$6:$E$14,2,FALSE))</f>
        <v/>
      </c>
      <c r="AG965" s="366" t="str">
        <f>IF(OR(ISBLANK(AE963),ISBLANK(AE964),ISBLANK(AE965),ISBLANK(AE966)),"",AF963*AF964*AF965*AF966)</f>
        <v/>
      </c>
      <c r="AH965" s="10"/>
      <c r="AI965" s="10"/>
      <c r="AJ965" s="20"/>
    </row>
    <row r="966" spans="2:36" s="2" customFormat="1" ht="28.2" customHeight="1">
      <c r="B966" s="378"/>
      <c r="C966" s="375"/>
      <c r="D966" s="375"/>
      <c r="E966" s="381"/>
      <c r="F966" s="381"/>
      <c r="G966" s="370"/>
      <c r="H966" s="370"/>
      <c r="I966" s="370"/>
      <c r="J966" s="370"/>
      <c r="K966" s="57"/>
      <c r="L966" s="30" t="str">
        <f>IF(ISBLANK(K966),"",VLOOKUP(K966,'(Linked) Hazard Risk Number HRN'!$D$17:$E$22,2,FALSE))</f>
        <v/>
      </c>
      <c r="M966" s="367"/>
      <c r="N966" s="56"/>
      <c r="O966" s="18" t="str">
        <f>IF(ISBLANK(N966),"",VLOOKUP(N966,'(Linked) PLr Probability Factor'!$B$23:$C$26,2,FALSE))</f>
        <v/>
      </c>
      <c r="P966" s="25" t="s">
        <v>33</v>
      </c>
      <c r="Q966" s="25">
        <f t="shared" ref="Q966" si="1526">SUM(R963:R965)</f>
        <v>0</v>
      </c>
      <c r="R966" s="25">
        <f t="shared" si="1521"/>
        <v>0</v>
      </c>
      <c r="S966" s="25"/>
      <c r="T966" s="51"/>
      <c r="U966" s="375"/>
      <c r="V966" s="57"/>
      <c r="W966" s="30" t="str">
        <f>IF(ISBLANK(V966),"",VLOOKUP(V966,'(Linked) Hazard Risk Number HRN'!$D$17:$E$22,2,FALSE))</f>
        <v/>
      </c>
      <c r="X966" s="367"/>
      <c r="Y966" s="375"/>
      <c r="Z966" s="57"/>
      <c r="AA966" s="30" t="str">
        <f>IF(ISBLANK(Z966),"",VLOOKUP(Z966,'(Linked) Hazard Risk Number HRN'!$D$17:$E$22,2,FALSE))</f>
        <v/>
      </c>
      <c r="AB966" s="367"/>
      <c r="AC966" s="375"/>
      <c r="AD966" s="436"/>
      <c r="AE966" s="57"/>
      <c r="AF966" s="30" t="str">
        <f>IF(ISBLANK(AE966),"",VLOOKUP(AE966,'(Linked) Hazard Risk Number HRN'!$D$17:$E$22,2,FALSE))</f>
        <v/>
      </c>
      <c r="AG966" s="367"/>
      <c r="AH966" s="10"/>
      <c r="AI966" s="10"/>
      <c r="AJ966" s="21"/>
    </row>
    <row r="967" spans="2:36" s="2" customFormat="1" ht="28.2" customHeight="1" thickBot="1">
      <c r="B967" s="379"/>
      <c r="C967" s="376"/>
      <c r="D967" s="376"/>
      <c r="E967" s="382"/>
      <c r="F967" s="382"/>
      <c r="G967" s="371"/>
      <c r="H967" s="371"/>
      <c r="I967" s="371"/>
      <c r="J967" s="371"/>
      <c r="K967" s="135"/>
      <c r="L967" s="18"/>
      <c r="M967" s="368"/>
      <c r="N967" s="56"/>
      <c r="O967" s="18" t="str">
        <f>IF(ISBLANK(N967),"",VLOOKUP(N967,'(Linked) PLr Probability Factor'!$B$29:$C$32,2,FALSE))</f>
        <v/>
      </c>
      <c r="P967" s="134"/>
      <c r="Q967" s="134"/>
      <c r="R967" s="134"/>
      <c r="S967" s="27" t="str">
        <f t="shared" ref="S967" si="1527">IF(OR(ISBLANK(N964),ISBLANK(N965),ISBLANK(N966)),"",IF(R963&gt;0,"P2",IF(AND(R963=0,R964&gt;2),"P2",IF(AND(R963=0,R964=2),"P2",IF(AND(R963=0,AND(R964&lt;2,R965&gt;1)),"P1"," ")))))</f>
        <v/>
      </c>
      <c r="T967" s="52"/>
      <c r="U967" s="376"/>
      <c r="V967" s="135"/>
      <c r="W967" s="18"/>
      <c r="X967" s="368"/>
      <c r="Y967" s="376"/>
      <c r="Z967" s="135"/>
      <c r="AA967" s="18"/>
      <c r="AB967" s="368"/>
      <c r="AC967" s="376"/>
      <c r="AD967" s="437"/>
      <c r="AE967" s="135"/>
      <c r="AF967" s="18"/>
      <c r="AG967" s="368"/>
      <c r="AH967" s="10"/>
      <c r="AI967" s="10"/>
      <c r="AJ967" s="7"/>
    </row>
    <row r="968" spans="2:36" s="2" customFormat="1" ht="28.2" customHeight="1" thickTop="1">
      <c r="B968" s="377">
        <v>193</v>
      </c>
      <c r="C968" s="374"/>
      <c r="D968" s="374"/>
      <c r="E968" s="380"/>
      <c r="F968" s="380"/>
      <c r="G968" s="369"/>
      <c r="H968" s="369"/>
      <c r="I968" s="369"/>
      <c r="J968" s="369"/>
      <c r="K968" s="54"/>
      <c r="L968" s="17" t="str">
        <f>IF(ISBLANK(K968),"",VLOOKUP(K968,'(Linked) Hazard Risk Number HRN'!$B$6:$C$13,2,FALSE))</f>
        <v/>
      </c>
      <c r="M968" s="372" t="str">
        <f>IF(M970="","",IF(M970&gt;500,'(Linked) Hazard Risk Number HRN'!$C$37,IF(M970&gt;50,'(Linked) Hazard Risk Number HRN'!$C$36,IF(M970&gt;25,'(Linked) Hazard Risk Number HRN'!$C$35,IF(M970&gt;5,'(Linked) Hazard Risk Number HRN'!$C$34,IF(M970&gt;0,'(Linked) Hazard Risk Number HRN'!$C$33,""))))))</f>
        <v/>
      </c>
      <c r="N968" s="54"/>
      <c r="O968" s="17" t="str">
        <f>IF(ISBLANK(N968),"",VLOOKUP(N968,'(Linked) PLr Probability Factor'!$B$7:$C$8,2,FALSE))</f>
        <v/>
      </c>
      <c r="P968" s="17" t="s">
        <v>29</v>
      </c>
      <c r="Q968" s="17">
        <f t="shared" ref="Q968" si="1528">COUNTIF((O968:O972), "C")</f>
        <v>0</v>
      </c>
      <c r="R968" s="17">
        <f t="shared" ref="R968:R971" si="1529">Q968</f>
        <v>0</v>
      </c>
      <c r="S968" s="17" t="str">
        <f t="shared" ref="S968" si="1530">IF(ISBLANK(K968),"",IF(L968&lt;2,"S1","S2"))</f>
        <v/>
      </c>
      <c r="T968" s="50"/>
      <c r="U968" s="374"/>
      <c r="V968" s="54"/>
      <c r="W968" s="17" t="str">
        <f>IF(ISBLANK(V968),"",VLOOKUP(V968,'(Linked) Hazard Risk Number HRN'!$B$6:$C$13,2,FALSE))</f>
        <v/>
      </c>
      <c r="X968" s="372" t="str">
        <f>IF(X970="","",IF(X970&gt;500,'(Linked) Hazard Risk Number HRN'!$C$37,IF(X970&gt;50,'(Linked) Hazard Risk Number HRN'!$C$36,IF(X970&gt;25,'(Linked) Hazard Risk Number HRN'!$C$35,IF(X970&gt;5,'(Linked) Hazard Risk Number HRN'!$C$34,IF(X970&gt;0,'(Linked) Hazard Risk Number HRN'!$C$33,""))))))</f>
        <v/>
      </c>
      <c r="Y968" s="374"/>
      <c r="Z968" s="54"/>
      <c r="AA968" s="17" t="str">
        <f>IF(ISBLANK(Z968),"",VLOOKUP(Z968,'(Linked) Hazard Risk Number HRN'!$B$6:$C$13,2,FALSE))</f>
        <v/>
      </c>
      <c r="AB968" s="372" t="str">
        <f>IF(AB970="","",IF(AB970&gt;500,'(Linked) Hazard Risk Number HRN'!$C$37,IF(AB970&gt;50,'(Linked) Hazard Risk Number HRN'!$C$36,IF(AB970&gt;25,'(Linked) Hazard Risk Number HRN'!$C$35,IF(AB970&gt;5,'(Linked) Hazard Risk Number HRN'!$C$34,IF(AB970&gt;0,'(Linked) Hazard Risk Number HRN'!$C$33,""))))))</f>
        <v/>
      </c>
      <c r="AC968" s="374"/>
      <c r="AD968" s="380"/>
      <c r="AE968" s="54"/>
      <c r="AF968" s="17" t="str">
        <f>IF(ISBLANK(AE968),"",VLOOKUP(AE968,'(Linked) Hazard Risk Number HRN'!$B$6:$C$13,2,FALSE))</f>
        <v/>
      </c>
      <c r="AG968" s="372" t="str">
        <f>IF(AG970="","",IF(AG970&gt;500,'(Linked) Hazard Risk Number HRN'!$C$37,IF(AG970&gt;50,'(Linked) Hazard Risk Number HRN'!$C$36,IF(AG970&gt;25,'(Linked) Hazard Risk Number HRN'!$C$35,IF(AG970&gt;5,'(Linked) Hazard Risk Number HRN'!$C$34,IF(AG970&gt;0,'(Linked) Hazard Risk Number HRN'!$C$33,""))))))</f>
        <v/>
      </c>
      <c r="AH968" s="10"/>
      <c r="AI968" s="10"/>
      <c r="AJ968" s="22"/>
    </row>
    <row r="969" spans="2:36" s="2" customFormat="1" ht="28.2" customHeight="1" thickBot="1">
      <c r="B969" s="378"/>
      <c r="C969" s="375"/>
      <c r="D969" s="375"/>
      <c r="E969" s="381"/>
      <c r="F969" s="381"/>
      <c r="G969" s="370"/>
      <c r="H969" s="370"/>
      <c r="I969" s="370"/>
      <c r="J969" s="370"/>
      <c r="K969" s="55"/>
      <c r="L969" s="18" t="str">
        <f>IF(ISBLANK(K969),"",VLOOKUP(K969,'(Linked) Hazard Risk Number HRN'!$B$16:$C$26,2,FALSE))</f>
        <v/>
      </c>
      <c r="M969" s="373"/>
      <c r="N969" s="55"/>
      <c r="O969" s="18" t="str">
        <f>IF(ISBLANK(N969),"",VLOOKUP(N969,'(Linked) PLr Probability Factor'!$B$12:$C$14,2,FALSE))</f>
        <v/>
      </c>
      <c r="P969" s="18" t="s">
        <v>1</v>
      </c>
      <c r="Q969" s="18">
        <f t="shared" ref="Q969" si="1531">COUNTIF((O968:O972), "B")</f>
        <v>0</v>
      </c>
      <c r="R969" s="18">
        <f t="shared" si="1529"/>
        <v>0</v>
      </c>
      <c r="S969" s="18" t="str">
        <f t="shared" ref="S969" si="1532">IF(ISBLANK(K969),"",IF(L969&lt;5,"F1","F2"))</f>
        <v/>
      </c>
      <c r="T969" s="147"/>
      <c r="U969" s="375"/>
      <c r="V969" s="55"/>
      <c r="W969" s="18" t="str">
        <f>IF(ISBLANK(V969),"",VLOOKUP(V969,'(Linked) Hazard Risk Number HRN'!$B$16:$C$26,2,FALSE))</f>
        <v/>
      </c>
      <c r="X969" s="373"/>
      <c r="Y969" s="375"/>
      <c r="Z969" s="55"/>
      <c r="AA969" s="18" t="str">
        <f>IF(ISBLANK(Z969),"",VLOOKUP(Z969,'(Linked) Hazard Risk Number HRN'!$B$16:$C$26,2,FALSE))</f>
        <v/>
      </c>
      <c r="AB969" s="373"/>
      <c r="AC969" s="375"/>
      <c r="AD969" s="436"/>
      <c r="AE969" s="55"/>
      <c r="AF969" s="18" t="str">
        <f>IF(ISBLANK(AE969),"",VLOOKUP(AE969,'(Linked) Hazard Risk Number HRN'!$B$16:$C$26,2,FALSE))</f>
        <v/>
      </c>
      <c r="AG969" s="373"/>
      <c r="AH969" s="10"/>
      <c r="AI969" s="10"/>
      <c r="AJ969" s="19"/>
    </row>
    <row r="970" spans="2:36" s="2" customFormat="1" ht="28.2" customHeight="1" thickTop="1">
      <c r="B970" s="378"/>
      <c r="C970" s="375"/>
      <c r="D970" s="375"/>
      <c r="E970" s="381"/>
      <c r="F970" s="381"/>
      <c r="G970" s="370"/>
      <c r="H970" s="370"/>
      <c r="I970" s="370"/>
      <c r="J970" s="370"/>
      <c r="K970" s="56"/>
      <c r="L970" s="18" t="str">
        <f>IF(ISBLANK(K970),"",VLOOKUP(K970,'(Linked) Hazard Risk Number HRN'!$D$6:$E$14,2,FALSE))</f>
        <v/>
      </c>
      <c r="M970" s="366" t="str">
        <f>IF(OR(ISBLANK(K968),ISBLANK(K969),ISBLANK(K970),ISBLANK(K971)),"",L968*L969*L970*L971)</f>
        <v/>
      </c>
      <c r="N970" s="56"/>
      <c r="O970" s="18" t="str">
        <f>IF(ISBLANK(N970),"",VLOOKUP(N970,'(Linked) PLr Probability Factor'!$B$17:$C$20,2,FALSE))</f>
        <v/>
      </c>
      <c r="P970" s="18" t="s">
        <v>3</v>
      </c>
      <c r="Q970" s="18">
        <f t="shared" ref="Q970" si="1533">COUNTIF((O968:O972), "A")</f>
        <v>0</v>
      </c>
      <c r="R970" s="18">
        <f t="shared" si="1529"/>
        <v>0</v>
      </c>
      <c r="S970" s="18"/>
      <c r="T970" s="146" t="str" cm="1">
        <f t="array" ref="T970">IF(OR(ISBLANK(K968),ISBLANK(K969),ISBLANK(N969),ISBLANK(N970),ISBLANK(N971)),"",INDEX(INDEX('(Linked) PLr Probability Factor'!C$33:$F$44,0,4),MATCH(S968&amp;S969&amp;S972,INDEX('(Linked) PLr Probability Factor'!C$33:$F$44,0,1)&amp;INDEX('(Linked) PLr Probability Factor'!C$33:$F$44,0,2)&amp;INDEX('(Linked) PLr Probability Factor'!C$33:$F$44,0,3),0)))</f>
        <v/>
      </c>
      <c r="U970" s="375"/>
      <c r="V970" s="56"/>
      <c r="W970" s="18" t="str">
        <f>IF(ISBLANK(V970),"",VLOOKUP(V970,'(Linked) Hazard Risk Number HRN'!$D$6:$E$14,2,FALSE))</f>
        <v/>
      </c>
      <c r="X970" s="366" t="str">
        <f>IF(OR(ISBLANK(V968),ISBLANK(V969),ISBLANK(V970),ISBLANK(V971)),"",W968*W969*W970*W971)</f>
        <v/>
      </c>
      <c r="Y970" s="375"/>
      <c r="Z970" s="56"/>
      <c r="AA970" s="18" t="str">
        <f>IF(ISBLANK(Z970),"",VLOOKUP(Z970,'(Linked) Hazard Risk Number HRN'!$D$6:$E$14,2,FALSE))</f>
        <v/>
      </c>
      <c r="AB970" s="366" t="str">
        <f>IF(OR(ISBLANK(Z968),ISBLANK(Z969),ISBLANK(Z970),ISBLANK(Z971)),"",AA968*AA969*AA970*AA971)</f>
        <v/>
      </c>
      <c r="AC970" s="375"/>
      <c r="AD970" s="436"/>
      <c r="AE970" s="56"/>
      <c r="AF970" s="18" t="str">
        <f>IF(ISBLANK(AE970),"",VLOOKUP(AE970,'(Linked) Hazard Risk Number HRN'!$D$6:$E$14,2,FALSE))</f>
        <v/>
      </c>
      <c r="AG970" s="366" t="str">
        <f>IF(OR(ISBLANK(AE968),ISBLANK(AE969),ISBLANK(AE970),ISBLANK(AE971)),"",AF968*AF969*AF970*AF971)</f>
        <v/>
      </c>
      <c r="AH970" s="10"/>
      <c r="AI970" s="10"/>
      <c r="AJ970" s="20"/>
    </row>
    <row r="971" spans="2:36" s="2" customFormat="1" ht="28.2" customHeight="1">
      <c r="B971" s="378"/>
      <c r="C971" s="375"/>
      <c r="D971" s="375"/>
      <c r="E971" s="381"/>
      <c r="F971" s="381"/>
      <c r="G971" s="370"/>
      <c r="H971" s="370"/>
      <c r="I971" s="370"/>
      <c r="J971" s="370"/>
      <c r="K971" s="57"/>
      <c r="L971" s="30" t="str">
        <f>IF(ISBLANK(K971),"",VLOOKUP(K971,'(Linked) Hazard Risk Number HRN'!$D$17:$E$22,2,FALSE))</f>
        <v/>
      </c>
      <c r="M971" s="367"/>
      <c r="N971" s="56"/>
      <c r="O971" s="18" t="str">
        <f>IF(ISBLANK(N971),"",VLOOKUP(N971,'(Linked) PLr Probability Factor'!$B$23:$C$26,2,FALSE))</f>
        <v/>
      </c>
      <c r="P971" s="25" t="s">
        <v>33</v>
      </c>
      <c r="Q971" s="25">
        <f t="shared" ref="Q971" si="1534">SUM(R968:R970)</f>
        <v>0</v>
      </c>
      <c r="R971" s="25">
        <f t="shared" si="1529"/>
        <v>0</v>
      </c>
      <c r="S971" s="25"/>
      <c r="T971" s="51"/>
      <c r="U971" s="375"/>
      <c r="V971" s="57"/>
      <c r="W971" s="30" t="str">
        <f>IF(ISBLANK(V971),"",VLOOKUP(V971,'(Linked) Hazard Risk Number HRN'!$D$17:$E$22,2,FALSE))</f>
        <v/>
      </c>
      <c r="X971" s="367"/>
      <c r="Y971" s="375"/>
      <c r="Z971" s="57"/>
      <c r="AA971" s="30" t="str">
        <f>IF(ISBLANK(Z971),"",VLOOKUP(Z971,'(Linked) Hazard Risk Number HRN'!$D$17:$E$22,2,FALSE))</f>
        <v/>
      </c>
      <c r="AB971" s="367"/>
      <c r="AC971" s="375"/>
      <c r="AD971" s="436"/>
      <c r="AE971" s="57"/>
      <c r="AF971" s="30" t="str">
        <f>IF(ISBLANK(AE971),"",VLOOKUP(AE971,'(Linked) Hazard Risk Number HRN'!$D$17:$E$22,2,FALSE))</f>
        <v/>
      </c>
      <c r="AG971" s="367"/>
      <c r="AH971" s="10"/>
      <c r="AI971" s="10"/>
      <c r="AJ971" s="21"/>
    </row>
    <row r="972" spans="2:36" s="2" customFormat="1" ht="28.2" customHeight="1" thickBot="1">
      <c r="B972" s="379"/>
      <c r="C972" s="376"/>
      <c r="D972" s="376"/>
      <c r="E972" s="382"/>
      <c r="F972" s="382"/>
      <c r="G972" s="371"/>
      <c r="H972" s="371"/>
      <c r="I972" s="371"/>
      <c r="J972" s="371"/>
      <c r="K972" s="135"/>
      <c r="L972" s="18"/>
      <c r="M972" s="368"/>
      <c r="N972" s="56"/>
      <c r="O972" s="18" t="str">
        <f>IF(ISBLANK(N972),"",VLOOKUP(N972,'(Linked) PLr Probability Factor'!$B$29:$C$32,2,FALSE))</f>
        <v/>
      </c>
      <c r="P972" s="134"/>
      <c r="Q972" s="134"/>
      <c r="R972" s="134"/>
      <c r="S972" s="27" t="str">
        <f t="shared" ref="S972" si="1535">IF(OR(ISBLANK(N969),ISBLANK(N970),ISBLANK(N971)),"",IF(R968&gt;0,"P2",IF(AND(R968=0,R969&gt;2),"P2",IF(AND(R968=0,R969=2),"P2",IF(AND(R968=0,AND(R969&lt;2,R970&gt;1)),"P1"," ")))))</f>
        <v/>
      </c>
      <c r="T972" s="52"/>
      <c r="U972" s="376"/>
      <c r="V972" s="135"/>
      <c r="W972" s="18"/>
      <c r="X972" s="368"/>
      <c r="Y972" s="376"/>
      <c r="Z972" s="135"/>
      <c r="AA972" s="18"/>
      <c r="AB972" s="368"/>
      <c r="AC972" s="376"/>
      <c r="AD972" s="437"/>
      <c r="AE972" s="135"/>
      <c r="AF972" s="18"/>
      <c r="AG972" s="368"/>
      <c r="AH972" s="10"/>
      <c r="AI972" s="10"/>
      <c r="AJ972" s="7"/>
    </row>
    <row r="973" spans="2:36" s="2" customFormat="1" ht="28.2" customHeight="1" thickTop="1">
      <c r="B973" s="377">
        <v>194</v>
      </c>
      <c r="C973" s="374"/>
      <c r="D973" s="374"/>
      <c r="E973" s="380"/>
      <c r="F973" s="380"/>
      <c r="G973" s="369"/>
      <c r="H973" s="369"/>
      <c r="I973" s="369"/>
      <c r="J973" s="369"/>
      <c r="K973" s="54"/>
      <c r="L973" s="17" t="str">
        <f>IF(ISBLANK(K973),"",VLOOKUP(K973,'(Linked) Hazard Risk Number HRN'!$B$6:$C$13,2,FALSE))</f>
        <v/>
      </c>
      <c r="M973" s="372" t="str">
        <f>IF(M975="","",IF(M975&gt;500,'(Linked) Hazard Risk Number HRN'!$C$37,IF(M975&gt;50,'(Linked) Hazard Risk Number HRN'!$C$36,IF(M975&gt;25,'(Linked) Hazard Risk Number HRN'!$C$35,IF(M975&gt;5,'(Linked) Hazard Risk Number HRN'!$C$34,IF(M975&gt;0,'(Linked) Hazard Risk Number HRN'!$C$33,""))))))</f>
        <v/>
      </c>
      <c r="N973" s="54"/>
      <c r="O973" s="17" t="str">
        <f>IF(ISBLANK(N973),"",VLOOKUP(N973,'(Linked) PLr Probability Factor'!$B$7:$C$8,2,FALSE))</f>
        <v/>
      </c>
      <c r="P973" s="17" t="s">
        <v>29</v>
      </c>
      <c r="Q973" s="17">
        <f t="shared" ref="Q973" si="1536">COUNTIF((O973:O977), "C")</f>
        <v>0</v>
      </c>
      <c r="R973" s="17">
        <f t="shared" ref="R973:R976" si="1537">Q973</f>
        <v>0</v>
      </c>
      <c r="S973" s="17" t="str">
        <f t="shared" ref="S973" si="1538">IF(ISBLANK(K973),"",IF(L973&lt;2,"S1","S2"))</f>
        <v/>
      </c>
      <c r="T973" s="50"/>
      <c r="U973" s="374"/>
      <c r="V973" s="54"/>
      <c r="W973" s="17" t="str">
        <f>IF(ISBLANK(V973),"",VLOOKUP(V973,'(Linked) Hazard Risk Number HRN'!$B$6:$C$13,2,FALSE))</f>
        <v/>
      </c>
      <c r="X973" s="372" t="str">
        <f>IF(X975="","",IF(X975&gt;500,'(Linked) Hazard Risk Number HRN'!$C$37,IF(X975&gt;50,'(Linked) Hazard Risk Number HRN'!$C$36,IF(X975&gt;25,'(Linked) Hazard Risk Number HRN'!$C$35,IF(X975&gt;5,'(Linked) Hazard Risk Number HRN'!$C$34,IF(X975&gt;0,'(Linked) Hazard Risk Number HRN'!$C$33,""))))))</f>
        <v/>
      </c>
      <c r="Y973" s="374"/>
      <c r="Z973" s="54"/>
      <c r="AA973" s="17" t="str">
        <f>IF(ISBLANK(Z973),"",VLOOKUP(Z973,'(Linked) Hazard Risk Number HRN'!$B$6:$C$13,2,FALSE))</f>
        <v/>
      </c>
      <c r="AB973" s="372" t="str">
        <f>IF(AB975="","",IF(AB975&gt;500,'(Linked) Hazard Risk Number HRN'!$C$37,IF(AB975&gt;50,'(Linked) Hazard Risk Number HRN'!$C$36,IF(AB975&gt;25,'(Linked) Hazard Risk Number HRN'!$C$35,IF(AB975&gt;5,'(Linked) Hazard Risk Number HRN'!$C$34,IF(AB975&gt;0,'(Linked) Hazard Risk Number HRN'!$C$33,""))))))</f>
        <v/>
      </c>
      <c r="AC973" s="374"/>
      <c r="AD973" s="380"/>
      <c r="AE973" s="54"/>
      <c r="AF973" s="17" t="str">
        <f>IF(ISBLANK(AE973),"",VLOOKUP(AE973,'(Linked) Hazard Risk Number HRN'!$B$6:$C$13,2,FALSE))</f>
        <v/>
      </c>
      <c r="AG973" s="372" t="str">
        <f>IF(AG975="","",IF(AG975&gt;500,'(Linked) Hazard Risk Number HRN'!$C$37,IF(AG975&gt;50,'(Linked) Hazard Risk Number HRN'!$C$36,IF(AG975&gt;25,'(Linked) Hazard Risk Number HRN'!$C$35,IF(AG975&gt;5,'(Linked) Hazard Risk Number HRN'!$C$34,IF(AG975&gt;0,'(Linked) Hazard Risk Number HRN'!$C$33,""))))))</f>
        <v/>
      </c>
      <c r="AH973" s="10"/>
      <c r="AI973" s="10"/>
      <c r="AJ973" s="22"/>
    </row>
    <row r="974" spans="2:36" s="2" customFormat="1" ht="28.2" customHeight="1" thickBot="1">
      <c r="B974" s="378"/>
      <c r="C974" s="375"/>
      <c r="D974" s="375"/>
      <c r="E974" s="381"/>
      <c r="F974" s="381"/>
      <c r="G974" s="370"/>
      <c r="H974" s="370"/>
      <c r="I974" s="370"/>
      <c r="J974" s="370"/>
      <c r="K974" s="55"/>
      <c r="L974" s="18" t="str">
        <f>IF(ISBLANK(K974),"",VLOOKUP(K974,'(Linked) Hazard Risk Number HRN'!$B$16:$C$26,2,FALSE))</f>
        <v/>
      </c>
      <c r="M974" s="373"/>
      <c r="N974" s="55"/>
      <c r="O974" s="18" t="str">
        <f>IF(ISBLANK(N974),"",VLOOKUP(N974,'(Linked) PLr Probability Factor'!$B$12:$C$14,2,FALSE))</f>
        <v/>
      </c>
      <c r="P974" s="18" t="s">
        <v>1</v>
      </c>
      <c r="Q974" s="18">
        <f t="shared" ref="Q974" si="1539">COUNTIF((O973:O977), "B")</f>
        <v>0</v>
      </c>
      <c r="R974" s="18">
        <f t="shared" si="1537"/>
        <v>0</v>
      </c>
      <c r="S974" s="18" t="str">
        <f t="shared" ref="S974" si="1540">IF(ISBLANK(K974),"",IF(L974&lt;5,"F1","F2"))</f>
        <v/>
      </c>
      <c r="T974" s="147"/>
      <c r="U974" s="375"/>
      <c r="V974" s="55"/>
      <c r="W974" s="18" t="str">
        <f>IF(ISBLANK(V974),"",VLOOKUP(V974,'(Linked) Hazard Risk Number HRN'!$B$16:$C$26,2,FALSE))</f>
        <v/>
      </c>
      <c r="X974" s="373"/>
      <c r="Y974" s="375"/>
      <c r="Z974" s="55"/>
      <c r="AA974" s="18" t="str">
        <f>IF(ISBLANK(Z974),"",VLOOKUP(Z974,'(Linked) Hazard Risk Number HRN'!$B$16:$C$26,2,FALSE))</f>
        <v/>
      </c>
      <c r="AB974" s="373"/>
      <c r="AC974" s="375"/>
      <c r="AD974" s="436"/>
      <c r="AE974" s="55"/>
      <c r="AF974" s="18" t="str">
        <f>IF(ISBLANK(AE974),"",VLOOKUP(AE974,'(Linked) Hazard Risk Number HRN'!$B$16:$C$26,2,FALSE))</f>
        <v/>
      </c>
      <c r="AG974" s="373"/>
      <c r="AH974" s="10"/>
      <c r="AI974" s="10"/>
      <c r="AJ974" s="19"/>
    </row>
    <row r="975" spans="2:36" s="2" customFormat="1" ht="28.2" customHeight="1" thickTop="1">
      <c r="B975" s="378"/>
      <c r="C975" s="375"/>
      <c r="D975" s="375"/>
      <c r="E975" s="381"/>
      <c r="F975" s="381"/>
      <c r="G975" s="370"/>
      <c r="H975" s="370"/>
      <c r="I975" s="370"/>
      <c r="J975" s="370"/>
      <c r="K975" s="56"/>
      <c r="L975" s="18" t="str">
        <f>IF(ISBLANK(K975),"",VLOOKUP(K975,'(Linked) Hazard Risk Number HRN'!$D$6:$E$14,2,FALSE))</f>
        <v/>
      </c>
      <c r="M975" s="366" t="str">
        <f>IF(OR(ISBLANK(K973),ISBLANK(K974),ISBLANK(K975),ISBLANK(K976)),"",L973*L974*L975*L976)</f>
        <v/>
      </c>
      <c r="N975" s="56"/>
      <c r="O975" s="18" t="str">
        <f>IF(ISBLANK(N975),"",VLOOKUP(N975,'(Linked) PLr Probability Factor'!$B$17:$C$20,2,FALSE))</f>
        <v/>
      </c>
      <c r="P975" s="18" t="s">
        <v>3</v>
      </c>
      <c r="Q975" s="18">
        <f t="shared" ref="Q975" si="1541">COUNTIF((O973:O977), "A")</f>
        <v>0</v>
      </c>
      <c r="R975" s="18">
        <f t="shared" si="1537"/>
        <v>0</v>
      </c>
      <c r="S975" s="18"/>
      <c r="T975" s="146" t="str" cm="1">
        <f t="array" ref="T975">IF(OR(ISBLANK(K973),ISBLANK(K974),ISBLANK(N974),ISBLANK(N975),ISBLANK(N976)),"",INDEX(INDEX('(Linked) PLr Probability Factor'!C$33:$F$44,0,4),MATCH(S973&amp;S974&amp;S977,INDEX('(Linked) PLr Probability Factor'!C$33:$F$44,0,1)&amp;INDEX('(Linked) PLr Probability Factor'!C$33:$F$44,0,2)&amp;INDEX('(Linked) PLr Probability Factor'!C$33:$F$44,0,3),0)))</f>
        <v/>
      </c>
      <c r="U975" s="375"/>
      <c r="V975" s="56"/>
      <c r="W975" s="18" t="str">
        <f>IF(ISBLANK(V975),"",VLOOKUP(V975,'(Linked) Hazard Risk Number HRN'!$D$6:$E$14,2,FALSE))</f>
        <v/>
      </c>
      <c r="X975" s="366" t="str">
        <f>IF(OR(ISBLANK(V973),ISBLANK(V974),ISBLANK(V975),ISBLANK(V976)),"",W973*W974*W975*W976)</f>
        <v/>
      </c>
      <c r="Y975" s="375"/>
      <c r="Z975" s="56"/>
      <c r="AA975" s="18" t="str">
        <f>IF(ISBLANK(Z975),"",VLOOKUP(Z975,'(Linked) Hazard Risk Number HRN'!$D$6:$E$14,2,FALSE))</f>
        <v/>
      </c>
      <c r="AB975" s="366" t="str">
        <f>IF(OR(ISBLANK(Z973),ISBLANK(Z974),ISBLANK(Z975),ISBLANK(Z976)),"",AA973*AA974*AA975*AA976)</f>
        <v/>
      </c>
      <c r="AC975" s="375"/>
      <c r="AD975" s="436"/>
      <c r="AE975" s="56"/>
      <c r="AF975" s="18" t="str">
        <f>IF(ISBLANK(AE975),"",VLOOKUP(AE975,'(Linked) Hazard Risk Number HRN'!$D$6:$E$14,2,FALSE))</f>
        <v/>
      </c>
      <c r="AG975" s="366" t="str">
        <f>IF(OR(ISBLANK(AE973),ISBLANK(AE974),ISBLANK(AE975),ISBLANK(AE976)),"",AF973*AF974*AF975*AF976)</f>
        <v/>
      </c>
      <c r="AH975" s="10"/>
      <c r="AI975" s="10"/>
      <c r="AJ975" s="20"/>
    </row>
    <row r="976" spans="2:36" s="2" customFormat="1" ht="28.2" customHeight="1">
      <c r="B976" s="378"/>
      <c r="C976" s="375"/>
      <c r="D976" s="375"/>
      <c r="E976" s="381"/>
      <c r="F976" s="381"/>
      <c r="G976" s="370"/>
      <c r="H976" s="370"/>
      <c r="I976" s="370"/>
      <c r="J976" s="370"/>
      <c r="K976" s="57"/>
      <c r="L976" s="30" t="str">
        <f>IF(ISBLANK(K976),"",VLOOKUP(K976,'(Linked) Hazard Risk Number HRN'!$D$17:$E$22,2,FALSE))</f>
        <v/>
      </c>
      <c r="M976" s="367"/>
      <c r="N976" s="56"/>
      <c r="O976" s="18" t="str">
        <f>IF(ISBLANK(N976),"",VLOOKUP(N976,'(Linked) PLr Probability Factor'!$B$23:$C$26,2,FALSE))</f>
        <v/>
      </c>
      <c r="P976" s="25" t="s">
        <v>33</v>
      </c>
      <c r="Q976" s="25">
        <f t="shared" ref="Q976" si="1542">SUM(R973:R975)</f>
        <v>0</v>
      </c>
      <c r="R976" s="25">
        <f t="shared" si="1537"/>
        <v>0</v>
      </c>
      <c r="S976" s="25"/>
      <c r="T976" s="51"/>
      <c r="U976" s="375"/>
      <c r="V976" s="57"/>
      <c r="W976" s="30" t="str">
        <f>IF(ISBLANK(V976),"",VLOOKUP(V976,'(Linked) Hazard Risk Number HRN'!$D$17:$E$22,2,FALSE))</f>
        <v/>
      </c>
      <c r="X976" s="367"/>
      <c r="Y976" s="375"/>
      <c r="Z976" s="57"/>
      <c r="AA976" s="30" t="str">
        <f>IF(ISBLANK(Z976),"",VLOOKUP(Z976,'(Linked) Hazard Risk Number HRN'!$D$17:$E$22,2,FALSE))</f>
        <v/>
      </c>
      <c r="AB976" s="367"/>
      <c r="AC976" s="375"/>
      <c r="AD976" s="436"/>
      <c r="AE976" s="57"/>
      <c r="AF976" s="30" t="str">
        <f>IF(ISBLANK(AE976),"",VLOOKUP(AE976,'(Linked) Hazard Risk Number HRN'!$D$17:$E$22,2,FALSE))</f>
        <v/>
      </c>
      <c r="AG976" s="367"/>
      <c r="AH976" s="10"/>
      <c r="AI976" s="10"/>
      <c r="AJ976" s="21"/>
    </row>
    <row r="977" spans="2:36" s="2" customFormat="1" ht="28.2" customHeight="1" thickBot="1">
      <c r="B977" s="379"/>
      <c r="C977" s="376"/>
      <c r="D977" s="376"/>
      <c r="E977" s="382"/>
      <c r="F977" s="382"/>
      <c r="G977" s="371"/>
      <c r="H977" s="371"/>
      <c r="I977" s="371"/>
      <c r="J977" s="371"/>
      <c r="K977" s="135"/>
      <c r="L977" s="18"/>
      <c r="M977" s="368"/>
      <c r="N977" s="56"/>
      <c r="O977" s="18" t="str">
        <f>IF(ISBLANK(N977),"",VLOOKUP(N977,'(Linked) PLr Probability Factor'!$B$29:$C$32,2,FALSE))</f>
        <v/>
      </c>
      <c r="P977" s="134"/>
      <c r="Q977" s="134"/>
      <c r="R977" s="134"/>
      <c r="S977" s="27" t="str">
        <f t="shared" ref="S977" si="1543">IF(OR(ISBLANK(N974),ISBLANK(N975),ISBLANK(N976)),"",IF(R973&gt;0,"P2",IF(AND(R973=0,R974&gt;2),"P2",IF(AND(R973=0,R974=2),"P2",IF(AND(R973=0,AND(R974&lt;2,R975&gt;1)),"P1"," ")))))</f>
        <v/>
      </c>
      <c r="T977" s="52"/>
      <c r="U977" s="376"/>
      <c r="V977" s="135"/>
      <c r="W977" s="18"/>
      <c r="X977" s="368"/>
      <c r="Y977" s="376"/>
      <c r="Z977" s="135"/>
      <c r="AA977" s="18"/>
      <c r="AB977" s="368"/>
      <c r="AC977" s="376"/>
      <c r="AD977" s="437"/>
      <c r="AE977" s="135"/>
      <c r="AF977" s="18"/>
      <c r="AG977" s="368"/>
      <c r="AH977" s="10"/>
      <c r="AI977" s="10"/>
      <c r="AJ977" s="7"/>
    </row>
    <row r="978" spans="2:36" s="2" customFormat="1" ht="28.2" customHeight="1" thickTop="1">
      <c r="B978" s="377">
        <v>195</v>
      </c>
      <c r="C978" s="374"/>
      <c r="D978" s="374"/>
      <c r="E978" s="380"/>
      <c r="F978" s="380"/>
      <c r="G978" s="369"/>
      <c r="H978" s="369"/>
      <c r="I978" s="369"/>
      <c r="J978" s="369"/>
      <c r="K978" s="54"/>
      <c r="L978" s="17" t="str">
        <f>IF(ISBLANK(K978),"",VLOOKUP(K978,'(Linked) Hazard Risk Number HRN'!$B$6:$C$13,2,FALSE))</f>
        <v/>
      </c>
      <c r="M978" s="372" t="str">
        <f>IF(M980="","",IF(M980&gt;500,'(Linked) Hazard Risk Number HRN'!$C$37,IF(M980&gt;50,'(Linked) Hazard Risk Number HRN'!$C$36,IF(M980&gt;25,'(Linked) Hazard Risk Number HRN'!$C$35,IF(M980&gt;5,'(Linked) Hazard Risk Number HRN'!$C$34,IF(M980&gt;0,'(Linked) Hazard Risk Number HRN'!$C$33,""))))))</f>
        <v/>
      </c>
      <c r="N978" s="54"/>
      <c r="O978" s="17" t="str">
        <f>IF(ISBLANK(N978),"",VLOOKUP(N978,'(Linked) PLr Probability Factor'!$B$7:$C$8,2,FALSE))</f>
        <v/>
      </c>
      <c r="P978" s="17" t="s">
        <v>29</v>
      </c>
      <c r="Q978" s="17">
        <f t="shared" ref="Q978" si="1544">COUNTIF((O978:O982), "C")</f>
        <v>0</v>
      </c>
      <c r="R978" s="17">
        <f t="shared" ref="R978:R981" si="1545">Q978</f>
        <v>0</v>
      </c>
      <c r="S978" s="17" t="str">
        <f t="shared" ref="S978" si="1546">IF(ISBLANK(K978),"",IF(L978&lt;2,"S1","S2"))</f>
        <v/>
      </c>
      <c r="T978" s="50"/>
      <c r="U978" s="374"/>
      <c r="V978" s="54"/>
      <c r="W978" s="17" t="str">
        <f>IF(ISBLANK(V978),"",VLOOKUP(V978,'(Linked) Hazard Risk Number HRN'!$B$6:$C$13,2,FALSE))</f>
        <v/>
      </c>
      <c r="X978" s="372" t="str">
        <f>IF(X980="","",IF(X980&gt;500,'(Linked) Hazard Risk Number HRN'!$C$37,IF(X980&gt;50,'(Linked) Hazard Risk Number HRN'!$C$36,IF(X980&gt;25,'(Linked) Hazard Risk Number HRN'!$C$35,IF(X980&gt;5,'(Linked) Hazard Risk Number HRN'!$C$34,IF(X980&gt;0,'(Linked) Hazard Risk Number HRN'!$C$33,""))))))</f>
        <v/>
      </c>
      <c r="Y978" s="374"/>
      <c r="Z978" s="54"/>
      <c r="AA978" s="17" t="str">
        <f>IF(ISBLANK(Z978),"",VLOOKUP(Z978,'(Linked) Hazard Risk Number HRN'!$B$6:$C$13,2,FALSE))</f>
        <v/>
      </c>
      <c r="AB978" s="372" t="str">
        <f>IF(AB980="","",IF(AB980&gt;500,'(Linked) Hazard Risk Number HRN'!$C$37,IF(AB980&gt;50,'(Linked) Hazard Risk Number HRN'!$C$36,IF(AB980&gt;25,'(Linked) Hazard Risk Number HRN'!$C$35,IF(AB980&gt;5,'(Linked) Hazard Risk Number HRN'!$C$34,IF(AB980&gt;0,'(Linked) Hazard Risk Number HRN'!$C$33,""))))))</f>
        <v/>
      </c>
      <c r="AC978" s="374"/>
      <c r="AD978" s="380"/>
      <c r="AE978" s="54"/>
      <c r="AF978" s="17" t="str">
        <f>IF(ISBLANK(AE978),"",VLOOKUP(AE978,'(Linked) Hazard Risk Number HRN'!$B$6:$C$13,2,FALSE))</f>
        <v/>
      </c>
      <c r="AG978" s="372" t="str">
        <f>IF(AG980="","",IF(AG980&gt;500,'(Linked) Hazard Risk Number HRN'!$C$37,IF(AG980&gt;50,'(Linked) Hazard Risk Number HRN'!$C$36,IF(AG980&gt;25,'(Linked) Hazard Risk Number HRN'!$C$35,IF(AG980&gt;5,'(Linked) Hazard Risk Number HRN'!$C$34,IF(AG980&gt;0,'(Linked) Hazard Risk Number HRN'!$C$33,""))))))</f>
        <v/>
      </c>
      <c r="AH978" s="10"/>
      <c r="AI978" s="10"/>
      <c r="AJ978" s="22"/>
    </row>
    <row r="979" spans="2:36" s="2" customFormat="1" ht="28.2" customHeight="1" thickBot="1">
      <c r="B979" s="378"/>
      <c r="C979" s="375"/>
      <c r="D979" s="375"/>
      <c r="E979" s="381"/>
      <c r="F979" s="381"/>
      <c r="G979" s="370"/>
      <c r="H979" s="370"/>
      <c r="I979" s="370"/>
      <c r="J979" s="370"/>
      <c r="K979" s="55"/>
      <c r="L979" s="18" t="str">
        <f>IF(ISBLANK(K979),"",VLOOKUP(K979,'(Linked) Hazard Risk Number HRN'!$B$16:$C$26,2,FALSE))</f>
        <v/>
      </c>
      <c r="M979" s="373"/>
      <c r="N979" s="55"/>
      <c r="O979" s="18" t="str">
        <f>IF(ISBLANK(N979),"",VLOOKUP(N979,'(Linked) PLr Probability Factor'!$B$12:$C$14,2,FALSE))</f>
        <v/>
      </c>
      <c r="P979" s="18" t="s">
        <v>1</v>
      </c>
      <c r="Q979" s="18">
        <f t="shared" ref="Q979" si="1547">COUNTIF((O978:O982), "B")</f>
        <v>0</v>
      </c>
      <c r="R979" s="18">
        <f t="shared" si="1545"/>
        <v>0</v>
      </c>
      <c r="S979" s="18" t="str">
        <f t="shared" ref="S979" si="1548">IF(ISBLANK(K979),"",IF(L979&lt;5,"F1","F2"))</f>
        <v/>
      </c>
      <c r="T979" s="147"/>
      <c r="U979" s="375"/>
      <c r="V979" s="55"/>
      <c r="W979" s="18" t="str">
        <f>IF(ISBLANK(V979),"",VLOOKUP(V979,'(Linked) Hazard Risk Number HRN'!$B$16:$C$26,2,FALSE))</f>
        <v/>
      </c>
      <c r="X979" s="373"/>
      <c r="Y979" s="375"/>
      <c r="Z979" s="55"/>
      <c r="AA979" s="18" t="str">
        <f>IF(ISBLANK(Z979),"",VLOOKUP(Z979,'(Linked) Hazard Risk Number HRN'!$B$16:$C$26,2,FALSE))</f>
        <v/>
      </c>
      <c r="AB979" s="373"/>
      <c r="AC979" s="375"/>
      <c r="AD979" s="436"/>
      <c r="AE979" s="55"/>
      <c r="AF979" s="18" t="str">
        <f>IF(ISBLANK(AE979),"",VLOOKUP(AE979,'(Linked) Hazard Risk Number HRN'!$B$16:$C$26,2,FALSE))</f>
        <v/>
      </c>
      <c r="AG979" s="373"/>
      <c r="AH979" s="10"/>
      <c r="AI979" s="10"/>
      <c r="AJ979" s="19"/>
    </row>
    <row r="980" spans="2:36" s="2" customFormat="1" ht="28.2" customHeight="1" thickTop="1">
      <c r="B980" s="378"/>
      <c r="C980" s="375"/>
      <c r="D980" s="375"/>
      <c r="E980" s="381"/>
      <c r="F980" s="381"/>
      <c r="G980" s="370"/>
      <c r="H980" s="370"/>
      <c r="I980" s="370"/>
      <c r="J980" s="370"/>
      <c r="K980" s="56"/>
      <c r="L980" s="18" t="str">
        <f>IF(ISBLANK(K980),"",VLOOKUP(K980,'(Linked) Hazard Risk Number HRN'!$D$6:$E$14,2,FALSE))</f>
        <v/>
      </c>
      <c r="M980" s="366" t="str">
        <f>IF(OR(ISBLANK(K978),ISBLANK(K979),ISBLANK(K980),ISBLANK(K981)),"",L978*L979*L980*L981)</f>
        <v/>
      </c>
      <c r="N980" s="56"/>
      <c r="O980" s="18" t="str">
        <f>IF(ISBLANK(N980),"",VLOOKUP(N980,'(Linked) PLr Probability Factor'!$B$17:$C$20,2,FALSE))</f>
        <v/>
      </c>
      <c r="P980" s="18" t="s">
        <v>3</v>
      </c>
      <c r="Q980" s="18">
        <f t="shared" ref="Q980" si="1549">COUNTIF((O978:O982), "A")</f>
        <v>0</v>
      </c>
      <c r="R980" s="18">
        <f t="shared" si="1545"/>
        <v>0</v>
      </c>
      <c r="S980" s="18"/>
      <c r="T980" s="146" t="str" cm="1">
        <f t="array" ref="T980">IF(OR(ISBLANK(K978),ISBLANK(K979),ISBLANK(N979),ISBLANK(N980),ISBLANK(N981)),"",INDEX(INDEX('(Linked) PLr Probability Factor'!C$33:$F$44,0,4),MATCH(S978&amp;S979&amp;S982,INDEX('(Linked) PLr Probability Factor'!C$33:$F$44,0,1)&amp;INDEX('(Linked) PLr Probability Factor'!C$33:$F$44,0,2)&amp;INDEX('(Linked) PLr Probability Factor'!C$33:$F$44,0,3),0)))</f>
        <v/>
      </c>
      <c r="U980" s="375"/>
      <c r="V980" s="56"/>
      <c r="W980" s="18" t="str">
        <f>IF(ISBLANK(V980),"",VLOOKUP(V980,'(Linked) Hazard Risk Number HRN'!$D$6:$E$14,2,FALSE))</f>
        <v/>
      </c>
      <c r="X980" s="366" t="str">
        <f>IF(OR(ISBLANK(V978),ISBLANK(V979),ISBLANK(V980),ISBLANK(V981)),"",W978*W979*W980*W981)</f>
        <v/>
      </c>
      <c r="Y980" s="375"/>
      <c r="Z980" s="56"/>
      <c r="AA980" s="18" t="str">
        <f>IF(ISBLANK(Z980),"",VLOOKUP(Z980,'(Linked) Hazard Risk Number HRN'!$D$6:$E$14,2,FALSE))</f>
        <v/>
      </c>
      <c r="AB980" s="366" t="str">
        <f>IF(OR(ISBLANK(Z978),ISBLANK(Z979),ISBLANK(Z980),ISBLANK(Z981)),"",AA978*AA979*AA980*AA981)</f>
        <v/>
      </c>
      <c r="AC980" s="375"/>
      <c r="AD980" s="436"/>
      <c r="AE980" s="56"/>
      <c r="AF980" s="18" t="str">
        <f>IF(ISBLANK(AE980),"",VLOOKUP(AE980,'(Linked) Hazard Risk Number HRN'!$D$6:$E$14,2,FALSE))</f>
        <v/>
      </c>
      <c r="AG980" s="366" t="str">
        <f>IF(OR(ISBLANK(AE978),ISBLANK(AE979),ISBLANK(AE980),ISBLANK(AE981)),"",AF978*AF979*AF980*AF981)</f>
        <v/>
      </c>
      <c r="AH980" s="10"/>
      <c r="AI980" s="10"/>
      <c r="AJ980" s="20"/>
    </row>
    <row r="981" spans="2:36" s="2" customFormat="1" ht="28.2" customHeight="1">
      <c r="B981" s="378"/>
      <c r="C981" s="375"/>
      <c r="D981" s="375"/>
      <c r="E981" s="381"/>
      <c r="F981" s="381"/>
      <c r="G981" s="370"/>
      <c r="H981" s="370"/>
      <c r="I981" s="370"/>
      <c r="J981" s="370"/>
      <c r="K981" s="57"/>
      <c r="L981" s="30" t="str">
        <f>IF(ISBLANK(K981),"",VLOOKUP(K981,'(Linked) Hazard Risk Number HRN'!$D$17:$E$22,2,FALSE))</f>
        <v/>
      </c>
      <c r="M981" s="367"/>
      <c r="N981" s="56"/>
      <c r="O981" s="18" t="str">
        <f>IF(ISBLANK(N981),"",VLOOKUP(N981,'(Linked) PLr Probability Factor'!$B$23:$C$26,2,FALSE))</f>
        <v/>
      </c>
      <c r="P981" s="25" t="s">
        <v>33</v>
      </c>
      <c r="Q981" s="25">
        <f t="shared" ref="Q981" si="1550">SUM(R978:R980)</f>
        <v>0</v>
      </c>
      <c r="R981" s="25">
        <f t="shared" si="1545"/>
        <v>0</v>
      </c>
      <c r="S981" s="25"/>
      <c r="T981" s="51"/>
      <c r="U981" s="375"/>
      <c r="V981" s="57"/>
      <c r="W981" s="30" t="str">
        <f>IF(ISBLANK(V981),"",VLOOKUP(V981,'(Linked) Hazard Risk Number HRN'!$D$17:$E$22,2,FALSE))</f>
        <v/>
      </c>
      <c r="X981" s="367"/>
      <c r="Y981" s="375"/>
      <c r="Z981" s="57"/>
      <c r="AA981" s="30" t="str">
        <f>IF(ISBLANK(Z981),"",VLOOKUP(Z981,'(Linked) Hazard Risk Number HRN'!$D$17:$E$22,2,FALSE))</f>
        <v/>
      </c>
      <c r="AB981" s="367"/>
      <c r="AC981" s="375"/>
      <c r="AD981" s="436"/>
      <c r="AE981" s="57"/>
      <c r="AF981" s="30" t="str">
        <f>IF(ISBLANK(AE981),"",VLOOKUP(AE981,'(Linked) Hazard Risk Number HRN'!$D$17:$E$22,2,FALSE))</f>
        <v/>
      </c>
      <c r="AG981" s="367"/>
      <c r="AH981" s="10"/>
      <c r="AI981" s="10"/>
      <c r="AJ981" s="21"/>
    </row>
    <row r="982" spans="2:36" s="2" customFormat="1" ht="28.2" customHeight="1" thickBot="1">
      <c r="B982" s="379"/>
      <c r="C982" s="376"/>
      <c r="D982" s="376"/>
      <c r="E982" s="382"/>
      <c r="F982" s="382"/>
      <c r="G982" s="371"/>
      <c r="H982" s="371"/>
      <c r="I982" s="371"/>
      <c r="J982" s="371"/>
      <c r="K982" s="135"/>
      <c r="L982" s="18"/>
      <c r="M982" s="368"/>
      <c r="N982" s="56"/>
      <c r="O982" s="18" t="str">
        <f>IF(ISBLANK(N982),"",VLOOKUP(N982,'(Linked) PLr Probability Factor'!$B$29:$C$32,2,FALSE))</f>
        <v/>
      </c>
      <c r="P982" s="134"/>
      <c r="Q982" s="134"/>
      <c r="R982" s="134"/>
      <c r="S982" s="27" t="str">
        <f t="shared" ref="S982" si="1551">IF(OR(ISBLANK(N979),ISBLANK(N980),ISBLANK(N981)),"",IF(R978&gt;0,"P2",IF(AND(R978=0,R979&gt;2),"P2",IF(AND(R978=0,R979=2),"P2",IF(AND(R978=0,AND(R979&lt;2,R980&gt;1)),"P1"," ")))))</f>
        <v/>
      </c>
      <c r="T982" s="52"/>
      <c r="U982" s="376"/>
      <c r="V982" s="135"/>
      <c r="W982" s="18"/>
      <c r="X982" s="368"/>
      <c r="Y982" s="376"/>
      <c r="Z982" s="135"/>
      <c r="AA982" s="18"/>
      <c r="AB982" s="368"/>
      <c r="AC982" s="376"/>
      <c r="AD982" s="437"/>
      <c r="AE982" s="135"/>
      <c r="AF982" s="18"/>
      <c r="AG982" s="368"/>
      <c r="AH982" s="10"/>
      <c r="AI982" s="10"/>
      <c r="AJ982" s="7"/>
    </row>
    <row r="983" spans="2:36" s="2" customFormat="1" ht="28.2" customHeight="1" thickTop="1">
      <c r="B983" s="377">
        <v>196</v>
      </c>
      <c r="C983" s="374"/>
      <c r="D983" s="374"/>
      <c r="E983" s="380"/>
      <c r="F983" s="380"/>
      <c r="G983" s="369"/>
      <c r="H983" s="369"/>
      <c r="I983" s="369"/>
      <c r="J983" s="369"/>
      <c r="K983" s="54"/>
      <c r="L983" s="17" t="str">
        <f>IF(ISBLANK(K983),"",VLOOKUP(K983,'(Linked) Hazard Risk Number HRN'!$B$6:$C$13,2,FALSE))</f>
        <v/>
      </c>
      <c r="M983" s="372" t="str">
        <f>IF(M985="","",IF(M985&gt;500,'(Linked) Hazard Risk Number HRN'!$C$37,IF(M985&gt;50,'(Linked) Hazard Risk Number HRN'!$C$36,IF(M985&gt;25,'(Linked) Hazard Risk Number HRN'!$C$35,IF(M985&gt;5,'(Linked) Hazard Risk Number HRN'!$C$34,IF(M985&gt;0,'(Linked) Hazard Risk Number HRN'!$C$33,""))))))</f>
        <v/>
      </c>
      <c r="N983" s="54"/>
      <c r="O983" s="17" t="str">
        <f>IF(ISBLANK(N983),"",VLOOKUP(N983,'(Linked) PLr Probability Factor'!$B$7:$C$8,2,FALSE))</f>
        <v/>
      </c>
      <c r="P983" s="17" t="s">
        <v>29</v>
      </c>
      <c r="Q983" s="17">
        <f t="shared" ref="Q983" si="1552">COUNTIF((O983:O987), "C")</f>
        <v>0</v>
      </c>
      <c r="R983" s="17">
        <f t="shared" ref="R983:R986" si="1553">Q983</f>
        <v>0</v>
      </c>
      <c r="S983" s="17" t="str">
        <f t="shared" ref="S983" si="1554">IF(ISBLANK(K983),"",IF(L983&lt;2,"S1","S2"))</f>
        <v/>
      </c>
      <c r="T983" s="50"/>
      <c r="U983" s="374"/>
      <c r="V983" s="54"/>
      <c r="W983" s="17" t="str">
        <f>IF(ISBLANK(V983),"",VLOOKUP(V983,'(Linked) Hazard Risk Number HRN'!$B$6:$C$13,2,FALSE))</f>
        <v/>
      </c>
      <c r="X983" s="372" t="str">
        <f>IF(X985="","",IF(X985&gt;500,'(Linked) Hazard Risk Number HRN'!$C$37,IF(X985&gt;50,'(Linked) Hazard Risk Number HRN'!$C$36,IF(X985&gt;25,'(Linked) Hazard Risk Number HRN'!$C$35,IF(X985&gt;5,'(Linked) Hazard Risk Number HRN'!$C$34,IF(X985&gt;0,'(Linked) Hazard Risk Number HRN'!$C$33,""))))))</f>
        <v/>
      </c>
      <c r="Y983" s="374"/>
      <c r="Z983" s="54"/>
      <c r="AA983" s="17" t="str">
        <f>IF(ISBLANK(Z983),"",VLOOKUP(Z983,'(Linked) Hazard Risk Number HRN'!$B$6:$C$13,2,FALSE))</f>
        <v/>
      </c>
      <c r="AB983" s="372" t="str">
        <f>IF(AB985="","",IF(AB985&gt;500,'(Linked) Hazard Risk Number HRN'!$C$37,IF(AB985&gt;50,'(Linked) Hazard Risk Number HRN'!$C$36,IF(AB985&gt;25,'(Linked) Hazard Risk Number HRN'!$C$35,IF(AB985&gt;5,'(Linked) Hazard Risk Number HRN'!$C$34,IF(AB985&gt;0,'(Linked) Hazard Risk Number HRN'!$C$33,""))))))</f>
        <v/>
      </c>
      <c r="AC983" s="374"/>
      <c r="AD983" s="380"/>
      <c r="AE983" s="54"/>
      <c r="AF983" s="17" t="str">
        <f>IF(ISBLANK(AE983),"",VLOOKUP(AE983,'(Linked) Hazard Risk Number HRN'!$B$6:$C$13,2,FALSE))</f>
        <v/>
      </c>
      <c r="AG983" s="372" t="str">
        <f>IF(AG985="","",IF(AG985&gt;500,'(Linked) Hazard Risk Number HRN'!$C$37,IF(AG985&gt;50,'(Linked) Hazard Risk Number HRN'!$C$36,IF(AG985&gt;25,'(Linked) Hazard Risk Number HRN'!$C$35,IF(AG985&gt;5,'(Linked) Hazard Risk Number HRN'!$C$34,IF(AG985&gt;0,'(Linked) Hazard Risk Number HRN'!$C$33,""))))))</f>
        <v/>
      </c>
      <c r="AH983" s="10"/>
      <c r="AI983" s="10"/>
      <c r="AJ983" s="22"/>
    </row>
    <row r="984" spans="2:36" s="2" customFormat="1" ht="28.2" customHeight="1" thickBot="1">
      <c r="B984" s="378"/>
      <c r="C984" s="375"/>
      <c r="D984" s="375"/>
      <c r="E984" s="381"/>
      <c r="F984" s="381"/>
      <c r="G984" s="370"/>
      <c r="H984" s="370"/>
      <c r="I984" s="370"/>
      <c r="J984" s="370"/>
      <c r="K984" s="55"/>
      <c r="L984" s="18" t="str">
        <f>IF(ISBLANK(K984),"",VLOOKUP(K984,'(Linked) Hazard Risk Number HRN'!$B$16:$C$26,2,FALSE))</f>
        <v/>
      </c>
      <c r="M984" s="373"/>
      <c r="N984" s="55"/>
      <c r="O984" s="18" t="str">
        <f>IF(ISBLANK(N984),"",VLOOKUP(N984,'(Linked) PLr Probability Factor'!$B$12:$C$14,2,FALSE))</f>
        <v/>
      </c>
      <c r="P984" s="18" t="s">
        <v>1</v>
      </c>
      <c r="Q984" s="18">
        <f t="shared" ref="Q984" si="1555">COUNTIF((O983:O987), "B")</f>
        <v>0</v>
      </c>
      <c r="R984" s="18">
        <f t="shared" si="1553"/>
        <v>0</v>
      </c>
      <c r="S984" s="18" t="str">
        <f t="shared" ref="S984" si="1556">IF(ISBLANK(K984),"",IF(L984&lt;5,"F1","F2"))</f>
        <v/>
      </c>
      <c r="T984" s="147"/>
      <c r="U984" s="375"/>
      <c r="V984" s="55"/>
      <c r="W984" s="18" t="str">
        <f>IF(ISBLANK(V984),"",VLOOKUP(V984,'(Linked) Hazard Risk Number HRN'!$B$16:$C$26,2,FALSE))</f>
        <v/>
      </c>
      <c r="X984" s="373"/>
      <c r="Y984" s="375"/>
      <c r="Z984" s="55"/>
      <c r="AA984" s="18" t="str">
        <f>IF(ISBLANK(Z984),"",VLOOKUP(Z984,'(Linked) Hazard Risk Number HRN'!$B$16:$C$26,2,FALSE))</f>
        <v/>
      </c>
      <c r="AB984" s="373"/>
      <c r="AC984" s="375"/>
      <c r="AD984" s="436"/>
      <c r="AE984" s="55"/>
      <c r="AF984" s="18" t="str">
        <f>IF(ISBLANK(AE984),"",VLOOKUP(AE984,'(Linked) Hazard Risk Number HRN'!$B$16:$C$26,2,FALSE))</f>
        <v/>
      </c>
      <c r="AG984" s="373"/>
      <c r="AH984" s="10"/>
      <c r="AI984" s="10"/>
      <c r="AJ984" s="19"/>
    </row>
    <row r="985" spans="2:36" s="2" customFormat="1" ht="28.2" customHeight="1" thickTop="1">
      <c r="B985" s="378"/>
      <c r="C985" s="375"/>
      <c r="D985" s="375"/>
      <c r="E985" s="381"/>
      <c r="F985" s="381"/>
      <c r="G985" s="370"/>
      <c r="H985" s="370"/>
      <c r="I985" s="370"/>
      <c r="J985" s="370"/>
      <c r="K985" s="56"/>
      <c r="L985" s="18" t="str">
        <f>IF(ISBLANK(K985),"",VLOOKUP(K985,'(Linked) Hazard Risk Number HRN'!$D$6:$E$14,2,FALSE))</f>
        <v/>
      </c>
      <c r="M985" s="366" t="str">
        <f>IF(OR(ISBLANK(K983),ISBLANK(K984),ISBLANK(K985),ISBLANK(K986)),"",L983*L984*L985*L986)</f>
        <v/>
      </c>
      <c r="N985" s="56"/>
      <c r="O985" s="18" t="str">
        <f>IF(ISBLANK(N985),"",VLOOKUP(N985,'(Linked) PLr Probability Factor'!$B$17:$C$20,2,FALSE))</f>
        <v/>
      </c>
      <c r="P985" s="18" t="s">
        <v>3</v>
      </c>
      <c r="Q985" s="18">
        <f t="shared" ref="Q985" si="1557">COUNTIF((O983:O987), "A")</f>
        <v>0</v>
      </c>
      <c r="R985" s="18">
        <f t="shared" si="1553"/>
        <v>0</v>
      </c>
      <c r="S985" s="18"/>
      <c r="T985" s="146" t="str" cm="1">
        <f t="array" ref="T985">IF(OR(ISBLANK(K983),ISBLANK(K984),ISBLANK(N984),ISBLANK(N985),ISBLANK(N986)),"",INDEX(INDEX('(Linked) PLr Probability Factor'!C$33:$F$44,0,4),MATCH(S983&amp;S984&amp;S987,INDEX('(Linked) PLr Probability Factor'!C$33:$F$44,0,1)&amp;INDEX('(Linked) PLr Probability Factor'!C$33:$F$44,0,2)&amp;INDEX('(Linked) PLr Probability Factor'!C$33:$F$44,0,3),0)))</f>
        <v/>
      </c>
      <c r="U985" s="375"/>
      <c r="V985" s="56"/>
      <c r="W985" s="18" t="str">
        <f>IF(ISBLANK(V985),"",VLOOKUP(V985,'(Linked) Hazard Risk Number HRN'!$D$6:$E$14,2,FALSE))</f>
        <v/>
      </c>
      <c r="X985" s="366" t="str">
        <f>IF(OR(ISBLANK(V983),ISBLANK(V984),ISBLANK(V985),ISBLANK(V986)),"",W983*W984*W985*W986)</f>
        <v/>
      </c>
      <c r="Y985" s="375"/>
      <c r="Z985" s="56"/>
      <c r="AA985" s="18" t="str">
        <f>IF(ISBLANK(Z985),"",VLOOKUP(Z985,'(Linked) Hazard Risk Number HRN'!$D$6:$E$14,2,FALSE))</f>
        <v/>
      </c>
      <c r="AB985" s="366" t="str">
        <f>IF(OR(ISBLANK(Z983),ISBLANK(Z984),ISBLANK(Z985),ISBLANK(Z986)),"",AA983*AA984*AA985*AA986)</f>
        <v/>
      </c>
      <c r="AC985" s="375"/>
      <c r="AD985" s="436"/>
      <c r="AE985" s="56"/>
      <c r="AF985" s="18" t="str">
        <f>IF(ISBLANK(AE985),"",VLOOKUP(AE985,'(Linked) Hazard Risk Number HRN'!$D$6:$E$14,2,FALSE))</f>
        <v/>
      </c>
      <c r="AG985" s="366" t="str">
        <f>IF(OR(ISBLANK(AE983),ISBLANK(AE984),ISBLANK(AE985),ISBLANK(AE986)),"",AF983*AF984*AF985*AF986)</f>
        <v/>
      </c>
      <c r="AH985" s="10"/>
      <c r="AI985" s="10"/>
      <c r="AJ985" s="20"/>
    </row>
    <row r="986" spans="2:36" s="2" customFormat="1" ht="28.2" customHeight="1">
      <c r="B986" s="378"/>
      <c r="C986" s="375"/>
      <c r="D986" s="375"/>
      <c r="E986" s="381"/>
      <c r="F986" s="381"/>
      <c r="G986" s="370"/>
      <c r="H986" s="370"/>
      <c r="I986" s="370"/>
      <c r="J986" s="370"/>
      <c r="K986" s="57"/>
      <c r="L986" s="30" t="str">
        <f>IF(ISBLANK(K986),"",VLOOKUP(K986,'(Linked) Hazard Risk Number HRN'!$D$17:$E$22,2,FALSE))</f>
        <v/>
      </c>
      <c r="M986" s="367"/>
      <c r="N986" s="56"/>
      <c r="O986" s="18" t="str">
        <f>IF(ISBLANK(N986),"",VLOOKUP(N986,'(Linked) PLr Probability Factor'!$B$23:$C$26,2,FALSE))</f>
        <v/>
      </c>
      <c r="P986" s="25" t="s">
        <v>33</v>
      </c>
      <c r="Q986" s="25">
        <f t="shared" ref="Q986" si="1558">SUM(R983:R985)</f>
        <v>0</v>
      </c>
      <c r="R986" s="25">
        <f t="shared" si="1553"/>
        <v>0</v>
      </c>
      <c r="S986" s="25"/>
      <c r="T986" s="51"/>
      <c r="U986" s="375"/>
      <c r="V986" s="57"/>
      <c r="W986" s="30" t="str">
        <f>IF(ISBLANK(V986),"",VLOOKUP(V986,'(Linked) Hazard Risk Number HRN'!$D$17:$E$22,2,FALSE))</f>
        <v/>
      </c>
      <c r="X986" s="367"/>
      <c r="Y986" s="375"/>
      <c r="Z986" s="57"/>
      <c r="AA986" s="30" t="str">
        <f>IF(ISBLANK(Z986),"",VLOOKUP(Z986,'(Linked) Hazard Risk Number HRN'!$D$17:$E$22,2,FALSE))</f>
        <v/>
      </c>
      <c r="AB986" s="367"/>
      <c r="AC986" s="375"/>
      <c r="AD986" s="436"/>
      <c r="AE986" s="57"/>
      <c r="AF986" s="30" t="str">
        <f>IF(ISBLANK(AE986),"",VLOOKUP(AE986,'(Linked) Hazard Risk Number HRN'!$D$17:$E$22,2,FALSE))</f>
        <v/>
      </c>
      <c r="AG986" s="367"/>
      <c r="AH986" s="10"/>
      <c r="AI986" s="10"/>
      <c r="AJ986" s="21"/>
    </row>
    <row r="987" spans="2:36" s="2" customFormat="1" ht="28.2" customHeight="1" thickBot="1">
      <c r="B987" s="379"/>
      <c r="C987" s="376"/>
      <c r="D987" s="376"/>
      <c r="E987" s="382"/>
      <c r="F987" s="382"/>
      <c r="G987" s="371"/>
      <c r="H987" s="371"/>
      <c r="I987" s="371"/>
      <c r="J987" s="371"/>
      <c r="K987" s="135"/>
      <c r="L987" s="18"/>
      <c r="M987" s="368"/>
      <c r="N987" s="56"/>
      <c r="O987" s="18" t="str">
        <f>IF(ISBLANK(N987),"",VLOOKUP(N987,'(Linked) PLr Probability Factor'!$B$29:$C$32,2,FALSE))</f>
        <v/>
      </c>
      <c r="P987" s="134"/>
      <c r="Q987" s="134"/>
      <c r="R987" s="134"/>
      <c r="S987" s="27" t="str">
        <f t="shared" ref="S987" si="1559">IF(OR(ISBLANK(N984),ISBLANK(N985),ISBLANK(N986)),"",IF(R983&gt;0,"P2",IF(AND(R983=0,R984&gt;2),"P2",IF(AND(R983=0,R984=2),"P2",IF(AND(R983=0,AND(R984&lt;2,R985&gt;1)),"P1"," ")))))</f>
        <v/>
      </c>
      <c r="T987" s="52"/>
      <c r="U987" s="376"/>
      <c r="V987" s="135"/>
      <c r="W987" s="18"/>
      <c r="X987" s="368"/>
      <c r="Y987" s="376"/>
      <c r="Z987" s="135"/>
      <c r="AA987" s="18"/>
      <c r="AB987" s="368"/>
      <c r="AC987" s="376"/>
      <c r="AD987" s="437"/>
      <c r="AE987" s="135"/>
      <c r="AF987" s="18"/>
      <c r="AG987" s="368"/>
      <c r="AH987" s="10"/>
      <c r="AI987" s="10"/>
      <c r="AJ987" s="7"/>
    </row>
    <row r="988" spans="2:36" s="2" customFormat="1" ht="28.2" customHeight="1" thickTop="1">
      <c r="B988" s="377">
        <v>197</v>
      </c>
      <c r="C988" s="374"/>
      <c r="D988" s="374"/>
      <c r="E988" s="380"/>
      <c r="F988" s="380"/>
      <c r="G988" s="369"/>
      <c r="H988" s="369"/>
      <c r="I988" s="369"/>
      <c r="J988" s="369"/>
      <c r="K988" s="54"/>
      <c r="L988" s="17" t="str">
        <f>IF(ISBLANK(K988),"",VLOOKUP(K988,'(Linked) Hazard Risk Number HRN'!$B$6:$C$13,2,FALSE))</f>
        <v/>
      </c>
      <c r="M988" s="372" t="str">
        <f>IF(M990="","",IF(M990&gt;500,'(Linked) Hazard Risk Number HRN'!$C$37,IF(M990&gt;50,'(Linked) Hazard Risk Number HRN'!$C$36,IF(M990&gt;25,'(Linked) Hazard Risk Number HRN'!$C$35,IF(M990&gt;5,'(Linked) Hazard Risk Number HRN'!$C$34,IF(M990&gt;0,'(Linked) Hazard Risk Number HRN'!$C$33,""))))))</f>
        <v/>
      </c>
      <c r="N988" s="54"/>
      <c r="O988" s="17" t="str">
        <f>IF(ISBLANK(N988),"",VLOOKUP(N988,'(Linked) PLr Probability Factor'!$B$7:$C$8,2,FALSE))</f>
        <v/>
      </c>
      <c r="P988" s="17" t="s">
        <v>29</v>
      </c>
      <c r="Q988" s="17">
        <f t="shared" ref="Q988" si="1560">COUNTIF((O988:O992), "C")</f>
        <v>0</v>
      </c>
      <c r="R988" s="17">
        <f t="shared" ref="R988:R991" si="1561">Q988</f>
        <v>0</v>
      </c>
      <c r="S988" s="17" t="str">
        <f t="shared" ref="S988" si="1562">IF(ISBLANK(K988),"",IF(L988&lt;2,"S1","S2"))</f>
        <v/>
      </c>
      <c r="T988" s="50"/>
      <c r="U988" s="374"/>
      <c r="V988" s="54"/>
      <c r="W988" s="17" t="str">
        <f>IF(ISBLANK(V988),"",VLOOKUP(V988,'(Linked) Hazard Risk Number HRN'!$B$6:$C$13,2,FALSE))</f>
        <v/>
      </c>
      <c r="X988" s="372" t="str">
        <f>IF(X990="","",IF(X990&gt;500,'(Linked) Hazard Risk Number HRN'!$C$37,IF(X990&gt;50,'(Linked) Hazard Risk Number HRN'!$C$36,IF(X990&gt;25,'(Linked) Hazard Risk Number HRN'!$C$35,IF(X990&gt;5,'(Linked) Hazard Risk Number HRN'!$C$34,IF(X990&gt;0,'(Linked) Hazard Risk Number HRN'!$C$33,""))))))</f>
        <v/>
      </c>
      <c r="Y988" s="374"/>
      <c r="Z988" s="54"/>
      <c r="AA988" s="17" t="str">
        <f>IF(ISBLANK(Z988),"",VLOOKUP(Z988,'(Linked) Hazard Risk Number HRN'!$B$6:$C$13,2,FALSE))</f>
        <v/>
      </c>
      <c r="AB988" s="372" t="str">
        <f>IF(AB990="","",IF(AB990&gt;500,'(Linked) Hazard Risk Number HRN'!$C$37,IF(AB990&gt;50,'(Linked) Hazard Risk Number HRN'!$C$36,IF(AB990&gt;25,'(Linked) Hazard Risk Number HRN'!$C$35,IF(AB990&gt;5,'(Linked) Hazard Risk Number HRN'!$C$34,IF(AB990&gt;0,'(Linked) Hazard Risk Number HRN'!$C$33,""))))))</f>
        <v/>
      </c>
      <c r="AC988" s="374"/>
      <c r="AD988" s="380"/>
      <c r="AE988" s="54"/>
      <c r="AF988" s="17" t="str">
        <f>IF(ISBLANK(AE988),"",VLOOKUP(AE988,'(Linked) Hazard Risk Number HRN'!$B$6:$C$13,2,FALSE))</f>
        <v/>
      </c>
      <c r="AG988" s="372" t="str">
        <f>IF(AG990="","",IF(AG990&gt;500,'(Linked) Hazard Risk Number HRN'!$C$37,IF(AG990&gt;50,'(Linked) Hazard Risk Number HRN'!$C$36,IF(AG990&gt;25,'(Linked) Hazard Risk Number HRN'!$C$35,IF(AG990&gt;5,'(Linked) Hazard Risk Number HRN'!$C$34,IF(AG990&gt;0,'(Linked) Hazard Risk Number HRN'!$C$33,""))))))</f>
        <v/>
      </c>
      <c r="AH988" s="10"/>
      <c r="AI988" s="10"/>
      <c r="AJ988" s="22"/>
    </row>
    <row r="989" spans="2:36" s="2" customFormat="1" ht="28.2" customHeight="1" thickBot="1">
      <c r="B989" s="378"/>
      <c r="C989" s="375"/>
      <c r="D989" s="375"/>
      <c r="E989" s="381"/>
      <c r="F989" s="381"/>
      <c r="G989" s="370"/>
      <c r="H989" s="370"/>
      <c r="I989" s="370"/>
      <c r="J989" s="370"/>
      <c r="K989" s="55"/>
      <c r="L989" s="18" t="str">
        <f>IF(ISBLANK(K989),"",VLOOKUP(K989,'(Linked) Hazard Risk Number HRN'!$B$16:$C$26,2,FALSE))</f>
        <v/>
      </c>
      <c r="M989" s="373"/>
      <c r="N989" s="55"/>
      <c r="O989" s="18" t="str">
        <f>IF(ISBLANK(N989),"",VLOOKUP(N989,'(Linked) PLr Probability Factor'!$B$12:$C$14,2,FALSE))</f>
        <v/>
      </c>
      <c r="P989" s="18" t="s">
        <v>1</v>
      </c>
      <c r="Q989" s="18">
        <f t="shared" ref="Q989" si="1563">COUNTIF((O988:O992), "B")</f>
        <v>0</v>
      </c>
      <c r="R989" s="18">
        <f t="shared" si="1561"/>
        <v>0</v>
      </c>
      <c r="S989" s="18" t="str">
        <f t="shared" ref="S989" si="1564">IF(ISBLANK(K989),"",IF(L989&lt;5,"F1","F2"))</f>
        <v/>
      </c>
      <c r="T989" s="147"/>
      <c r="U989" s="375"/>
      <c r="V989" s="55"/>
      <c r="W989" s="18" t="str">
        <f>IF(ISBLANK(V989),"",VLOOKUP(V989,'(Linked) Hazard Risk Number HRN'!$B$16:$C$26,2,FALSE))</f>
        <v/>
      </c>
      <c r="X989" s="373"/>
      <c r="Y989" s="375"/>
      <c r="Z989" s="55"/>
      <c r="AA989" s="18" t="str">
        <f>IF(ISBLANK(Z989),"",VLOOKUP(Z989,'(Linked) Hazard Risk Number HRN'!$B$16:$C$26,2,FALSE))</f>
        <v/>
      </c>
      <c r="AB989" s="373"/>
      <c r="AC989" s="375"/>
      <c r="AD989" s="436"/>
      <c r="AE989" s="55"/>
      <c r="AF989" s="18" t="str">
        <f>IF(ISBLANK(AE989),"",VLOOKUP(AE989,'(Linked) Hazard Risk Number HRN'!$B$16:$C$26,2,FALSE))</f>
        <v/>
      </c>
      <c r="AG989" s="373"/>
      <c r="AH989" s="10"/>
      <c r="AI989" s="10"/>
      <c r="AJ989" s="19"/>
    </row>
    <row r="990" spans="2:36" s="2" customFormat="1" ht="28.2" customHeight="1" thickTop="1">
      <c r="B990" s="378"/>
      <c r="C990" s="375"/>
      <c r="D990" s="375"/>
      <c r="E990" s="381"/>
      <c r="F990" s="381"/>
      <c r="G990" s="370"/>
      <c r="H990" s="370"/>
      <c r="I990" s="370"/>
      <c r="J990" s="370"/>
      <c r="K990" s="56"/>
      <c r="L990" s="18" t="str">
        <f>IF(ISBLANK(K990),"",VLOOKUP(K990,'(Linked) Hazard Risk Number HRN'!$D$6:$E$14,2,FALSE))</f>
        <v/>
      </c>
      <c r="M990" s="366" t="str">
        <f>IF(OR(ISBLANK(K988),ISBLANK(K989),ISBLANK(K990),ISBLANK(K991)),"",L988*L989*L990*L991)</f>
        <v/>
      </c>
      <c r="N990" s="56"/>
      <c r="O990" s="18" t="str">
        <f>IF(ISBLANK(N990),"",VLOOKUP(N990,'(Linked) PLr Probability Factor'!$B$17:$C$20,2,FALSE))</f>
        <v/>
      </c>
      <c r="P990" s="18" t="s">
        <v>3</v>
      </c>
      <c r="Q990" s="18">
        <f t="shared" ref="Q990" si="1565">COUNTIF((O988:O992), "A")</f>
        <v>0</v>
      </c>
      <c r="R990" s="18">
        <f t="shared" si="1561"/>
        <v>0</v>
      </c>
      <c r="S990" s="18"/>
      <c r="T990" s="146" t="str" cm="1">
        <f t="array" ref="T990">IF(OR(ISBLANK(K988),ISBLANK(K989),ISBLANK(N989),ISBLANK(N990),ISBLANK(N991)),"",INDEX(INDEX('(Linked) PLr Probability Factor'!C$33:$F$44,0,4),MATCH(S988&amp;S989&amp;S992,INDEX('(Linked) PLr Probability Factor'!C$33:$F$44,0,1)&amp;INDEX('(Linked) PLr Probability Factor'!C$33:$F$44,0,2)&amp;INDEX('(Linked) PLr Probability Factor'!C$33:$F$44,0,3),0)))</f>
        <v/>
      </c>
      <c r="U990" s="375"/>
      <c r="V990" s="56"/>
      <c r="W990" s="18" t="str">
        <f>IF(ISBLANK(V990),"",VLOOKUP(V990,'(Linked) Hazard Risk Number HRN'!$D$6:$E$14,2,FALSE))</f>
        <v/>
      </c>
      <c r="X990" s="366" t="str">
        <f>IF(OR(ISBLANK(V988),ISBLANK(V989),ISBLANK(V990),ISBLANK(V991)),"",W988*W989*W990*W991)</f>
        <v/>
      </c>
      <c r="Y990" s="375"/>
      <c r="Z990" s="56"/>
      <c r="AA990" s="18" t="str">
        <f>IF(ISBLANK(Z990),"",VLOOKUP(Z990,'(Linked) Hazard Risk Number HRN'!$D$6:$E$14,2,FALSE))</f>
        <v/>
      </c>
      <c r="AB990" s="366" t="str">
        <f>IF(OR(ISBLANK(Z988),ISBLANK(Z989),ISBLANK(Z990),ISBLANK(Z991)),"",AA988*AA989*AA990*AA991)</f>
        <v/>
      </c>
      <c r="AC990" s="375"/>
      <c r="AD990" s="436"/>
      <c r="AE990" s="56"/>
      <c r="AF990" s="18" t="str">
        <f>IF(ISBLANK(AE990),"",VLOOKUP(AE990,'(Linked) Hazard Risk Number HRN'!$D$6:$E$14,2,FALSE))</f>
        <v/>
      </c>
      <c r="AG990" s="366" t="str">
        <f>IF(OR(ISBLANK(AE988),ISBLANK(AE989),ISBLANK(AE990),ISBLANK(AE991)),"",AF988*AF989*AF990*AF991)</f>
        <v/>
      </c>
      <c r="AH990" s="10"/>
      <c r="AI990" s="10"/>
      <c r="AJ990" s="20"/>
    </row>
    <row r="991" spans="2:36" s="2" customFormat="1" ht="28.2" customHeight="1">
      <c r="B991" s="378"/>
      <c r="C991" s="375"/>
      <c r="D991" s="375"/>
      <c r="E991" s="381"/>
      <c r="F991" s="381"/>
      <c r="G991" s="370"/>
      <c r="H991" s="370"/>
      <c r="I991" s="370"/>
      <c r="J991" s="370"/>
      <c r="K991" s="57"/>
      <c r="L991" s="30" t="str">
        <f>IF(ISBLANK(K991),"",VLOOKUP(K991,'(Linked) Hazard Risk Number HRN'!$D$17:$E$22,2,FALSE))</f>
        <v/>
      </c>
      <c r="M991" s="367"/>
      <c r="N991" s="56"/>
      <c r="O991" s="18" t="str">
        <f>IF(ISBLANK(N991),"",VLOOKUP(N991,'(Linked) PLr Probability Factor'!$B$23:$C$26,2,FALSE))</f>
        <v/>
      </c>
      <c r="P991" s="25" t="s">
        <v>33</v>
      </c>
      <c r="Q991" s="25">
        <f t="shared" ref="Q991" si="1566">SUM(R988:R990)</f>
        <v>0</v>
      </c>
      <c r="R991" s="25">
        <f t="shared" si="1561"/>
        <v>0</v>
      </c>
      <c r="S991" s="25"/>
      <c r="T991" s="51"/>
      <c r="U991" s="375"/>
      <c r="V991" s="57"/>
      <c r="W991" s="30" t="str">
        <f>IF(ISBLANK(V991),"",VLOOKUP(V991,'(Linked) Hazard Risk Number HRN'!$D$17:$E$22,2,FALSE))</f>
        <v/>
      </c>
      <c r="X991" s="367"/>
      <c r="Y991" s="375"/>
      <c r="Z991" s="57"/>
      <c r="AA991" s="30" t="str">
        <f>IF(ISBLANK(Z991),"",VLOOKUP(Z991,'(Linked) Hazard Risk Number HRN'!$D$17:$E$22,2,FALSE))</f>
        <v/>
      </c>
      <c r="AB991" s="367"/>
      <c r="AC991" s="375"/>
      <c r="AD991" s="436"/>
      <c r="AE991" s="57"/>
      <c r="AF991" s="30" t="str">
        <f>IF(ISBLANK(AE991),"",VLOOKUP(AE991,'(Linked) Hazard Risk Number HRN'!$D$17:$E$22,2,FALSE))</f>
        <v/>
      </c>
      <c r="AG991" s="367"/>
      <c r="AH991" s="10"/>
      <c r="AI991" s="10"/>
      <c r="AJ991" s="21"/>
    </row>
    <row r="992" spans="2:36" s="2" customFormat="1" ht="28.2" customHeight="1" thickBot="1">
      <c r="B992" s="379"/>
      <c r="C992" s="376"/>
      <c r="D992" s="376"/>
      <c r="E992" s="382"/>
      <c r="F992" s="382"/>
      <c r="G992" s="371"/>
      <c r="H992" s="371"/>
      <c r="I992" s="371"/>
      <c r="J992" s="371"/>
      <c r="K992" s="135"/>
      <c r="L992" s="18"/>
      <c r="M992" s="368"/>
      <c r="N992" s="56"/>
      <c r="O992" s="18" t="str">
        <f>IF(ISBLANK(N992),"",VLOOKUP(N992,'(Linked) PLr Probability Factor'!$B$29:$C$32,2,FALSE))</f>
        <v/>
      </c>
      <c r="P992" s="134"/>
      <c r="Q992" s="134"/>
      <c r="R992" s="134"/>
      <c r="S992" s="27" t="str">
        <f t="shared" ref="S992" si="1567">IF(OR(ISBLANK(N989),ISBLANK(N990),ISBLANK(N991)),"",IF(R988&gt;0,"P2",IF(AND(R988=0,R989&gt;2),"P2",IF(AND(R988=0,R989=2),"P2",IF(AND(R988=0,AND(R989&lt;2,R990&gt;1)),"P1"," ")))))</f>
        <v/>
      </c>
      <c r="T992" s="52"/>
      <c r="U992" s="376"/>
      <c r="V992" s="135"/>
      <c r="W992" s="18"/>
      <c r="X992" s="368"/>
      <c r="Y992" s="376"/>
      <c r="Z992" s="135"/>
      <c r="AA992" s="18"/>
      <c r="AB992" s="368"/>
      <c r="AC992" s="376"/>
      <c r="AD992" s="437"/>
      <c r="AE992" s="135"/>
      <c r="AF992" s="18"/>
      <c r="AG992" s="368"/>
      <c r="AH992" s="10"/>
      <c r="AI992" s="10"/>
      <c r="AJ992" s="7"/>
    </row>
    <row r="993" spans="2:36" s="2" customFormat="1" ht="28.2" customHeight="1" thickTop="1">
      <c r="B993" s="377">
        <v>198</v>
      </c>
      <c r="C993" s="374"/>
      <c r="D993" s="374"/>
      <c r="E993" s="380"/>
      <c r="F993" s="380"/>
      <c r="G993" s="369"/>
      <c r="H993" s="369"/>
      <c r="I993" s="369"/>
      <c r="J993" s="369"/>
      <c r="K993" s="54"/>
      <c r="L993" s="17" t="str">
        <f>IF(ISBLANK(K993),"",VLOOKUP(K993,'(Linked) Hazard Risk Number HRN'!$B$6:$C$13,2,FALSE))</f>
        <v/>
      </c>
      <c r="M993" s="372" t="str">
        <f>IF(M995="","",IF(M995&gt;500,'(Linked) Hazard Risk Number HRN'!$C$37,IF(M995&gt;50,'(Linked) Hazard Risk Number HRN'!$C$36,IF(M995&gt;25,'(Linked) Hazard Risk Number HRN'!$C$35,IF(M995&gt;5,'(Linked) Hazard Risk Number HRN'!$C$34,IF(M995&gt;0,'(Linked) Hazard Risk Number HRN'!$C$33,""))))))</f>
        <v/>
      </c>
      <c r="N993" s="54"/>
      <c r="O993" s="17" t="str">
        <f>IF(ISBLANK(N993),"",VLOOKUP(N993,'(Linked) PLr Probability Factor'!$B$7:$C$8,2,FALSE))</f>
        <v/>
      </c>
      <c r="P993" s="17" t="s">
        <v>29</v>
      </c>
      <c r="Q993" s="17">
        <f t="shared" ref="Q993" si="1568">COUNTIF((O993:O997), "C")</f>
        <v>0</v>
      </c>
      <c r="R993" s="17">
        <f t="shared" ref="R993:R996" si="1569">Q993</f>
        <v>0</v>
      </c>
      <c r="S993" s="17" t="str">
        <f t="shared" ref="S993" si="1570">IF(ISBLANK(K993),"",IF(L993&lt;2,"S1","S2"))</f>
        <v/>
      </c>
      <c r="T993" s="50"/>
      <c r="U993" s="374"/>
      <c r="V993" s="54"/>
      <c r="W993" s="17" t="str">
        <f>IF(ISBLANK(V993),"",VLOOKUP(V993,'(Linked) Hazard Risk Number HRN'!$B$6:$C$13,2,FALSE))</f>
        <v/>
      </c>
      <c r="X993" s="372" t="str">
        <f>IF(X995="","",IF(X995&gt;500,'(Linked) Hazard Risk Number HRN'!$C$37,IF(X995&gt;50,'(Linked) Hazard Risk Number HRN'!$C$36,IF(X995&gt;25,'(Linked) Hazard Risk Number HRN'!$C$35,IF(X995&gt;5,'(Linked) Hazard Risk Number HRN'!$C$34,IF(X995&gt;0,'(Linked) Hazard Risk Number HRN'!$C$33,""))))))</f>
        <v/>
      </c>
      <c r="Y993" s="374"/>
      <c r="Z993" s="54"/>
      <c r="AA993" s="17" t="str">
        <f>IF(ISBLANK(Z993),"",VLOOKUP(Z993,'(Linked) Hazard Risk Number HRN'!$B$6:$C$13,2,FALSE))</f>
        <v/>
      </c>
      <c r="AB993" s="372" t="str">
        <f>IF(AB995="","",IF(AB995&gt;500,'(Linked) Hazard Risk Number HRN'!$C$37,IF(AB995&gt;50,'(Linked) Hazard Risk Number HRN'!$C$36,IF(AB995&gt;25,'(Linked) Hazard Risk Number HRN'!$C$35,IF(AB995&gt;5,'(Linked) Hazard Risk Number HRN'!$C$34,IF(AB995&gt;0,'(Linked) Hazard Risk Number HRN'!$C$33,""))))))</f>
        <v/>
      </c>
      <c r="AC993" s="374"/>
      <c r="AD993" s="380"/>
      <c r="AE993" s="54"/>
      <c r="AF993" s="17" t="str">
        <f>IF(ISBLANK(AE993),"",VLOOKUP(AE993,'(Linked) Hazard Risk Number HRN'!$B$6:$C$13,2,FALSE))</f>
        <v/>
      </c>
      <c r="AG993" s="372" t="str">
        <f>IF(AG995="","",IF(AG995&gt;500,'(Linked) Hazard Risk Number HRN'!$C$37,IF(AG995&gt;50,'(Linked) Hazard Risk Number HRN'!$C$36,IF(AG995&gt;25,'(Linked) Hazard Risk Number HRN'!$C$35,IF(AG995&gt;5,'(Linked) Hazard Risk Number HRN'!$C$34,IF(AG995&gt;0,'(Linked) Hazard Risk Number HRN'!$C$33,""))))))</f>
        <v/>
      </c>
      <c r="AH993" s="10"/>
      <c r="AI993" s="10"/>
      <c r="AJ993" s="22"/>
    </row>
    <row r="994" spans="2:36" s="2" customFormat="1" ht="28.2" customHeight="1" thickBot="1">
      <c r="B994" s="378"/>
      <c r="C994" s="375"/>
      <c r="D994" s="375"/>
      <c r="E994" s="381"/>
      <c r="F994" s="381"/>
      <c r="G994" s="370"/>
      <c r="H994" s="370"/>
      <c r="I994" s="370"/>
      <c r="J994" s="370"/>
      <c r="K994" s="55"/>
      <c r="L994" s="18" t="str">
        <f>IF(ISBLANK(K994),"",VLOOKUP(K994,'(Linked) Hazard Risk Number HRN'!$B$16:$C$26,2,FALSE))</f>
        <v/>
      </c>
      <c r="M994" s="373"/>
      <c r="N994" s="55"/>
      <c r="O994" s="18" t="str">
        <f>IF(ISBLANK(N994),"",VLOOKUP(N994,'(Linked) PLr Probability Factor'!$B$12:$C$14,2,FALSE))</f>
        <v/>
      </c>
      <c r="P994" s="18" t="s">
        <v>1</v>
      </c>
      <c r="Q994" s="18">
        <f t="shared" ref="Q994" si="1571">COUNTIF((O993:O997), "B")</f>
        <v>0</v>
      </c>
      <c r="R994" s="18">
        <f t="shared" si="1569"/>
        <v>0</v>
      </c>
      <c r="S994" s="18" t="str">
        <f t="shared" ref="S994" si="1572">IF(ISBLANK(K994),"",IF(L994&lt;5,"F1","F2"))</f>
        <v/>
      </c>
      <c r="T994" s="147"/>
      <c r="U994" s="375"/>
      <c r="V994" s="55"/>
      <c r="W994" s="18" t="str">
        <f>IF(ISBLANK(V994),"",VLOOKUP(V994,'(Linked) Hazard Risk Number HRN'!$B$16:$C$26,2,FALSE))</f>
        <v/>
      </c>
      <c r="X994" s="373"/>
      <c r="Y994" s="375"/>
      <c r="Z994" s="55"/>
      <c r="AA994" s="18" t="str">
        <f>IF(ISBLANK(Z994),"",VLOOKUP(Z994,'(Linked) Hazard Risk Number HRN'!$B$16:$C$26,2,FALSE))</f>
        <v/>
      </c>
      <c r="AB994" s="373"/>
      <c r="AC994" s="375"/>
      <c r="AD994" s="436"/>
      <c r="AE994" s="55"/>
      <c r="AF994" s="18" t="str">
        <f>IF(ISBLANK(AE994),"",VLOOKUP(AE994,'(Linked) Hazard Risk Number HRN'!$B$16:$C$26,2,FALSE))</f>
        <v/>
      </c>
      <c r="AG994" s="373"/>
      <c r="AH994" s="10"/>
      <c r="AI994" s="10"/>
      <c r="AJ994" s="19"/>
    </row>
    <row r="995" spans="2:36" s="2" customFormat="1" ht="28.2" customHeight="1" thickTop="1">
      <c r="B995" s="378"/>
      <c r="C995" s="375"/>
      <c r="D995" s="375"/>
      <c r="E995" s="381"/>
      <c r="F995" s="381"/>
      <c r="G995" s="370"/>
      <c r="H995" s="370"/>
      <c r="I995" s="370"/>
      <c r="J995" s="370"/>
      <c r="K995" s="56"/>
      <c r="L995" s="18" t="str">
        <f>IF(ISBLANK(K995),"",VLOOKUP(K995,'(Linked) Hazard Risk Number HRN'!$D$6:$E$14,2,FALSE))</f>
        <v/>
      </c>
      <c r="M995" s="366" t="str">
        <f>IF(OR(ISBLANK(K993),ISBLANK(K994),ISBLANK(K995),ISBLANK(K996)),"",L993*L994*L995*L996)</f>
        <v/>
      </c>
      <c r="N995" s="56"/>
      <c r="O995" s="18" t="str">
        <f>IF(ISBLANK(N995),"",VLOOKUP(N995,'(Linked) PLr Probability Factor'!$B$17:$C$20,2,FALSE))</f>
        <v/>
      </c>
      <c r="P995" s="18" t="s">
        <v>3</v>
      </c>
      <c r="Q995" s="18">
        <f t="shared" ref="Q995" si="1573">COUNTIF((O993:O997), "A")</f>
        <v>0</v>
      </c>
      <c r="R995" s="18">
        <f t="shared" si="1569"/>
        <v>0</v>
      </c>
      <c r="S995" s="18"/>
      <c r="T995" s="146" t="str" cm="1">
        <f t="array" ref="T995">IF(OR(ISBLANK(K993),ISBLANK(K994),ISBLANK(N994),ISBLANK(N995),ISBLANK(N996)),"",INDEX(INDEX('(Linked) PLr Probability Factor'!C$33:$F$44,0,4),MATCH(S993&amp;S994&amp;S997,INDEX('(Linked) PLr Probability Factor'!C$33:$F$44,0,1)&amp;INDEX('(Linked) PLr Probability Factor'!C$33:$F$44,0,2)&amp;INDEX('(Linked) PLr Probability Factor'!C$33:$F$44,0,3),0)))</f>
        <v/>
      </c>
      <c r="U995" s="375"/>
      <c r="V995" s="56"/>
      <c r="W995" s="18" t="str">
        <f>IF(ISBLANK(V995),"",VLOOKUP(V995,'(Linked) Hazard Risk Number HRN'!$D$6:$E$14,2,FALSE))</f>
        <v/>
      </c>
      <c r="X995" s="366" t="str">
        <f>IF(OR(ISBLANK(V993),ISBLANK(V994),ISBLANK(V995),ISBLANK(V996)),"",W993*W994*W995*W996)</f>
        <v/>
      </c>
      <c r="Y995" s="375"/>
      <c r="Z995" s="56"/>
      <c r="AA995" s="18" t="str">
        <f>IF(ISBLANK(Z995),"",VLOOKUP(Z995,'(Linked) Hazard Risk Number HRN'!$D$6:$E$14,2,FALSE))</f>
        <v/>
      </c>
      <c r="AB995" s="366" t="str">
        <f>IF(OR(ISBLANK(Z993),ISBLANK(Z994),ISBLANK(Z995),ISBLANK(Z996)),"",AA993*AA994*AA995*AA996)</f>
        <v/>
      </c>
      <c r="AC995" s="375"/>
      <c r="AD995" s="436"/>
      <c r="AE995" s="56"/>
      <c r="AF995" s="18" t="str">
        <f>IF(ISBLANK(AE995),"",VLOOKUP(AE995,'(Linked) Hazard Risk Number HRN'!$D$6:$E$14,2,FALSE))</f>
        <v/>
      </c>
      <c r="AG995" s="366" t="str">
        <f>IF(OR(ISBLANK(AE993),ISBLANK(AE994),ISBLANK(AE995),ISBLANK(AE996)),"",AF993*AF994*AF995*AF996)</f>
        <v/>
      </c>
      <c r="AH995" s="10"/>
      <c r="AI995" s="10"/>
      <c r="AJ995" s="20"/>
    </row>
    <row r="996" spans="2:36" s="2" customFormat="1" ht="28.2" customHeight="1">
      <c r="B996" s="378"/>
      <c r="C996" s="375"/>
      <c r="D996" s="375"/>
      <c r="E996" s="381"/>
      <c r="F996" s="381"/>
      <c r="G996" s="370"/>
      <c r="H996" s="370"/>
      <c r="I996" s="370"/>
      <c r="J996" s="370"/>
      <c r="K996" s="57"/>
      <c r="L996" s="30" t="str">
        <f>IF(ISBLANK(K996),"",VLOOKUP(K996,'(Linked) Hazard Risk Number HRN'!$D$17:$E$22,2,FALSE))</f>
        <v/>
      </c>
      <c r="M996" s="367"/>
      <c r="N996" s="56"/>
      <c r="O996" s="18" t="str">
        <f>IF(ISBLANK(N996),"",VLOOKUP(N996,'(Linked) PLr Probability Factor'!$B$23:$C$26,2,FALSE))</f>
        <v/>
      </c>
      <c r="P996" s="25" t="s">
        <v>33</v>
      </c>
      <c r="Q996" s="25">
        <f t="shared" ref="Q996" si="1574">SUM(R993:R995)</f>
        <v>0</v>
      </c>
      <c r="R996" s="25">
        <f t="shared" si="1569"/>
        <v>0</v>
      </c>
      <c r="S996" s="25"/>
      <c r="T996" s="51"/>
      <c r="U996" s="375"/>
      <c r="V996" s="57"/>
      <c r="W996" s="30" t="str">
        <f>IF(ISBLANK(V996),"",VLOOKUP(V996,'(Linked) Hazard Risk Number HRN'!$D$17:$E$22,2,FALSE))</f>
        <v/>
      </c>
      <c r="X996" s="367"/>
      <c r="Y996" s="375"/>
      <c r="Z996" s="57"/>
      <c r="AA996" s="30" t="str">
        <f>IF(ISBLANK(Z996),"",VLOOKUP(Z996,'(Linked) Hazard Risk Number HRN'!$D$17:$E$22,2,FALSE))</f>
        <v/>
      </c>
      <c r="AB996" s="367"/>
      <c r="AC996" s="375"/>
      <c r="AD996" s="436"/>
      <c r="AE996" s="57"/>
      <c r="AF996" s="30" t="str">
        <f>IF(ISBLANK(AE996),"",VLOOKUP(AE996,'(Linked) Hazard Risk Number HRN'!$D$17:$E$22,2,FALSE))</f>
        <v/>
      </c>
      <c r="AG996" s="367"/>
      <c r="AH996" s="10"/>
      <c r="AI996" s="10"/>
      <c r="AJ996" s="21"/>
    </row>
    <row r="997" spans="2:36" s="2" customFormat="1" ht="28.2" customHeight="1" thickBot="1">
      <c r="B997" s="379"/>
      <c r="C997" s="376"/>
      <c r="D997" s="376"/>
      <c r="E997" s="382"/>
      <c r="F997" s="382"/>
      <c r="G997" s="371"/>
      <c r="H997" s="371"/>
      <c r="I997" s="371"/>
      <c r="J997" s="371"/>
      <c r="K997" s="135"/>
      <c r="L997" s="18"/>
      <c r="M997" s="368"/>
      <c r="N997" s="56"/>
      <c r="O997" s="18" t="str">
        <f>IF(ISBLANK(N997),"",VLOOKUP(N997,'(Linked) PLr Probability Factor'!$B$29:$C$32,2,FALSE))</f>
        <v/>
      </c>
      <c r="P997" s="134"/>
      <c r="Q997" s="134"/>
      <c r="R997" s="134"/>
      <c r="S997" s="27" t="str">
        <f t="shared" ref="S997" si="1575">IF(OR(ISBLANK(N994),ISBLANK(N995),ISBLANK(N996)),"",IF(R993&gt;0,"P2",IF(AND(R993=0,R994&gt;2),"P2",IF(AND(R993=0,R994=2),"P2",IF(AND(R993=0,AND(R994&lt;2,R995&gt;1)),"P1"," ")))))</f>
        <v/>
      </c>
      <c r="T997" s="52"/>
      <c r="U997" s="376"/>
      <c r="V997" s="135"/>
      <c r="W997" s="18"/>
      <c r="X997" s="368"/>
      <c r="Y997" s="376"/>
      <c r="Z997" s="135"/>
      <c r="AA997" s="18"/>
      <c r="AB997" s="368"/>
      <c r="AC997" s="376"/>
      <c r="AD997" s="437"/>
      <c r="AE997" s="135"/>
      <c r="AF997" s="18"/>
      <c r="AG997" s="368"/>
      <c r="AH997" s="10"/>
      <c r="AI997" s="10"/>
      <c r="AJ997" s="7"/>
    </row>
    <row r="998" spans="2:36" s="2" customFormat="1" ht="28.2" customHeight="1" thickTop="1">
      <c r="B998" s="377">
        <v>199</v>
      </c>
      <c r="C998" s="374"/>
      <c r="D998" s="374"/>
      <c r="E998" s="380"/>
      <c r="F998" s="380"/>
      <c r="G998" s="369"/>
      <c r="H998" s="369"/>
      <c r="I998" s="369"/>
      <c r="J998" s="369"/>
      <c r="K998" s="54"/>
      <c r="L998" s="17" t="str">
        <f>IF(ISBLANK(K998),"",VLOOKUP(K998,'(Linked) Hazard Risk Number HRN'!$B$6:$C$13,2,FALSE))</f>
        <v/>
      </c>
      <c r="M998" s="372" t="str">
        <f>IF(M1000="","",IF(M1000&gt;500,'(Linked) Hazard Risk Number HRN'!$C$37,IF(M1000&gt;50,'(Linked) Hazard Risk Number HRN'!$C$36,IF(M1000&gt;25,'(Linked) Hazard Risk Number HRN'!$C$35,IF(M1000&gt;5,'(Linked) Hazard Risk Number HRN'!$C$34,IF(M1000&gt;0,'(Linked) Hazard Risk Number HRN'!$C$33,""))))))</f>
        <v/>
      </c>
      <c r="N998" s="54"/>
      <c r="O998" s="17" t="str">
        <f>IF(ISBLANK(N998),"",VLOOKUP(N998,'(Linked) PLr Probability Factor'!$B$7:$C$8,2,FALSE))</f>
        <v/>
      </c>
      <c r="P998" s="17" t="s">
        <v>29</v>
      </c>
      <c r="Q998" s="17">
        <f t="shared" ref="Q998" si="1576">COUNTIF((O998:O1002), "C")</f>
        <v>0</v>
      </c>
      <c r="R998" s="17">
        <f t="shared" ref="R998:R1001" si="1577">Q998</f>
        <v>0</v>
      </c>
      <c r="S998" s="17" t="str">
        <f t="shared" ref="S998" si="1578">IF(ISBLANK(K998),"",IF(L998&lt;2,"S1","S2"))</f>
        <v/>
      </c>
      <c r="T998" s="50"/>
      <c r="U998" s="374"/>
      <c r="V998" s="54"/>
      <c r="W998" s="17" t="str">
        <f>IF(ISBLANK(V998),"",VLOOKUP(V998,'(Linked) Hazard Risk Number HRN'!$B$6:$C$13,2,FALSE))</f>
        <v/>
      </c>
      <c r="X998" s="372" t="str">
        <f>IF(X1000="","",IF(X1000&gt;500,'(Linked) Hazard Risk Number HRN'!$C$37,IF(X1000&gt;50,'(Linked) Hazard Risk Number HRN'!$C$36,IF(X1000&gt;25,'(Linked) Hazard Risk Number HRN'!$C$35,IF(X1000&gt;5,'(Linked) Hazard Risk Number HRN'!$C$34,IF(X1000&gt;0,'(Linked) Hazard Risk Number HRN'!$C$33,""))))))</f>
        <v/>
      </c>
      <c r="Y998" s="374"/>
      <c r="Z998" s="54"/>
      <c r="AA998" s="17" t="str">
        <f>IF(ISBLANK(Z998),"",VLOOKUP(Z998,'(Linked) Hazard Risk Number HRN'!$B$6:$C$13,2,FALSE))</f>
        <v/>
      </c>
      <c r="AB998" s="372" t="str">
        <f>IF(AB1000="","",IF(AB1000&gt;500,'(Linked) Hazard Risk Number HRN'!$C$37,IF(AB1000&gt;50,'(Linked) Hazard Risk Number HRN'!$C$36,IF(AB1000&gt;25,'(Linked) Hazard Risk Number HRN'!$C$35,IF(AB1000&gt;5,'(Linked) Hazard Risk Number HRN'!$C$34,IF(AB1000&gt;0,'(Linked) Hazard Risk Number HRN'!$C$33,""))))))</f>
        <v/>
      </c>
      <c r="AC998" s="374"/>
      <c r="AD998" s="380"/>
      <c r="AE998" s="54"/>
      <c r="AF998" s="17" t="str">
        <f>IF(ISBLANK(AE998),"",VLOOKUP(AE998,'(Linked) Hazard Risk Number HRN'!$B$6:$C$13,2,FALSE))</f>
        <v/>
      </c>
      <c r="AG998" s="372" t="str">
        <f>IF(AG1000="","",IF(AG1000&gt;500,'(Linked) Hazard Risk Number HRN'!$C$37,IF(AG1000&gt;50,'(Linked) Hazard Risk Number HRN'!$C$36,IF(AG1000&gt;25,'(Linked) Hazard Risk Number HRN'!$C$35,IF(AG1000&gt;5,'(Linked) Hazard Risk Number HRN'!$C$34,IF(AG1000&gt;0,'(Linked) Hazard Risk Number HRN'!$C$33,""))))))</f>
        <v/>
      </c>
      <c r="AH998" s="10"/>
      <c r="AI998" s="10"/>
      <c r="AJ998" s="22"/>
    </row>
    <row r="999" spans="2:36" s="2" customFormat="1" ht="28.2" customHeight="1" thickBot="1">
      <c r="B999" s="378"/>
      <c r="C999" s="375"/>
      <c r="D999" s="375"/>
      <c r="E999" s="381"/>
      <c r="F999" s="381"/>
      <c r="G999" s="370"/>
      <c r="H999" s="370"/>
      <c r="I999" s="370"/>
      <c r="J999" s="370"/>
      <c r="K999" s="55"/>
      <c r="L999" s="18" t="str">
        <f>IF(ISBLANK(K999),"",VLOOKUP(K999,'(Linked) Hazard Risk Number HRN'!$B$16:$C$26,2,FALSE))</f>
        <v/>
      </c>
      <c r="M999" s="373"/>
      <c r="N999" s="55"/>
      <c r="O999" s="18" t="str">
        <f>IF(ISBLANK(N999),"",VLOOKUP(N999,'(Linked) PLr Probability Factor'!$B$12:$C$14,2,FALSE))</f>
        <v/>
      </c>
      <c r="P999" s="18" t="s">
        <v>1</v>
      </c>
      <c r="Q999" s="18">
        <f t="shared" ref="Q999" si="1579">COUNTIF((O998:O1002), "B")</f>
        <v>0</v>
      </c>
      <c r="R999" s="18">
        <f t="shared" si="1577"/>
        <v>0</v>
      </c>
      <c r="S999" s="18" t="str">
        <f t="shared" ref="S999" si="1580">IF(ISBLANK(K999),"",IF(L999&lt;5,"F1","F2"))</f>
        <v/>
      </c>
      <c r="T999" s="147"/>
      <c r="U999" s="375"/>
      <c r="V999" s="55"/>
      <c r="W999" s="18" t="str">
        <f>IF(ISBLANK(V999),"",VLOOKUP(V999,'(Linked) Hazard Risk Number HRN'!$B$16:$C$26,2,FALSE))</f>
        <v/>
      </c>
      <c r="X999" s="373"/>
      <c r="Y999" s="375"/>
      <c r="Z999" s="55"/>
      <c r="AA999" s="18" t="str">
        <f>IF(ISBLANK(Z999),"",VLOOKUP(Z999,'(Linked) Hazard Risk Number HRN'!$B$16:$C$26,2,FALSE))</f>
        <v/>
      </c>
      <c r="AB999" s="373"/>
      <c r="AC999" s="375"/>
      <c r="AD999" s="436"/>
      <c r="AE999" s="55"/>
      <c r="AF999" s="18" t="str">
        <f>IF(ISBLANK(AE999),"",VLOOKUP(AE999,'(Linked) Hazard Risk Number HRN'!$B$16:$C$26,2,FALSE))</f>
        <v/>
      </c>
      <c r="AG999" s="373"/>
      <c r="AH999" s="10"/>
      <c r="AI999" s="10"/>
      <c r="AJ999" s="19"/>
    </row>
    <row r="1000" spans="2:36" s="2" customFormat="1" ht="28.2" customHeight="1" thickTop="1">
      <c r="B1000" s="378"/>
      <c r="C1000" s="375"/>
      <c r="D1000" s="375"/>
      <c r="E1000" s="381"/>
      <c r="F1000" s="381"/>
      <c r="G1000" s="370"/>
      <c r="H1000" s="370"/>
      <c r="I1000" s="370"/>
      <c r="J1000" s="370"/>
      <c r="K1000" s="56"/>
      <c r="L1000" s="18" t="str">
        <f>IF(ISBLANK(K1000),"",VLOOKUP(K1000,'(Linked) Hazard Risk Number HRN'!$D$6:$E$14,2,FALSE))</f>
        <v/>
      </c>
      <c r="M1000" s="366" t="str">
        <f>IF(OR(ISBLANK(K998),ISBLANK(K999),ISBLANK(K1000),ISBLANK(K1001)),"",L998*L999*L1000*L1001)</f>
        <v/>
      </c>
      <c r="N1000" s="56"/>
      <c r="O1000" s="18" t="str">
        <f>IF(ISBLANK(N1000),"",VLOOKUP(N1000,'(Linked) PLr Probability Factor'!$B$17:$C$20,2,FALSE))</f>
        <v/>
      </c>
      <c r="P1000" s="18" t="s">
        <v>3</v>
      </c>
      <c r="Q1000" s="18">
        <f t="shared" ref="Q1000" si="1581">COUNTIF((O998:O1002), "A")</f>
        <v>0</v>
      </c>
      <c r="R1000" s="18">
        <f t="shared" si="1577"/>
        <v>0</v>
      </c>
      <c r="S1000" s="18"/>
      <c r="T1000" s="146" t="str" cm="1">
        <f t="array" ref="T1000">IF(OR(ISBLANK(K998),ISBLANK(K999),ISBLANK(N999),ISBLANK(N1000),ISBLANK(N1001)),"",INDEX(INDEX('(Linked) PLr Probability Factor'!C$33:$F$44,0,4),MATCH(S998&amp;S999&amp;S1002,INDEX('(Linked) PLr Probability Factor'!C$33:$F$44,0,1)&amp;INDEX('(Linked) PLr Probability Factor'!C$33:$F$44,0,2)&amp;INDEX('(Linked) PLr Probability Factor'!C$33:$F$44,0,3),0)))</f>
        <v/>
      </c>
      <c r="U1000" s="375"/>
      <c r="V1000" s="56"/>
      <c r="W1000" s="18" t="str">
        <f>IF(ISBLANK(V1000),"",VLOOKUP(V1000,'(Linked) Hazard Risk Number HRN'!$D$6:$E$14,2,FALSE))</f>
        <v/>
      </c>
      <c r="X1000" s="366" t="str">
        <f>IF(OR(ISBLANK(V998),ISBLANK(V999),ISBLANK(V1000),ISBLANK(V1001)),"",W998*W999*W1000*W1001)</f>
        <v/>
      </c>
      <c r="Y1000" s="375"/>
      <c r="Z1000" s="56"/>
      <c r="AA1000" s="18" t="str">
        <f>IF(ISBLANK(Z1000),"",VLOOKUP(Z1000,'(Linked) Hazard Risk Number HRN'!$D$6:$E$14,2,FALSE))</f>
        <v/>
      </c>
      <c r="AB1000" s="366" t="str">
        <f>IF(OR(ISBLANK(Z998),ISBLANK(Z999),ISBLANK(Z1000),ISBLANK(Z1001)),"",AA998*AA999*AA1000*AA1001)</f>
        <v/>
      </c>
      <c r="AC1000" s="375"/>
      <c r="AD1000" s="436"/>
      <c r="AE1000" s="56"/>
      <c r="AF1000" s="18" t="str">
        <f>IF(ISBLANK(AE1000),"",VLOOKUP(AE1000,'(Linked) Hazard Risk Number HRN'!$D$6:$E$14,2,FALSE))</f>
        <v/>
      </c>
      <c r="AG1000" s="366" t="str">
        <f>IF(OR(ISBLANK(AE998),ISBLANK(AE999),ISBLANK(AE1000),ISBLANK(AE1001)),"",AF998*AF999*AF1000*AF1001)</f>
        <v/>
      </c>
      <c r="AH1000" s="10"/>
      <c r="AI1000" s="10"/>
      <c r="AJ1000" s="20"/>
    </row>
    <row r="1001" spans="2:36" s="2" customFormat="1" ht="28.2" customHeight="1">
      <c r="B1001" s="378"/>
      <c r="C1001" s="375"/>
      <c r="D1001" s="375"/>
      <c r="E1001" s="381"/>
      <c r="F1001" s="381"/>
      <c r="G1001" s="370"/>
      <c r="H1001" s="370"/>
      <c r="I1001" s="370"/>
      <c r="J1001" s="370"/>
      <c r="K1001" s="57"/>
      <c r="L1001" s="30" t="str">
        <f>IF(ISBLANK(K1001),"",VLOOKUP(K1001,'(Linked) Hazard Risk Number HRN'!$D$17:$E$22,2,FALSE))</f>
        <v/>
      </c>
      <c r="M1001" s="367"/>
      <c r="N1001" s="56"/>
      <c r="O1001" s="18" t="str">
        <f>IF(ISBLANK(N1001),"",VLOOKUP(N1001,'(Linked) PLr Probability Factor'!$B$23:$C$26,2,FALSE))</f>
        <v/>
      </c>
      <c r="P1001" s="25" t="s">
        <v>33</v>
      </c>
      <c r="Q1001" s="25">
        <f t="shared" ref="Q1001" si="1582">SUM(R998:R1000)</f>
        <v>0</v>
      </c>
      <c r="R1001" s="25">
        <f t="shared" si="1577"/>
        <v>0</v>
      </c>
      <c r="S1001" s="25"/>
      <c r="T1001" s="51"/>
      <c r="U1001" s="375"/>
      <c r="V1001" s="57"/>
      <c r="W1001" s="30" t="str">
        <f>IF(ISBLANK(V1001),"",VLOOKUP(V1001,'(Linked) Hazard Risk Number HRN'!$D$17:$E$22,2,FALSE))</f>
        <v/>
      </c>
      <c r="X1001" s="367"/>
      <c r="Y1001" s="375"/>
      <c r="Z1001" s="57"/>
      <c r="AA1001" s="30" t="str">
        <f>IF(ISBLANK(Z1001),"",VLOOKUP(Z1001,'(Linked) Hazard Risk Number HRN'!$D$17:$E$22,2,FALSE))</f>
        <v/>
      </c>
      <c r="AB1001" s="367"/>
      <c r="AC1001" s="375"/>
      <c r="AD1001" s="436"/>
      <c r="AE1001" s="57"/>
      <c r="AF1001" s="30" t="str">
        <f>IF(ISBLANK(AE1001),"",VLOOKUP(AE1001,'(Linked) Hazard Risk Number HRN'!$D$17:$E$22,2,FALSE))</f>
        <v/>
      </c>
      <c r="AG1001" s="367"/>
      <c r="AH1001" s="10"/>
      <c r="AI1001" s="10"/>
      <c r="AJ1001" s="21"/>
    </row>
    <row r="1002" spans="2:36" s="2" customFormat="1" ht="28.2" customHeight="1" thickBot="1">
      <c r="B1002" s="379"/>
      <c r="C1002" s="376"/>
      <c r="D1002" s="376"/>
      <c r="E1002" s="382"/>
      <c r="F1002" s="382"/>
      <c r="G1002" s="371"/>
      <c r="H1002" s="371"/>
      <c r="I1002" s="371"/>
      <c r="J1002" s="371"/>
      <c r="K1002" s="135"/>
      <c r="L1002" s="18"/>
      <c r="M1002" s="368"/>
      <c r="N1002" s="56"/>
      <c r="O1002" s="18" t="str">
        <f>IF(ISBLANK(N1002),"",VLOOKUP(N1002,'(Linked) PLr Probability Factor'!$B$29:$C$32,2,FALSE))</f>
        <v/>
      </c>
      <c r="P1002" s="134"/>
      <c r="Q1002" s="134"/>
      <c r="R1002" s="134"/>
      <c r="S1002" s="27" t="str">
        <f t="shared" ref="S1002" si="1583">IF(OR(ISBLANK(N999),ISBLANK(N1000),ISBLANK(N1001)),"",IF(R998&gt;0,"P2",IF(AND(R998=0,R999&gt;2),"P2",IF(AND(R998=0,R999=2),"P2",IF(AND(R998=0,AND(R999&lt;2,R1000&gt;1)),"P1"," ")))))</f>
        <v/>
      </c>
      <c r="T1002" s="52"/>
      <c r="U1002" s="376"/>
      <c r="V1002" s="135"/>
      <c r="W1002" s="18"/>
      <c r="X1002" s="368"/>
      <c r="Y1002" s="376"/>
      <c r="Z1002" s="135"/>
      <c r="AA1002" s="18"/>
      <c r="AB1002" s="368"/>
      <c r="AC1002" s="376"/>
      <c r="AD1002" s="437"/>
      <c r="AE1002" s="135"/>
      <c r="AF1002" s="18"/>
      <c r="AG1002" s="368"/>
      <c r="AH1002" s="10"/>
      <c r="AI1002" s="10"/>
      <c r="AJ1002" s="7"/>
    </row>
    <row r="1003" spans="2:36" s="2" customFormat="1" ht="28.2" customHeight="1" thickTop="1">
      <c r="B1003" s="377">
        <v>200</v>
      </c>
      <c r="C1003" s="374"/>
      <c r="D1003" s="374"/>
      <c r="E1003" s="380"/>
      <c r="F1003" s="380"/>
      <c r="G1003" s="369"/>
      <c r="H1003" s="369"/>
      <c r="I1003" s="369"/>
      <c r="J1003" s="369"/>
      <c r="K1003" s="54"/>
      <c r="L1003" s="17" t="str">
        <f>IF(ISBLANK(K1003),"",VLOOKUP(K1003,'(Linked) Hazard Risk Number HRN'!$B$6:$C$13,2,FALSE))</f>
        <v/>
      </c>
      <c r="M1003" s="372" t="str">
        <f>IF(M1005="","",IF(M1005&gt;500,'(Linked) Hazard Risk Number HRN'!$C$37,IF(M1005&gt;50,'(Linked) Hazard Risk Number HRN'!$C$36,IF(M1005&gt;25,'(Linked) Hazard Risk Number HRN'!$C$35,IF(M1005&gt;5,'(Linked) Hazard Risk Number HRN'!$C$34,IF(M1005&gt;0,'(Linked) Hazard Risk Number HRN'!$C$33,""))))))</f>
        <v/>
      </c>
      <c r="N1003" s="54"/>
      <c r="O1003" s="17" t="str">
        <f>IF(ISBLANK(N1003),"",VLOOKUP(N1003,'(Linked) PLr Probability Factor'!$B$7:$C$8,2,FALSE))</f>
        <v/>
      </c>
      <c r="P1003" s="17" t="s">
        <v>29</v>
      </c>
      <c r="Q1003" s="17">
        <f t="shared" ref="Q1003" si="1584">COUNTIF((O1003:O1007), "C")</f>
        <v>0</v>
      </c>
      <c r="R1003" s="17">
        <f t="shared" ref="R1003:R1006" si="1585">Q1003</f>
        <v>0</v>
      </c>
      <c r="S1003" s="17" t="str">
        <f t="shared" ref="S1003" si="1586">IF(ISBLANK(K1003),"",IF(L1003&lt;2,"S1","S2"))</f>
        <v/>
      </c>
      <c r="T1003" s="50"/>
      <c r="U1003" s="374"/>
      <c r="V1003" s="54"/>
      <c r="W1003" s="17" t="str">
        <f>IF(ISBLANK(V1003),"",VLOOKUP(V1003,'(Linked) Hazard Risk Number HRN'!$B$6:$C$13,2,FALSE))</f>
        <v/>
      </c>
      <c r="X1003" s="372" t="str">
        <f>IF(X1005="","",IF(X1005&gt;500,'(Linked) Hazard Risk Number HRN'!$C$37,IF(X1005&gt;50,'(Linked) Hazard Risk Number HRN'!$C$36,IF(X1005&gt;25,'(Linked) Hazard Risk Number HRN'!$C$35,IF(X1005&gt;5,'(Linked) Hazard Risk Number HRN'!$C$34,IF(X1005&gt;0,'(Linked) Hazard Risk Number HRN'!$C$33,""))))))</f>
        <v/>
      </c>
      <c r="Y1003" s="374"/>
      <c r="Z1003" s="54"/>
      <c r="AA1003" s="17" t="str">
        <f>IF(ISBLANK(Z1003),"",VLOOKUP(Z1003,'(Linked) Hazard Risk Number HRN'!$B$6:$C$13,2,FALSE))</f>
        <v/>
      </c>
      <c r="AB1003" s="372" t="str">
        <f>IF(AB1005="","",IF(AB1005&gt;500,'(Linked) Hazard Risk Number HRN'!$C$37,IF(AB1005&gt;50,'(Linked) Hazard Risk Number HRN'!$C$36,IF(AB1005&gt;25,'(Linked) Hazard Risk Number HRN'!$C$35,IF(AB1005&gt;5,'(Linked) Hazard Risk Number HRN'!$C$34,IF(AB1005&gt;0,'(Linked) Hazard Risk Number HRN'!$C$33,""))))))</f>
        <v/>
      </c>
      <c r="AC1003" s="374"/>
      <c r="AD1003" s="380"/>
      <c r="AE1003" s="54"/>
      <c r="AF1003" s="17" t="str">
        <f>IF(ISBLANK(AE1003),"",VLOOKUP(AE1003,'(Linked) Hazard Risk Number HRN'!$B$6:$C$13,2,FALSE))</f>
        <v/>
      </c>
      <c r="AG1003" s="372" t="str">
        <f>IF(AG1005="","",IF(AG1005&gt;500,'(Linked) Hazard Risk Number HRN'!$C$37,IF(AG1005&gt;50,'(Linked) Hazard Risk Number HRN'!$C$36,IF(AG1005&gt;25,'(Linked) Hazard Risk Number HRN'!$C$35,IF(AG1005&gt;5,'(Linked) Hazard Risk Number HRN'!$C$34,IF(AG1005&gt;0,'(Linked) Hazard Risk Number HRN'!$C$33,""))))))</f>
        <v/>
      </c>
      <c r="AH1003" s="10"/>
      <c r="AI1003" s="10"/>
      <c r="AJ1003" s="22"/>
    </row>
    <row r="1004" spans="2:36" s="2" customFormat="1" ht="28.2" customHeight="1" thickBot="1">
      <c r="B1004" s="378"/>
      <c r="C1004" s="375"/>
      <c r="D1004" s="375"/>
      <c r="E1004" s="381"/>
      <c r="F1004" s="381"/>
      <c r="G1004" s="370"/>
      <c r="H1004" s="370"/>
      <c r="I1004" s="370"/>
      <c r="J1004" s="370"/>
      <c r="K1004" s="55"/>
      <c r="L1004" s="18" t="str">
        <f>IF(ISBLANK(K1004),"",VLOOKUP(K1004,'(Linked) Hazard Risk Number HRN'!$B$16:$C$26,2,FALSE))</f>
        <v/>
      </c>
      <c r="M1004" s="373"/>
      <c r="N1004" s="55"/>
      <c r="O1004" s="18" t="str">
        <f>IF(ISBLANK(N1004),"",VLOOKUP(N1004,'(Linked) PLr Probability Factor'!$B$12:$C$14,2,FALSE))</f>
        <v/>
      </c>
      <c r="P1004" s="18" t="s">
        <v>1</v>
      </c>
      <c r="Q1004" s="18">
        <f t="shared" ref="Q1004" si="1587">COUNTIF((O1003:O1007), "B")</f>
        <v>0</v>
      </c>
      <c r="R1004" s="18">
        <f t="shared" si="1585"/>
        <v>0</v>
      </c>
      <c r="S1004" s="18" t="str">
        <f t="shared" ref="S1004" si="1588">IF(ISBLANK(K1004),"",IF(L1004&lt;5,"F1","F2"))</f>
        <v/>
      </c>
      <c r="T1004" s="147"/>
      <c r="U1004" s="375"/>
      <c r="V1004" s="55"/>
      <c r="W1004" s="18" t="str">
        <f>IF(ISBLANK(V1004),"",VLOOKUP(V1004,'(Linked) Hazard Risk Number HRN'!$B$16:$C$26,2,FALSE))</f>
        <v/>
      </c>
      <c r="X1004" s="373"/>
      <c r="Y1004" s="375"/>
      <c r="Z1004" s="55"/>
      <c r="AA1004" s="18" t="str">
        <f>IF(ISBLANK(Z1004),"",VLOOKUP(Z1004,'(Linked) Hazard Risk Number HRN'!$B$16:$C$26,2,FALSE))</f>
        <v/>
      </c>
      <c r="AB1004" s="373"/>
      <c r="AC1004" s="375"/>
      <c r="AD1004" s="436"/>
      <c r="AE1004" s="55"/>
      <c r="AF1004" s="18" t="str">
        <f>IF(ISBLANK(AE1004),"",VLOOKUP(AE1004,'(Linked) Hazard Risk Number HRN'!$B$16:$C$26,2,FALSE))</f>
        <v/>
      </c>
      <c r="AG1004" s="373"/>
      <c r="AH1004" s="10"/>
      <c r="AI1004" s="10"/>
      <c r="AJ1004" s="19"/>
    </row>
    <row r="1005" spans="2:36" s="2" customFormat="1" ht="28.2" customHeight="1" thickTop="1">
      <c r="B1005" s="378"/>
      <c r="C1005" s="375"/>
      <c r="D1005" s="375"/>
      <c r="E1005" s="381"/>
      <c r="F1005" s="381"/>
      <c r="G1005" s="370"/>
      <c r="H1005" s="370"/>
      <c r="I1005" s="370"/>
      <c r="J1005" s="370"/>
      <c r="K1005" s="56"/>
      <c r="L1005" s="18" t="str">
        <f>IF(ISBLANK(K1005),"",VLOOKUP(K1005,'(Linked) Hazard Risk Number HRN'!$D$6:$E$14,2,FALSE))</f>
        <v/>
      </c>
      <c r="M1005" s="366" t="str">
        <f>IF(OR(ISBLANK(K1003),ISBLANK(K1004),ISBLANK(K1005),ISBLANK(K1006)),"",L1003*L1004*L1005*L1006)</f>
        <v/>
      </c>
      <c r="N1005" s="56"/>
      <c r="O1005" s="18" t="str">
        <f>IF(ISBLANK(N1005),"",VLOOKUP(N1005,'(Linked) PLr Probability Factor'!$B$17:$C$20,2,FALSE))</f>
        <v/>
      </c>
      <c r="P1005" s="18" t="s">
        <v>3</v>
      </c>
      <c r="Q1005" s="18">
        <f t="shared" ref="Q1005" si="1589">COUNTIF((O1003:O1007), "A")</f>
        <v>0</v>
      </c>
      <c r="R1005" s="18">
        <f t="shared" si="1585"/>
        <v>0</v>
      </c>
      <c r="S1005" s="18"/>
      <c r="T1005" s="146" t="str" cm="1">
        <f t="array" ref="T1005">IF(OR(ISBLANK(K1003),ISBLANK(K1004),ISBLANK(N1004),ISBLANK(N1005),ISBLANK(N1006)),"",INDEX(INDEX('(Linked) PLr Probability Factor'!C$33:$F$44,0,4),MATCH(S1003&amp;S1004&amp;S1007,INDEX('(Linked) PLr Probability Factor'!C$33:$F$44,0,1)&amp;INDEX('(Linked) PLr Probability Factor'!C$33:$F$44,0,2)&amp;INDEX('(Linked) PLr Probability Factor'!C$33:$F$44,0,3),0)))</f>
        <v/>
      </c>
      <c r="U1005" s="375"/>
      <c r="V1005" s="56"/>
      <c r="W1005" s="18" t="str">
        <f>IF(ISBLANK(V1005),"",VLOOKUP(V1005,'(Linked) Hazard Risk Number HRN'!$D$6:$E$14,2,FALSE))</f>
        <v/>
      </c>
      <c r="X1005" s="366" t="str">
        <f>IF(OR(ISBLANK(V1003),ISBLANK(V1004),ISBLANK(V1005),ISBLANK(V1006)),"",W1003*W1004*W1005*W1006)</f>
        <v/>
      </c>
      <c r="Y1005" s="375"/>
      <c r="Z1005" s="56"/>
      <c r="AA1005" s="18" t="str">
        <f>IF(ISBLANK(Z1005),"",VLOOKUP(Z1005,'(Linked) Hazard Risk Number HRN'!$D$6:$E$14,2,FALSE))</f>
        <v/>
      </c>
      <c r="AB1005" s="366" t="str">
        <f>IF(OR(ISBLANK(Z1003),ISBLANK(Z1004),ISBLANK(Z1005),ISBLANK(Z1006)),"",AA1003*AA1004*AA1005*AA1006)</f>
        <v/>
      </c>
      <c r="AC1005" s="375"/>
      <c r="AD1005" s="436"/>
      <c r="AE1005" s="56"/>
      <c r="AF1005" s="18" t="str">
        <f>IF(ISBLANK(AE1005),"",VLOOKUP(AE1005,'(Linked) Hazard Risk Number HRN'!$D$6:$E$14,2,FALSE))</f>
        <v/>
      </c>
      <c r="AG1005" s="366" t="str">
        <f>IF(OR(ISBLANK(AE1003),ISBLANK(AE1004),ISBLANK(AE1005),ISBLANK(AE1006)),"",AF1003*AF1004*AF1005*AF1006)</f>
        <v/>
      </c>
      <c r="AH1005" s="10"/>
      <c r="AI1005" s="10"/>
      <c r="AJ1005" s="20"/>
    </row>
    <row r="1006" spans="2:36" s="2" customFormat="1" ht="28.2" customHeight="1">
      <c r="B1006" s="378"/>
      <c r="C1006" s="375"/>
      <c r="D1006" s="375"/>
      <c r="E1006" s="381"/>
      <c r="F1006" s="381"/>
      <c r="G1006" s="370"/>
      <c r="H1006" s="370"/>
      <c r="I1006" s="370"/>
      <c r="J1006" s="370"/>
      <c r="K1006" s="57"/>
      <c r="L1006" s="30" t="str">
        <f>IF(ISBLANK(K1006),"",VLOOKUP(K1006,'(Linked) Hazard Risk Number HRN'!$D$17:$E$22,2,FALSE))</f>
        <v/>
      </c>
      <c r="M1006" s="367"/>
      <c r="N1006" s="56"/>
      <c r="O1006" s="18" t="str">
        <f>IF(ISBLANK(N1006),"",VLOOKUP(N1006,'(Linked) PLr Probability Factor'!$B$23:$C$26,2,FALSE))</f>
        <v/>
      </c>
      <c r="P1006" s="25" t="s">
        <v>33</v>
      </c>
      <c r="Q1006" s="25">
        <f t="shared" ref="Q1006" si="1590">SUM(R1003:R1005)</f>
        <v>0</v>
      </c>
      <c r="R1006" s="25">
        <f t="shared" si="1585"/>
        <v>0</v>
      </c>
      <c r="S1006" s="25"/>
      <c r="T1006" s="51"/>
      <c r="U1006" s="375"/>
      <c r="V1006" s="57"/>
      <c r="W1006" s="30" t="str">
        <f>IF(ISBLANK(V1006),"",VLOOKUP(V1006,'(Linked) Hazard Risk Number HRN'!$D$17:$E$22,2,FALSE))</f>
        <v/>
      </c>
      <c r="X1006" s="367"/>
      <c r="Y1006" s="375"/>
      <c r="Z1006" s="57"/>
      <c r="AA1006" s="30" t="str">
        <f>IF(ISBLANK(Z1006),"",VLOOKUP(Z1006,'(Linked) Hazard Risk Number HRN'!$D$17:$E$22,2,FALSE))</f>
        <v/>
      </c>
      <c r="AB1006" s="367"/>
      <c r="AC1006" s="375"/>
      <c r="AD1006" s="436"/>
      <c r="AE1006" s="57"/>
      <c r="AF1006" s="30" t="str">
        <f>IF(ISBLANK(AE1006),"",VLOOKUP(AE1006,'(Linked) Hazard Risk Number HRN'!$D$17:$E$22,2,FALSE))</f>
        <v/>
      </c>
      <c r="AG1006" s="367"/>
      <c r="AH1006" s="10"/>
      <c r="AI1006" s="10"/>
      <c r="AJ1006" s="21"/>
    </row>
    <row r="1007" spans="2:36" s="2" customFormat="1" ht="28.2" customHeight="1" thickBot="1">
      <c r="B1007" s="379"/>
      <c r="C1007" s="376"/>
      <c r="D1007" s="376"/>
      <c r="E1007" s="382"/>
      <c r="F1007" s="382"/>
      <c r="G1007" s="371"/>
      <c r="H1007" s="371"/>
      <c r="I1007" s="371"/>
      <c r="J1007" s="371"/>
      <c r="K1007" s="135"/>
      <c r="L1007" s="18"/>
      <c r="M1007" s="368"/>
      <c r="N1007" s="56"/>
      <c r="O1007" s="18" t="str">
        <f>IF(ISBLANK(N1007),"",VLOOKUP(N1007,'(Linked) PLr Probability Factor'!$B$29:$C$32,2,FALSE))</f>
        <v/>
      </c>
      <c r="P1007" s="134"/>
      <c r="Q1007" s="134"/>
      <c r="R1007" s="134"/>
      <c r="S1007" s="27" t="str">
        <f t="shared" ref="S1007" si="1591">IF(OR(ISBLANK(N1004),ISBLANK(N1005),ISBLANK(N1006)),"",IF(R1003&gt;0,"P2",IF(AND(R1003=0,R1004&gt;2),"P2",IF(AND(R1003=0,R1004=2),"P2",IF(AND(R1003=0,AND(R1004&lt;2,R1005&gt;1)),"P1"," ")))))</f>
        <v/>
      </c>
      <c r="T1007" s="52"/>
      <c r="U1007" s="376"/>
      <c r="V1007" s="135"/>
      <c r="W1007" s="18"/>
      <c r="X1007" s="368"/>
      <c r="Y1007" s="376"/>
      <c r="Z1007" s="135"/>
      <c r="AA1007" s="18"/>
      <c r="AB1007" s="368"/>
      <c r="AC1007" s="376"/>
      <c r="AD1007" s="437"/>
      <c r="AE1007" s="135"/>
      <c r="AF1007" s="18"/>
      <c r="AG1007" s="368"/>
      <c r="AH1007" s="10"/>
      <c r="AI1007" s="10"/>
      <c r="AJ1007" s="7"/>
    </row>
    <row r="1008" spans="2:36" ht="28.2" customHeight="1" thickTop="1"/>
    <row r="1009" ht="28.2" customHeight="1"/>
    <row r="1010" ht="28.2" customHeight="1"/>
    <row r="1011" ht="28.2" customHeight="1"/>
    <row r="1012" ht="28.2" customHeight="1"/>
    <row r="1013" ht="28.2" customHeight="1"/>
    <row r="1014" ht="28.2" customHeight="1"/>
    <row r="1015" ht="28.2" customHeight="1"/>
    <row r="1016" ht="28.2" customHeight="1"/>
    <row r="1017" ht="28.2" customHeight="1"/>
    <row r="1018" ht="28.2" customHeight="1"/>
    <row r="1019" ht="28.2" customHeight="1"/>
    <row r="1020" ht="28.2" customHeight="1"/>
    <row r="1021" ht="28.2" customHeight="1"/>
    <row r="1022" ht="28.2" customHeight="1"/>
    <row r="1023" ht="28.2" customHeight="1"/>
    <row r="1024" ht="28.2" customHeight="1"/>
    <row r="1025" ht="28.2" customHeight="1"/>
    <row r="1026" ht="28.2" customHeight="1"/>
    <row r="1027" ht="28.2" customHeight="1"/>
    <row r="1028" ht="28.2" customHeight="1"/>
    <row r="1029" ht="28.2" customHeight="1"/>
    <row r="1030" ht="28.2" customHeight="1"/>
    <row r="1031" ht="28.2" customHeight="1"/>
    <row r="1032" ht="28.2" customHeight="1"/>
    <row r="1033" ht="28.2" customHeight="1"/>
    <row r="1034" ht="28.2" customHeight="1"/>
    <row r="1035" ht="28.2" customHeight="1"/>
    <row r="1036" ht="28.2" customHeight="1"/>
    <row r="1037" ht="28.2" customHeight="1"/>
    <row r="1038" ht="28.2" customHeight="1"/>
    <row r="1039" ht="28.2" customHeight="1"/>
    <row r="1040" ht="28.2" customHeight="1"/>
    <row r="1041" ht="28.2" customHeight="1"/>
    <row r="1042" ht="28.2" customHeight="1"/>
    <row r="1043" ht="28.2" customHeight="1"/>
    <row r="1044" ht="28.2" customHeight="1"/>
    <row r="1045" ht="28.2" customHeight="1"/>
    <row r="1046" ht="28.2" customHeight="1"/>
    <row r="1047" ht="28.2" customHeight="1"/>
    <row r="1048" ht="28.2" customHeight="1"/>
    <row r="1049" ht="28.2" customHeight="1"/>
    <row r="1050" ht="28.2" customHeight="1"/>
    <row r="1051" ht="28.2" customHeight="1"/>
    <row r="1052" ht="28.2" customHeight="1"/>
    <row r="1053" ht="28.2" customHeight="1"/>
    <row r="1054" ht="28.2" customHeight="1"/>
    <row r="1055" ht="28.2" customHeight="1"/>
    <row r="1056" ht="28.2" customHeight="1"/>
    <row r="1057" ht="28.2" customHeight="1"/>
    <row r="1058" ht="28.2" customHeight="1"/>
    <row r="1059" ht="28.2" customHeight="1"/>
    <row r="1060" ht="28.2" customHeight="1"/>
    <row r="1061" ht="28.2" customHeight="1"/>
    <row r="1062" ht="28.2" customHeight="1"/>
    <row r="1063" ht="28.2" customHeight="1"/>
    <row r="1064" ht="28.2" customHeight="1"/>
    <row r="1065" ht="28.2" customHeight="1"/>
    <row r="1066" ht="28.2" customHeight="1"/>
    <row r="1067" ht="28.2" customHeight="1"/>
    <row r="1068" ht="28.2" customHeight="1"/>
    <row r="1069" ht="28.2" customHeight="1"/>
    <row r="1070" ht="28.2" customHeight="1"/>
    <row r="1071" ht="28.2" customHeight="1"/>
    <row r="1072" ht="28.2" customHeight="1"/>
    <row r="1073" ht="28.2" customHeight="1"/>
    <row r="1074" ht="28.2" customHeight="1"/>
    <row r="1075" ht="28.2" customHeight="1"/>
    <row r="1076" ht="28.2" customHeight="1"/>
    <row r="1077" ht="28.2" customHeight="1"/>
    <row r="1078" ht="28.2" customHeight="1"/>
    <row r="1079" ht="28.2" customHeight="1"/>
    <row r="1080" ht="28.2" customHeight="1"/>
    <row r="1081" ht="28.2" customHeight="1"/>
    <row r="1082" ht="28.2" customHeight="1"/>
    <row r="1083" ht="28.2" customHeight="1"/>
    <row r="1084" ht="28.2" customHeight="1"/>
    <row r="1085" ht="28.2" customHeight="1"/>
    <row r="1086" ht="28.2" customHeight="1"/>
    <row r="1087" ht="28.2" customHeight="1"/>
    <row r="1088" ht="28.2" customHeight="1"/>
    <row r="1089" ht="28.2" customHeight="1"/>
    <row r="1090" ht="28.2" customHeight="1"/>
    <row r="1091" ht="28.2" customHeight="1"/>
    <row r="1092" ht="28.2" customHeight="1"/>
    <row r="1093" ht="28.2" customHeight="1"/>
    <row r="1094" ht="28.2" customHeight="1"/>
    <row r="1095" ht="28.2" customHeight="1"/>
    <row r="1096" ht="28.2" customHeight="1"/>
    <row r="1097" ht="28.2" customHeight="1"/>
    <row r="1098" ht="28.2" customHeight="1"/>
    <row r="1099" ht="28.2" customHeight="1"/>
    <row r="1100" ht="28.2" customHeight="1"/>
    <row r="1101" ht="28.2" customHeight="1"/>
    <row r="1102" ht="28.2" customHeight="1"/>
    <row r="1103" ht="28.2" customHeight="1"/>
    <row r="1104" ht="28.2" customHeight="1"/>
    <row r="1105" ht="28.2" customHeight="1"/>
    <row r="1106" ht="28.2" customHeight="1"/>
    <row r="1107" ht="28.2" customHeight="1"/>
    <row r="1108" ht="28.2" customHeight="1"/>
    <row r="1109" ht="28.2" customHeight="1"/>
    <row r="1110" ht="28.2" customHeight="1"/>
    <row r="1111" ht="28.2" customHeight="1"/>
    <row r="1112" ht="28.2" customHeight="1"/>
    <row r="1113" ht="28.2" customHeight="1"/>
    <row r="1114" ht="28.2" customHeight="1"/>
    <row r="1115" ht="28.2" customHeight="1"/>
    <row r="1116" ht="28.2" customHeight="1"/>
    <row r="1117" ht="28.2" customHeight="1"/>
    <row r="1118" ht="28.2" customHeight="1"/>
    <row r="1119" ht="28.2" customHeight="1"/>
    <row r="1120" ht="28.2" customHeight="1"/>
    <row r="1121" ht="28.2" customHeight="1"/>
    <row r="1122" ht="28.2" customHeight="1"/>
    <row r="1123" ht="28.2" customHeight="1"/>
    <row r="1124" ht="28.2" customHeight="1"/>
    <row r="1125" ht="28.2" customHeight="1"/>
    <row r="1126" ht="28.2" customHeight="1"/>
    <row r="1127" ht="28.2" customHeight="1"/>
    <row r="1128" ht="28.2" customHeight="1"/>
    <row r="1129" ht="28.2" customHeight="1"/>
    <row r="1130" ht="28.2" customHeight="1"/>
    <row r="1131" ht="28.2" customHeight="1"/>
    <row r="1132" ht="28.2" customHeight="1"/>
    <row r="1133" ht="28.2" customHeight="1"/>
    <row r="1134" ht="28.2" customHeight="1"/>
    <row r="1135" ht="28.2" customHeight="1"/>
    <row r="1136" ht="28.2" customHeight="1"/>
    <row r="1137" ht="28.2" customHeight="1"/>
    <row r="1138" ht="28.2" customHeight="1"/>
    <row r="1139" ht="28.2" customHeight="1"/>
    <row r="1140" ht="28.2" customHeight="1"/>
    <row r="1141" ht="28.2" customHeight="1"/>
    <row r="1142" ht="28.2" customHeight="1"/>
    <row r="1143" ht="28.2" customHeight="1"/>
    <row r="1144" ht="28.2" customHeight="1"/>
    <row r="1145" ht="28.2" customHeight="1"/>
    <row r="1146" ht="28.2" customHeight="1"/>
    <row r="1147" ht="28.2" customHeight="1"/>
    <row r="1148" ht="28.2" customHeight="1"/>
    <row r="1149" ht="28.2" customHeight="1"/>
    <row r="1150" ht="28.2" customHeight="1"/>
    <row r="1151" ht="28.2" customHeight="1"/>
    <row r="1152" ht="28.2" customHeight="1"/>
    <row r="1153" ht="28.2" customHeight="1"/>
    <row r="1154" ht="28.2" customHeight="1"/>
    <row r="1155" ht="28.2" customHeight="1"/>
    <row r="1156" ht="28.2" customHeight="1"/>
    <row r="1157" ht="28.2" customHeight="1"/>
    <row r="1158" ht="28.2" customHeight="1"/>
    <row r="1159" ht="28.2" customHeight="1"/>
    <row r="1160" ht="28.2" customHeight="1"/>
    <row r="1161" ht="28.2" customHeight="1"/>
    <row r="1162" ht="28.2" customHeight="1"/>
    <row r="1163" ht="28.2" customHeight="1"/>
    <row r="1164" ht="28.2" customHeight="1"/>
    <row r="1165" ht="28.2" customHeight="1"/>
    <row r="1166" ht="28.2" customHeight="1"/>
    <row r="1167" ht="28.2" customHeight="1"/>
    <row r="1168" ht="28.2" customHeight="1"/>
    <row r="1169" ht="28.2" customHeight="1"/>
    <row r="1170" ht="28.2" customHeight="1"/>
    <row r="1171" ht="28.2" customHeight="1"/>
    <row r="1172" ht="28.2" customHeight="1"/>
    <row r="1173" ht="28.2" customHeight="1"/>
    <row r="1174" ht="28.2" customHeight="1"/>
    <row r="1175" ht="28.2" customHeight="1"/>
    <row r="1176" ht="28.2" customHeight="1"/>
    <row r="1177" ht="28.2" customHeight="1"/>
    <row r="1178" ht="28.2" customHeight="1"/>
    <row r="1179" ht="28.2" customHeight="1"/>
    <row r="1180" ht="28.2" customHeight="1"/>
    <row r="1181" ht="28.2" customHeight="1"/>
    <row r="1182" ht="28.2" customHeight="1"/>
    <row r="1183" ht="28.2" customHeight="1"/>
    <row r="1184" ht="28.2" customHeight="1"/>
    <row r="1185" ht="28.2" customHeight="1"/>
    <row r="1186" ht="28.2" customHeight="1"/>
    <row r="1187" ht="28.2" customHeight="1"/>
    <row r="1188" ht="28.2" customHeight="1"/>
    <row r="1189" ht="28.2" customHeight="1"/>
    <row r="1190" ht="28.2" customHeight="1"/>
    <row r="1191" ht="28.2" customHeight="1"/>
    <row r="1192" ht="28.2" customHeight="1"/>
    <row r="1193" ht="28.2" customHeight="1"/>
    <row r="1194" ht="28.2" customHeight="1"/>
    <row r="1195" ht="28.2" customHeight="1"/>
    <row r="1196" ht="28.2" customHeight="1"/>
    <row r="1197" ht="28.2" customHeight="1"/>
    <row r="1198" ht="28.2" customHeight="1"/>
    <row r="1199" ht="28.2" customHeight="1"/>
    <row r="1200" ht="28.2" customHeight="1"/>
    <row r="1201" ht="28.2" customHeight="1"/>
    <row r="1202" ht="28.2" customHeight="1"/>
    <row r="1203" ht="28.2" customHeight="1"/>
    <row r="1204" ht="28.2" customHeight="1"/>
    <row r="1205" ht="28.2" customHeight="1"/>
    <row r="1206" ht="28.2" customHeight="1"/>
    <row r="1207" ht="28.2" customHeight="1"/>
    <row r="1208" ht="28.2" customHeight="1"/>
    <row r="1209" ht="28.2" customHeight="1"/>
    <row r="1210" ht="28.2" customHeight="1"/>
    <row r="1211" ht="28.2" customHeight="1"/>
    <row r="1212" ht="28.2" customHeight="1"/>
    <row r="1213" ht="28.2" customHeight="1"/>
    <row r="1214" ht="28.2" customHeight="1"/>
    <row r="1215" ht="28.2" customHeight="1"/>
    <row r="1216" ht="28.2" customHeight="1"/>
    <row r="1217" ht="28.2" customHeight="1"/>
    <row r="1218" ht="28.2" customHeight="1"/>
    <row r="1219" ht="28.2" customHeight="1"/>
    <row r="1220" ht="28.2" customHeight="1"/>
    <row r="1221" ht="28.2" customHeight="1"/>
    <row r="1222" ht="28.2" customHeight="1"/>
    <row r="1223" ht="28.2" customHeight="1"/>
    <row r="1224" ht="28.2" customHeight="1"/>
    <row r="1225" ht="28.2" customHeight="1"/>
    <row r="1226" ht="28.2" customHeight="1"/>
    <row r="1227" ht="28.2" customHeight="1"/>
    <row r="1228" ht="28.2" customHeight="1"/>
    <row r="1229" ht="28.2" customHeight="1"/>
    <row r="1230" ht="28.2" customHeight="1"/>
    <row r="1231" ht="28.2" customHeight="1"/>
    <row r="1232" ht="28.2" customHeight="1"/>
    <row r="1233" ht="28.2" customHeight="1"/>
    <row r="1234" ht="28.2" customHeight="1"/>
    <row r="1235" ht="28.2" customHeight="1"/>
    <row r="1236" ht="28.2" customHeight="1"/>
    <row r="1237" ht="28.2" customHeight="1"/>
    <row r="1238" ht="28.2" customHeight="1"/>
    <row r="1239" ht="28.2" customHeight="1"/>
    <row r="1240" ht="28.2" customHeight="1"/>
    <row r="1241" ht="28.2" customHeight="1"/>
    <row r="1242" ht="28.2" customHeight="1"/>
    <row r="1243" ht="28.2" customHeight="1"/>
    <row r="1244" ht="28.2" customHeight="1"/>
    <row r="1245" ht="28.2" customHeight="1"/>
    <row r="1246" ht="28.2" customHeight="1"/>
    <row r="1247" ht="28.2" customHeight="1"/>
    <row r="1248" ht="28.2" customHeight="1"/>
    <row r="1249" ht="28.2" customHeight="1"/>
    <row r="1250" ht="28.2" customHeight="1"/>
    <row r="1251" ht="28.2" customHeight="1"/>
    <row r="1252" ht="28.2" customHeight="1"/>
    <row r="1253" ht="28.2" customHeight="1"/>
    <row r="1254" ht="28.2" customHeight="1"/>
    <row r="1255" ht="28.2" customHeight="1"/>
    <row r="1256" ht="28.2" customHeight="1"/>
    <row r="1257" ht="28.2" customHeight="1"/>
    <row r="1258" ht="28.2" customHeight="1"/>
    <row r="1259" ht="28.2" customHeight="1"/>
    <row r="1260" ht="28.2" customHeight="1"/>
    <row r="1261" ht="28.2" customHeight="1"/>
    <row r="1262" ht="28.2" customHeight="1"/>
    <row r="1263" ht="28.2" customHeight="1"/>
    <row r="1264" ht="28.2" customHeight="1"/>
    <row r="1265" ht="28.2" customHeight="1"/>
    <row r="1266" ht="28.2" customHeight="1"/>
    <row r="1267" ht="28.2" customHeight="1"/>
    <row r="1268" ht="28.2" customHeight="1"/>
    <row r="1269" ht="28.2" customHeight="1"/>
    <row r="1270" ht="28.2" customHeight="1"/>
    <row r="1271" ht="28.2" customHeight="1"/>
    <row r="1272" ht="28.2" customHeight="1"/>
    <row r="1273" ht="28.2" customHeight="1"/>
    <row r="1274" ht="28.2" customHeight="1"/>
    <row r="1275" ht="28.2" customHeight="1"/>
    <row r="1276" ht="28.2" customHeight="1"/>
    <row r="1277" ht="28.2" customHeight="1"/>
    <row r="1278" ht="28.2" customHeight="1"/>
    <row r="1279" ht="28.2" customHeight="1"/>
    <row r="1280" ht="28.2" customHeight="1"/>
    <row r="1281" ht="28.2" customHeight="1"/>
    <row r="1282" ht="28.2" customHeight="1"/>
    <row r="1283" ht="28.2" customHeight="1"/>
    <row r="1284" ht="28.2" customHeight="1"/>
    <row r="1285" ht="28.2" customHeight="1"/>
    <row r="1286" ht="28.2" customHeight="1"/>
    <row r="1287" ht="28.2" customHeight="1"/>
    <row r="1288" ht="28.2" customHeight="1"/>
    <row r="1289" ht="28.2" customHeight="1"/>
    <row r="1290" ht="28.2" customHeight="1"/>
    <row r="1291" ht="28.2" customHeight="1"/>
    <row r="1292" ht="28.2" customHeight="1"/>
    <row r="1293" ht="28.2" customHeight="1"/>
    <row r="1294" ht="28.2" customHeight="1"/>
    <row r="1295" ht="28.2" customHeight="1"/>
    <row r="1296" ht="28.2" customHeight="1"/>
    <row r="1297" ht="28.2" customHeight="1"/>
    <row r="1298" ht="28.2" customHeight="1"/>
    <row r="1299" ht="28.2" customHeight="1"/>
    <row r="1300" ht="28.2" customHeight="1"/>
    <row r="1301" ht="28.2" customHeight="1"/>
    <row r="1302" ht="28.2" customHeight="1"/>
    <row r="1303" ht="28.2" customHeight="1"/>
    <row r="1304" ht="28.2" customHeight="1"/>
    <row r="1305" ht="28.2" customHeight="1"/>
    <row r="1306" ht="28.2" customHeight="1"/>
    <row r="1307" ht="28.2" customHeight="1"/>
    <row r="1308" ht="28.2" customHeight="1"/>
    <row r="1309" ht="28.2" customHeight="1"/>
    <row r="1310" ht="28.2" customHeight="1"/>
    <row r="1311" ht="28.2" customHeight="1"/>
    <row r="1312" ht="28.2" customHeight="1"/>
    <row r="1313" ht="28.2" customHeight="1"/>
    <row r="1314" ht="28.2" customHeight="1"/>
    <row r="1315" ht="28.2" customHeight="1"/>
    <row r="1316" ht="28.2" customHeight="1"/>
    <row r="1317" ht="28.2" customHeight="1"/>
    <row r="1318" ht="28.2" customHeight="1"/>
    <row r="1319" ht="28.2" customHeight="1"/>
    <row r="1320" ht="28.2" customHeight="1"/>
    <row r="1321" ht="28.2" customHeight="1"/>
    <row r="1322" ht="28.2" customHeight="1"/>
    <row r="1323" ht="28.2" customHeight="1"/>
    <row r="1324" ht="28.2" customHeight="1"/>
    <row r="1325" ht="28.2" customHeight="1"/>
    <row r="1326" ht="28.2" customHeight="1"/>
    <row r="1327" ht="28.2" customHeight="1"/>
    <row r="1328" ht="28.2" customHeight="1"/>
    <row r="1329" ht="28.2" customHeight="1"/>
    <row r="1330" ht="28.2" customHeight="1"/>
    <row r="1331" ht="28.2" customHeight="1"/>
    <row r="1332" ht="28.2" customHeight="1"/>
    <row r="1333" ht="28.2" customHeight="1"/>
    <row r="1334" ht="28.2" customHeight="1"/>
    <row r="1335" ht="28.2" customHeight="1"/>
    <row r="1336" ht="28.2" customHeight="1"/>
    <row r="1337" ht="28.2" customHeight="1"/>
    <row r="1338" ht="28.2" customHeight="1"/>
    <row r="1339" ht="28.2" customHeight="1"/>
    <row r="1340" ht="28.2" customHeight="1"/>
    <row r="1341" ht="28.2" customHeight="1"/>
    <row r="1342" ht="28.2" customHeight="1"/>
    <row r="1343" ht="28.2" customHeight="1"/>
    <row r="1344" ht="28.2" customHeight="1"/>
    <row r="1345" ht="28.2" customHeight="1"/>
    <row r="1346" ht="28.2" customHeight="1"/>
    <row r="1347" ht="28.2" customHeight="1"/>
    <row r="1348" ht="28.2" customHeight="1"/>
    <row r="1349" ht="28.2" customHeight="1"/>
    <row r="1350" ht="28.2" customHeight="1"/>
    <row r="1351" ht="28.2" customHeight="1"/>
    <row r="1352" ht="28.2" customHeight="1"/>
    <row r="1353" ht="28.2" customHeight="1"/>
    <row r="1354" ht="28.2" customHeight="1"/>
    <row r="1355" ht="28.2" customHeight="1"/>
    <row r="1356" ht="28.2" customHeight="1"/>
    <row r="1357" ht="28.2" customHeight="1"/>
    <row r="1358" ht="28.2" customHeight="1"/>
    <row r="1359" ht="28.2" customHeight="1"/>
    <row r="1360" ht="28.2" customHeight="1"/>
    <row r="1361" ht="28.2" customHeight="1"/>
    <row r="1362" ht="28.2" customHeight="1"/>
    <row r="1363" ht="28.2" customHeight="1"/>
    <row r="1364" ht="28.2" customHeight="1"/>
    <row r="1365" ht="28.2" customHeight="1"/>
    <row r="1366" ht="28.2" customHeight="1"/>
    <row r="1367" ht="28.2" customHeight="1"/>
    <row r="1368" ht="28.2" customHeight="1"/>
    <row r="1369" ht="28.2" customHeight="1"/>
    <row r="1370" ht="28.2" customHeight="1"/>
    <row r="1371" ht="28.2" customHeight="1"/>
    <row r="1372" ht="28.2" customHeight="1"/>
    <row r="1373" ht="28.2" customHeight="1"/>
    <row r="1374" ht="28.2" customHeight="1"/>
    <row r="1375" ht="28.2" customHeight="1"/>
    <row r="1376" ht="28.2" customHeight="1"/>
    <row r="1377" ht="28.2" customHeight="1"/>
    <row r="1378" ht="28.2" customHeight="1"/>
    <row r="1379" ht="28.2" customHeight="1"/>
    <row r="1380" ht="28.2" customHeight="1"/>
    <row r="1381" ht="28.2" customHeight="1"/>
    <row r="1382" ht="28.2" customHeight="1"/>
    <row r="1383" ht="28.2" customHeight="1"/>
    <row r="1384" ht="28.2" customHeight="1"/>
    <row r="1385" ht="28.2" customHeight="1"/>
    <row r="1386" ht="28.2" customHeight="1"/>
    <row r="1387" ht="28.2" customHeight="1"/>
    <row r="1388" ht="28.2" customHeight="1"/>
    <row r="1389" ht="28.2" customHeight="1"/>
    <row r="1390" ht="28.2" customHeight="1"/>
    <row r="1391" ht="28.2" customHeight="1"/>
    <row r="1392" ht="28.2" customHeight="1"/>
    <row r="1393" ht="28.2" customHeight="1"/>
    <row r="1394" ht="28.2" customHeight="1"/>
    <row r="1395" ht="28.2" customHeight="1"/>
    <row r="1396" ht="28.2" customHeight="1"/>
    <row r="1397" ht="28.2" customHeight="1"/>
    <row r="1398" ht="28.2" customHeight="1"/>
    <row r="1399" ht="28.2" customHeight="1"/>
    <row r="1400" ht="28.2" customHeight="1"/>
    <row r="1401" ht="28.2" customHeight="1"/>
    <row r="1402" ht="28.2" customHeight="1"/>
    <row r="1403" ht="28.2" customHeight="1"/>
    <row r="1404" ht="28.2" customHeight="1"/>
    <row r="1405" ht="28.2" customHeight="1"/>
    <row r="1406" ht="28.2" customHeight="1"/>
    <row r="1407" ht="28.2" customHeight="1"/>
    <row r="1408" ht="28.2" customHeight="1"/>
    <row r="1409" ht="28.2" customHeight="1"/>
    <row r="1410" ht="28.2" customHeight="1"/>
    <row r="1411" ht="28.2" customHeight="1"/>
    <row r="1412" ht="28.2" customHeight="1"/>
    <row r="1413" ht="28.2" customHeight="1"/>
    <row r="1414" ht="28.2" customHeight="1"/>
    <row r="1415" ht="28.2" customHeight="1"/>
    <row r="1416" ht="28.2" customHeight="1"/>
    <row r="1417" ht="28.2" customHeight="1"/>
    <row r="1418" ht="28.2" customHeight="1"/>
    <row r="1419" ht="28.2" customHeight="1"/>
    <row r="1420" ht="28.2" customHeight="1"/>
    <row r="1421" ht="28.2" customHeight="1"/>
    <row r="1422" ht="28.2" customHeight="1"/>
    <row r="1423" ht="28.2" customHeight="1"/>
    <row r="1424" ht="28.2" customHeight="1"/>
    <row r="1425" ht="28.2" customHeight="1"/>
    <row r="1426" ht="28.2" customHeight="1"/>
    <row r="1427" ht="28.2" customHeight="1"/>
    <row r="1428" ht="28.2" customHeight="1"/>
    <row r="1429" ht="28.2" customHeight="1"/>
    <row r="1430" ht="28.2" customHeight="1"/>
    <row r="1431" ht="28.2" customHeight="1"/>
    <row r="1432" ht="28.2" customHeight="1"/>
    <row r="1433" ht="28.2" customHeight="1"/>
    <row r="1434" ht="28.2" customHeight="1"/>
    <row r="1435" ht="28.2" customHeight="1"/>
    <row r="1436" ht="28.2" customHeight="1"/>
    <row r="1437" ht="28.2" customHeight="1"/>
    <row r="1438" ht="28.2" customHeight="1"/>
    <row r="1439" ht="28.2" customHeight="1"/>
    <row r="1440" ht="28.2" customHeight="1"/>
    <row r="1441" ht="28.2" customHeight="1"/>
    <row r="1442" ht="28.2" customHeight="1"/>
    <row r="1443" ht="28.2" customHeight="1"/>
    <row r="1444" ht="28.2" customHeight="1"/>
    <row r="1445" ht="28.2" customHeight="1"/>
    <row r="1446" ht="28.2" customHeight="1"/>
    <row r="1447" ht="28.2" customHeight="1"/>
    <row r="1448" ht="28.2" customHeight="1"/>
    <row r="1449" ht="28.2" customHeight="1"/>
    <row r="1450" ht="28.2" customHeight="1"/>
    <row r="1451" ht="28.2" customHeight="1"/>
    <row r="1452" ht="28.2" customHeight="1"/>
    <row r="1453" ht="28.2" customHeight="1"/>
    <row r="1454" ht="28.2" customHeight="1"/>
    <row r="1455" ht="28.2" customHeight="1"/>
    <row r="1456" ht="28.2" customHeight="1"/>
    <row r="1457" ht="28.2" customHeight="1"/>
    <row r="1458" ht="28.2" customHeight="1"/>
    <row r="1459" ht="28.2" customHeight="1"/>
    <row r="1460" ht="28.2" customHeight="1"/>
    <row r="1461" ht="28.2" customHeight="1"/>
    <row r="1462" ht="28.2" customHeight="1"/>
    <row r="1463" ht="28.2" customHeight="1"/>
    <row r="1464" ht="28.2" customHeight="1"/>
    <row r="1465" ht="28.2" customHeight="1"/>
    <row r="1466" ht="28.2" customHeight="1"/>
    <row r="1467" ht="28.2" customHeight="1"/>
    <row r="1468" ht="28.2" customHeight="1"/>
    <row r="1469" ht="28.2" customHeight="1"/>
    <row r="1470" ht="28.2" customHeight="1"/>
    <row r="1471" ht="28.2" customHeight="1"/>
    <row r="1472" ht="28.2" customHeight="1"/>
    <row r="1473" ht="28.2" customHeight="1"/>
    <row r="1474" ht="28.2" customHeight="1"/>
    <row r="1475" ht="28.2" customHeight="1"/>
    <row r="1476" ht="28.2" customHeight="1"/>
    <row r="1477" ht="28.2" customHeight="1"/>
    <row r="1478" ht="28.2" customHeight="1"/>
    <row r="1479" ht="28.2" customHeight="1"/>
    <row r="1480" ht="28.2" customHeight="1"/>
    <row r="1481" ht="28.2" customHeight="1"/>
    <row r="1482" ht="28.2" customHeight="1"/>
    <row r="1483" ht="28.2" customHeight="1"/>
    <row r="1484" ht="28.2" customHeight="1"/>
    <row r="1485" ht="28.2" customHeight="1"/>
    <row r="1486" ht="28.2" customHeight="1"/>
    <row r="1487" ht="28.2" customHeight="1"/>
    <row r="1488" ht="28.2" customHeight="1"/>
    <row r="1489" ht="28.2" customHeight="1"/>
    <row r="1490" ht="28.2" customHeight="1"/>
    <row r="1491" ht="28.2" customHeight="1"/>
    <row r="1492" ht="28.2" customHeight="1"/>
    <row r="1493" ht="28.2" customHeight="1"/>
    <row r="1494" ht="28.2" customHeight="1"/>
    <row r="1495" ht="28.2" customHeight="1"/>
    <row r="1496" ht="28.2" customHeight="1"/>
    <row r="1497" ht="28.2" customHeight="1"/>
    <row r="1498" ht="28.2" customHeight="1"/>
    <row r="1499" ht="28.2" customHeight="1"/>
    <row r="1500" ht="28.2" customHeight="1"/>
    <row r="1501" ht="28.2" customHeight="1"/>
    <row r="1502" ht="28.2" customHeight="1"/>
    <row r="1503" ht="28.2" customHeight="1"/>
    <row r="1504" ht="28.2" customHeight="1"/>
    <row r="1505" ht="28.2" customHeight="1"/>
    <row r="1506" ht="28.2" customHeight="1"/>
    <row r="1507" ht="28.2" customHeight="1"/>
    <row r="1508" ht="28.2" customHeight="1"/>
    <row r="1509" ht="28.2" customHeight="1"/>
    <row r="1510" ht="28.2" customHeight="1"/>
    <row r="1511" ht="28.2" customHeight="1"/>
    <row r="1512" ht="28.2" customHeight="1"/>
    <row r="1513" ht="28.2" customHeight="1"/>
    <row r="1514" ht="28.2" customHeight="1"/>
    <row r="1515" ht="28.2" customHeight="1"/>
    <row r="1516" ht="28.2" customHeight="1"/>
    <row r="1517" ht="28.2" customHeight="1"/>
    <row r="1518" ht="28.2" customHeight="1"/>
    <row r="1519" ht="28.2" customHeight="1"/>
    <row r="1520" ht="28.2" customHeight="1"/>
    <row r="1521" ht="28.2" customHeight="1"/>
    <row r="1522" ht="28.2" customHeight="1"/>
    <row r="1523" ht="28.2" customHeight="1"/>
    <row r="1524" ht="28.2" customHeight="1"/>
    <row r="1525" ht="28.2" customHeight="1"/>
    <row r="1526" ht="28.2" customHeight="1"/>
    <row r="1527" ht="28.2" customHeight="1"/>
    <row r="1528" ht="28.2" customHeight="1"/>
    <row r="1529" ht="28.2" customHeight="1"/>
    <row r="1530" ht="28.2" customHeight="1"/>
    <row r="1531" ht="28.2" customHeight="1"/>
    <row r="1532" ht="28.2" customHeight="1"/>
    <row r="1533" ht="28.2" customHeight="1"/>
    <row r="1534" ht="28.2" customHeight="1"/>
    <row r="1535" ht="28.2" customHeight="1"/>
    <row r="1536" ht="28.2" customHeight="1"/>
    <row r="1537" ht="28.2" customHeight="1"/>
    <row r="1538" ht="28.2" customHeight="1"/>
    <row r="1539" ht="28.2" customHeight="1"/>
    <row r="1540" ht="28.2" customHeight="1"/>
    <row r="1541" ht="28.2" customHeight="1"/>
    <row r="1542" ht="28.2" customHeight="1"/>
    <row r="1543" ht="28.2" customHeight="1"/>
    <row r="1544" ht="28.2" customHeight="1"/>
    <row r="1545" ht="28.2" customHeight="1"/>
    <row r="1546" ht="28.2" customHeight="1"/>
    <row r="1547" ht="28.2" customHeight="1"/>
    <row r="1548" ht="28.2" customHeight="1"/>
    <row r="1549" ht="28.2" customHeight="1"/>
    <row r="1550" ht="28.2" customHeight="1"/>
    <row r="1551" ht="28.2" customHeight="1"/>
    <row r="1552" ht="28.2" customHeight="1"/>
    <row r="1553" ht="28.2" customHeight="1"/>
    <row r="1554" ht="28.2" customHeight="1"/>
    <row r="1555" ht="28.2" customHeight="1"/>
    <row r="1556" ht="28.2" customHeight="1"/>
    <row r="1557" ht="28.2" customHeight="1"/>
    <row r="1558" ht="28.2" customHeight="1"/>
    <row r="1559" ht="28.2" customHeight="1"/>
    <row r="1560" ht="28.2" customHeight="1"/>
    <row r="1561" ht="28.2" customHeight="1"/>
    <row r="1562" ht="28.2" customHeight="1"/>
    <row r="1563" ht="28.2" customHeight="1"/>
    <row r="1564" ht="28.2" customHeight="1"/>
    <row r="1565" ht="28.2" customHeight="1"/>
    <row r="1566" ht="28.2" customHeight="1"/>
    <row r="1567" ht="28.2" customHeight="1"/>
    <row r="1568" ht="28.2" customHeight="1"/>
    <row r="1569" ht="28.2" customHeight="1"/>
    <row r="1570" ht="28.2" customHeight="1"/>
    <row r="1571" ht="28.2" customHeight="1"/>
    <row r="1572" ht="28.2" customHeight="1"/>
    <row r="1573" ht="28.2" customHeight="1"/>
    <row r="1574" ht="28.2" customHeight="1"/>
    <row r="1575" ht="28.2" customHeight="1"/>
    <row r="1576" ht="28.2" customHeight="1"/>
    <row r="1577" ht="28.2" customHeight="1"/>
    <row r="1578" ht="28.2" customHeight="1"/>
    <row r="1579" ht="28.2" customHeight="1"/>
    <row r="1580" ht="28.2" customHeight="1"/>
    <row r="1581" ht="28.2" customHeight="1"/>
    <row r="1582" ht="28.2" customHeight="1"/>
    <row r="1583" ht="28.2" customHeight="1"/>
    <row r="1584" ht="28.2" customHeight="1"/>
    <row r="1585" ht="28.2" customHeight="1"/>
    <row r="1586" ht="28.2" customHeight="1"/>
    <row r="1587" ht="28.2" customHeight="1"/>
    <row r="1588" ht="28.2" customHeight="1"/>
    <row r="1589" ht="28.2" customHeight="1"/>
    <row r="1590" ht="28.2" customHeight="1"/>
    <row r="1591" ht="28.2" customHeight="1"/>
    <row r="1592" ht="28.2" customHeight="1"/>
    <row r="1593" ht="28.2" customHeight="1"/>
    <row r="1594" ht="28.2" customHeight="1"/>
    <row r="1595" ht="28.2" customHeight="1"/>
    <row r="1596" ht="28.2" customHeight="1"/>
    <row r="1597" ht="28.2" customHeight="1"/>
    <row r="1598" ht="28.2" customHeight="1"/>
    <row r="1599" ht="28.2" customHeight="1"/>
    <row r="1600" ht="28.2" customHeight="1"/>
    <row r="1601" ht="28.2" customHeight="1"/>
    <row r="1602" ht="28.2" customHeight="1"/>
    <row r="1603" ht="28.2" customHeight="1"/>
    <row r="1604" ht="28.2" customHeight="1"/>
    <row r="1605" ht="28.2" customHeight="1"/>
    <row r="1606" ht="28.2" customHeight="1"/>
    <row r="1607" ht="28.2" customHeight="1"/>
    <row r="1608" ht="28.2" customHeight="1"/>
    <row r="1609" ht="28.2" customHeight="1"/>
    <row r="1610" ht="28.2" customHeight="1"/>
    <row r="1611" ht="28.2" customHeight="1"/>
    <row r="1612" ht="28.2" customHeight="1"/>
    <row r="1613" ht="28.2" customHeight="1"/>
    <row r="1614" ht="28.2" customHeight="1"/>
    <row r="1615" ht="28.2" customHeight="1"/>
    <row r="1616" ht="28.2" customHeight="1"/>
    <row r="1617" ht="28.2" customHeight="1"/>
    <row r="1618" ht="28.2" customHeight="1"/>
    <row r="1619" ht="28.2" customHeight="1"/>
    <row r="1620" ht="28.2" customHeight="1"/>
    <row r="1621" ht="28.2" customHeight="1"/>
    <row r="1622" ht="28.2" customHeight="1"/>
    <row r="1623" ht="28.2" customHeight="1"/>
    <row r="1624" ht="28.2" customHeight="1"/>
    <row r="1625" ht="28.2" customHeight="1"/>
    <row r="1626" ht="28.2" customHeight="1"/>
    <row r="1627" ht="28.2" customHeight="1"/>
    <row r="1628" ht="28.2" customHeight="1"/>
    <row r="1629" ht="28.2" customHeight="1"/>
    <row r="1630" ht="28.2" customHeight="1"/>
    <row r="1631" ht="28.2" customHeight="1"/>
    <row r="1632" ht="28.2" customHeight="1"/>
    <row r="1633" ht="28.2" customHeight="1"/>
    <row r="1634" ht="28.2" customHeight="1"/>
    <row r="1635" ht="28.2" customHeight="1"/>
    <row r="1636" ht="28.2" customHeight="1"/>
    <row r="1637" ht="28.2" customHeight="1"/>
    <row r="1638" ht="28.2" customHeight="1"/>
    <row r="1639" ht="28.2" customHeight="1"/>
    <row r="1640" ht="28.2" customHeight="1"/>
    <row r="1641" ht="28.2" customHeight="1"/>
    <row r="1642" ht="28.2" customHeight="1"/>
    <row r="1643" ht="28.2" customHeight="1"/>
    <row r="1644" ht="28.2" customHeight="1"/>
    <row r="1645" ht="28.2" customHeight="1"/>
    <row r="1646" ht="28.2" customHeight="1"/>
    <row r="1647" ht="28.2" customHeight="1"/>
    <row r="1648" ht="28.2" customHeight="1"/>
    <row r="1649" ht="28.2" customHeight="1"/>
    <row r="1650" ht="28.2" customHeight="1"/>
    <row r="1651" ht="28.2" customHeight="1"/>
    <row r="1652" ht="28.2" customHeight="1"/>
    <row r="1653" ht="28.2" customHeight="1"/>
    <row r="1654" ht="28.2" customHeight="1"/>
    <row r="1655" ht="28.2" customHeight="1"/>
    <row r="1656" ht="28.2" customHeight="1"/>
    <row r="1657" ht="28.2" customHeight="1"/>
    <row r="1658" ht="28.2" customHeight="1"/>
    <row r="1659" ht="28.2" customHeight="1"/>
    <row r="1660" ht="28.2" customHeight="1"/>
    <row r="1661" ht="28.2" customHeight="1"/>
    <row r="1662" ht="28.2" customHeight="1"/>
    <row r="1663" ht="28.2" customHeight="1"/>
    <row r="1664" ht="28.2" customHeight="1"/>
    <row r="1665" ht="28.2" customHeight="1"/>
    <row r="1666" ht="28.2" customHeight="1"/>
    <row r="1667" ht="28.2" customHeight="1"/>
    <row r="1668" ht="28.2" customHeight="1"/>
    <row r="1669" ht="28.2" customHeight="1"/>
    <row r="1670" ht="28.2" customHeight="1"/>
    <row r="1671" ht="28.2" customHeight="1"/>
    <row r="1672" ht="28.2" customHeight="1"/>
    <row r="1673" ht="28.2" customHeight="1"/>
    <row r="1674" ht="28.2" customHeight="1"/>
    <row r="1675" ht="28.2" customHeight="1"/>
    <row r="1676" ht="28.2" customHeight="1"/>
    <row r="1677" ht="28.2" customHeight="1"/>
    <row r="1678" ht="28.2" customHeight="1"/>
    <row r="1679" ht="28.2" customHeight="1"/>
    <row r="1680" ht="28.2" customHeight="1"/>
    <row r="1681" ht="28.2" customHeight="1"/>
    <row r="1682" ht="28.2" customHeight="1"/>
    <row r="1683" ht="28.2" customHeight="1"/>
    <row r="1684" ht="28.2" customHeight="1"/>
    <row r="1685" ht="28.2" customHeight="1"/>
    <row r="1686" ht="28.2" customHeight="1"/>
    <row r="1687" ht="28.2" customHeight="1"/>
    <row r="1688" ht="28.2" customHeight="1"/>
    <row r="1689" ht="28.2" customHeight="1"/>
    <row r="1690" ht="28.2" customHeight="1"/>
    <row r="1691" ht="28.2" customHeight="1"/>
    <row r="1692" ht="28.2" customHeight="1"/>
    <row r="1693" ht="28.2" customHeight="1"/>
    <row r="1694" ht="28.2" customHeight="1"/>
    <row r="1695" ht="28.2" customHeight="1"/>
    <row r="1696" ht="28.2" customHeight="1"/>
    <row r="1697" ht="28.2" customHeight="1"/>
    <row r="1698" ht="28.2" customHeight="1"/>
    <row r="1699" ht="28.2" customHeight="1"/>
    <row r="1700" ht="28.2" customHeight="1"/>
    <row r="1701" ht="28.2" customHeight="1"/>
    <row r="1702" ht="28.2" customHeight="1"/>
    <row r="1703" ht="28.2" customHeight="1"/>
    <row r="1704" ht="28.2" customHeight="1"/>
    <row r="1705" ht="28.2" customHeight="1"/>
    <row r="1706" ht="28.2" customHeight="1"/>
    <row r="1707" ht="28.2" customHeight="1"/>
    <row r="1708" ht="28.2" customHeight="1"/>
    <row r="1709" ht="28.2" customHeight="1"/>
    <row r="1710" ht="28.2" customHeight="1"/>
    <row r="1711" ht="28.2" customHeight="1"/>
    <row r="1712" ht="28.2" customHeight="1"/>
    <row r="1713" ht="28.2" customHeight="1"/>
    <row r="1714" ht="28.2" customHeight="1"/>
    <row r="1715" ht="28.2" customHeight="1"/>
    <row r="1716" ht="28.2" customHeight="1"/>
    <row r="1717" ht="28.2" customHeight="1"/>
    <row r="1718" ht="28.2" customHeight="1"/>
    <row r="1719" ht="28.2" customHeight="1"/>
    <row r="1720" ht="28.2" customHeight="1"/>
    <row r="1721" ht="28.2" customHeight="1"/>
    <row r="1722" ht="28.2" customHeight="1"/>
    <row r="1723" ht="28.2" customHeight="1"/>
    <row r="1724" ht="28.2" customHeight="1"/>
    <row r="1725" ht="28.2" customHeight="1"/>
    <row r="1726" ht="28.2" customHeight="1"/>
    <row r="1727" ht="28.2" customHeight="1"/>
    <row r="1728" ht="28.2" customHeight="1"/>
    <row r="1729" ht="28.2" customHeight="1"/>
    <row r="1730" ht="28.2" customHeight="1"/>
    <row r="1731" ht="28.2" customHeight="1"/>
    <row r="1732" ht="28.2" customHeight="1"/>
    <row r="1733" ht="28.2" customHeight="1"/>
    <row r="1734" ht="28.2" customHeight="1"/>
    <row r="1735" ht="28.2" customHeight="1"/>
    <row r="1736" ht="28.2" customHeight="1"/>
    <row r="1737" ht="28.2" customHeight="1"/>
    <row r="1738" ht="28.2" customHeight="1"/>
    <row r="1739" ht="28.2" customHeight="1"/>
    <row r="1740" ht="28.2" customHeight="1"/>
    <row r="1741" ht="28.2" customHeight="1"/>
    <row r="1742" ht="28.2" customHeight="1"/>
    <row r="1743" ht="28.2" customHeight="1"/>
    <row r="1744" ht="28.2" customHeight="1"/>
    <row r="1745" ht="28.2" customHeight="1"/>
    <row r="1746" ht="28.2" customHeight="1"/>
    <row r="1747" ht="28.2" customHeight="1"/>
    <row r="1748" ht="28.2" customHeight="1"/>
    <row r="1749" ht="28.2" customHeight="1"/>
    <row r="1750" ht="28.2" customHeight="1"/>
    <row r="1751" ht="28.2" customHeight="1"/>
    <row r="1752" ht="28.2" customHeight="1"/>
    <row r="1753" ht="28.2" customHeight="1"/>
    <row r="1754" ht="28.2" customHeight="1"/>
    <row r="1755" ht="28.2" customHeight="1"/>
    <row r="1756" ht="28.2" customHeight="1"/>
    <row r="1757" ht="28.2" customHeight="1"/>
    <row r="1758" ht="28.2" customHeight="1"/>
    <row r="1759" ht="28.2" customHeight="1"/>
    <row r="1760" ht="28.2" customHeight="1"/>
    <row r="1761" ht="28.2" customHeight="1"/>
    <row r="1762" ht="28.2" customHeight="1"/>
    <row r="1763" ht="28.2" customHeight="1"/>
    <row r="1764" ht="28.2" customHeight="1"/>
    <row r="1765" ht="28.2" customHeight="1"/>
    <row r="1766" ht="28.2" customHeight="1"/>
    <row r="1767" ht="28.2" customHeight="1"/>
    <row r="1768" ht="28.2" customHeight="1"/>
    <row r="1769" ht="28.2" customHeight="1"/>
    <row r="1770" ht="28.2" customHeight="1"/>
    <row r="1771" ht="28.2" customHeight="1"/>
    <row r="1772" ht="28.2" customHeight="1"/>
    <row r="1773" ht="28.2" customHeight="1"/>
    <row r="1774" ht="28.2" customHeight="1"/>
    <row r="1775" ht="28.2" customHeight="1"/>
    <row r="1776" ht="28.2" customHeight="1"/>
    <row r="1777" ht="28.2" customHeight="1"/>
    <row r="1778" ht="28.2" customHeight="1"/>
    <row r="1779" ht="28.2" customHeight="1"/>
    <row r="1780" ht="28.2" customHeight="1"/>
    <row r="1781" ht="28.2" customHeight="1"/>
    <row r="1782" ht="28.2" customHeight="1"/>
    <row r="1783" ht="28.2" customHeight="1"/>
    <row r="1784" ht="28.2" customHeight="1"/>
    <row r="1785" ht="28.2" customHeight="1"/>
    <row r="1786" ht="28.2" customHeight="1"/>
    <row r="1787" ht="28.2" customHeight="1"/>
    <row r="1788" ht="28.2" customHeight="1"/>
    <row r="1789" ht="28.2" customHeight="1"/>
    <row r="1790" ht="28.2" customHeight="1"/>
    <row r="1791" ht="28.2" customHeight="1"/>
    <row r="1792" ht="28.2" customHeight="1"/>
    <row r="1793" ht="28.2" customHeight="1"/>
    <row r="1794" ht="28.2" customHeight="1"/>
    <row r="1795" ht="28.2" customHeight="1"/>
    <row r="1796" ht="28.2" customHeight="1"/>
    <row r="1797" ht="28.2" customHeight="1"/>
    <row r="1798" ht="28.2" customHeight="1"/>
    <row r="1799" ht="28.2" customHeight="1"/>
    <row r="1800" ht="28.2" customHeight="1"/>
    <row r="1801" ht="28.2" customHeight="1"/>
    <row r="1802" ht="28.2" customHeight="1"/>
    <row r="1803" ht="28.2" customHeight="1"/>
    <row r="1804" ht="28.2" customHeight="1"/>
    <row r="1805" ht="28.2" customHeight="1"/>
    <row r="1806" ht="28.2" customHeight="1"/>
    <row r="1807" ht="28.2" customHeight="1"/>
    <row r="1808" ht="28.2" customHeight="1"/>
    <row r="1809" ht="28.2" customHeight="1"/>
    <row r="1810" ht="28.2" customHeight="1"/>
    <row r="1811" ht="28.2" customHeight="1"/>
    <row r="1812" ht="28.2" customHeight="1"/>
    <row r="1813" ht="28.2" customHeight="1"/>
    <row r="1814" ht="28.2" customHeight="1"/>
    <row r="1815" ht="28.2" customHeight="1"/>
    <row r="1816" ht="28.2" customHeight="1"/>
    <row r="1817" ht="28.2" customHeight="1"/>
    <row r="1818" ht="28.2" customHeight="1"/>
    <row r="1819" ht="28.2" customHeight="1"/>
    <row r="1820" ht="28.2" customHeight="1"/>
    <row r="1821" ht="28.2" customHeight="1"/>
    <row r="1822" ht="28.2" customHeight="1"/>
    <row r="1823" ht="28.2" customHeight="1"/>
    <row r="1824" ht="28.2" customHeight="1"/>
    <row r="1825" ht="28.2" customHeight="1"/>
    <row r="1826" ht="28.2" customHeight="1"/>
    <row r="1827" ht="28.2" customHeight="1"/>
    <row r="1828" ht="28.2" customHeight="1"/>
    <row r="1829" ht="28.2" customHeight="1"/>
    <row r="1830" ht="28.2" customHeight="1"/>
    <row r="1831" ht="28.2" customHeight="1"/>
    <row r="1832" ht="28.2" customHeight="1"/>
    <row r="1833" ht="28.2" customHeight="1"/>
    <row r="1834" ht="28.2" customHeight="1"/>
    <row r="1835" ht="28.2" customHeight="1"/>
    <row r="1836" ht="28.2" customHeight="1"/>
    <row r="1837" ht="28.2" customHeight="1"/>
    <row r="1838" ht="28.2" customHeight="1"/>
    <row r="1839" ht="28.2" customHeight="1"/>
    <row r="1840" ht="28.2" customHeight="1"/>
    <row r="1841" ht="28.2" customHeight="1"/>
    <row r="1842" ht="28.2" customHeight="1"/>
    <row r="1843" ht="28.2" customHeight="1"/>
    <row r="1844" ht="28.2" customHeight="1"/>
    <row r="1845" ht="28.2" customHeight="1"/>
    <row r="1846" ht="28.2" customHeight="1"/>
    <row r="1847" ht="28.2" customHeight="1"/>
    <row r="1848" ht="28.2" customHeight="1"/>
    <row r="1849" ht="28.2" customHeight="1"/>
    <row r="1850" ht="28.2" customHeight="1"/>
    <row r="1851" ht="28.2" customHeight="1"/>
    <row r="1852" ht="28.2" customHeight="1"/>
    <row r="1853" ht="28.2" customHeight="1"/>
    <row r="1854" ht="28.2" customHeight="1"/>
    <row r="1855" ht="28.2" customHeight="1"/>
    <row r="1856" ht="28.2" customHeight="1"/>
    <row r="1857" ht="28.2" customHeight="1"/>
    <row r="1858" ht="28.2" customHeight="1"/>
    <row r="1859" ht="28.2" customHeight="1"/>
    <row r="1860" ht="28.2" customHeight="1"/>
    <row r="1861" ht="28.2" customHeight="1"/>
    <row r="1862" ht="28.2" customHeight="1"/>
    <row r="1863" ht="28.2" customHeight="1"/>
    <row r="1864" ht="28.2" customHeight="1"/>
    <row r="1865" ht="28.2" customHeight="1"/>
    <row r="1866" ht="28.2" customHeight="1"/>
    <row r="1867" ht="28.2" customHeight="1"/>
    <row r="1868" ht="28.2" customHeight="1"/>
    <row r="1869" ht="28.2" customHeight="1"/>
    <row r="1870" ht="28.2" customHeight="1"/>
    <row r="1871" ht="28.2" customHeight="1"/>
    <row r="1872" ht="28.2" customHeight="1"/>
    <row r="1873" ht="28.2" customHeight="1"/>
    <row r="1874" ht="28.2" customHeight="1"/>
    <row r="1875" ht="28.2" customHeight="1"/>
    <row r="1876" ht="28.2" customHeight="1"/>
    <row r="1877" ht="28.2" customHeight="1"/>
    <row r="1878" ht="28.2" customHeight="1"/>
    <row r="1879" ht="28.2" customHeight="1"/>
    <row r="1880" ht="28.2" customHeight="1"/>
    <row r="1881" ht="28.2" customHeight="1"/>
    <row r="1882" ht="28.2" customHeight="1"/>
    <row r="1883" ht="28.2" customHeight="1"/>
    <row r="1884" ht="28.2" customHeight="1"/>
    <row r="1885" ht="28.2" customHeight="1"/>
    <row r="1886" ht="28.2" customHeight="1"/>
    <row r="1887" ht="28.2" customHeight="1"/>
    <row r="1888" ht="28.2" customHeight="1"/>
    <row r="1889" ht="28.2" customHeight="1"/>
    <row r="1890" ht="28.2" customHeight="1"/>
    <row r="1891" ht="28.2" customHeight="1"/>
    <row r="1892" ht="28.2" customHeight="1"/>
    <row r="1893" ht="28.2" customHeight="1"/>
    <row r="1894" ht="28.2" customHeight="1"/>
    <row r="1895" ht="28.2" customHeight="1"/>
    <row r="1896" ht="28.2" customHeight="1"/>
    <row r="1897" ht="28.2" customHeight="1"/>
    <row r="1898" ht="28.2" customHeight="1"/>
    <row r="1899" ht="28.2" customHeight="1"/>
    <row r="1900" ht="28.2" customHeight="1"/>
    <row r="1901" ht="28.2" customHeight="1"/>
    <row r="1902" ht="28.2" customHeight="1"/>
    <row r="1903" ht="28.2" customHeight="1"/>
    <row r="1904" ht="28.2" customHeight="1"/>
    <row r="1905" ht="28.2" customHeight="1"/>
    <row r="1906" ht="28.2" customHeight="1"/>
    <row r="1907" ht="28.2" customHeight="1"/>
    <row r="1908" ht="28.2" customHeight="1"/>
    <row r="1909" ht="28.2" customHeight="1"/>
    <row r="1910" ht="28.2" customHeight="1"/>
    <row r="1911" ht="28.2" customHeight="1"/>
    <row r="1912" ht="28.2" customHeight="1"/>
    <row r="1913" ht="28.2" customHeight="1"/>
    <row r="1914" ht="28.2" customHeight="1"/>
    <row r="1915" ht="28.2" customHeight="1"/>
    <row r="1916" ht="28.2" customHeight="1"/>
    <row r="1917" ht="28.2" customHeight="1"/>
    <row r="1918" ht="28.2" customHeight="1"/>
    <row r="1919" ht="28.2" customHeight="1"/>
    <row r="1920" ht="28.2" customHeight="1"/>
    <row r="1921" ht="28.2" customHeight="1"/>
    <row r="1922" ht="28.2" customHeight="1"/>
    <row r="1923" ht="28.2" customHeight="1"/>
    <row r="1924" ht="28.2" customHeight="1"/>
    <row r="1925" ht="28.2" customHeight="1"/>
    <row r="1926" ht="28.2" customHeight="1"/>
    <row r="1927" ht="28.2" customHeight="1"/>
    <row r="1928" ht="28.2" customHeight="1"/>
    <row r="1929" ht="28.2" customHeight="1"/>
    <row r="1930" ht="28.2" customHeight="1"/>
    <row r="1931" ht="28.2" customHeight="1"/>
    <row r="1932" ht="28.2" customHeight="1"/>
    <row r="1933" ht="28.2" customHeight="1"/>
    <row r="1934" ht="28.2" customHeight="1"/>
    <row r="1935" ht="28.2" customHeight="1"/>
    <row r="1936" ht="28.2" customHeight="1"/>
    <row r="1937" ht="28.2" customHeight="1"/>
    <row r="1938" ht="28.2" customHeight="1"/>
    <row r="1939" ht="28.2" customHeight="1"/>
    <row r="1940" ht="28.2" customHeight="1"/>
    <row r="1941" ht="28.2" customHeight="1"/>
    <row r="1942" ht="28.2" customHeight="1"/>
    <row r="1943" ht="28.2" customHeight="1"/>
    <row r="1944" ht="28.2" customHeight="1"/>
    <row r="1945" ht="28.2" customHeight="1"/>
    <row r="1946" ht="28.2" customHeight="1"/>
    <row r="1947" ht="28.2" customHeight="1"/>
    <row r="1948" ht="28.2" customHeight="1"/>
    <row r="1949" ht="28.2" customHeight="1"/>
    <row r="1950" ht="28.2" customHeight="1"/>
    <row r="1951" ht="28.2" customHeight="1"/>
    <row r="1952" ht="28.2" customHeight="1"/>
    <row r="1953" ht="28.2" customHeight="1"/>
    <row r="1954" ht="28.2" customHeight="1"/>
    <row r="1955" ht="28.2" customHeight="1"/>
    <row r="1956" ht="28.2" customHeight="1"/>
    <row r="1957" ht="28.2" customHeight="1"/>
    <row r="1958" ht="28.2" customHeight="1"/>
    <row r="1959" ht="28.2" customHeight="1"/>
    <row r="1960" ht="28.2" customHeight="1"/>
    <row r="1961" ht="28.2" customHeight="1"/>
    <row r="1962" ht="28.2" customHeight="1"/>
    <row r="1963" ht="28.2" customHeight="1"/>
    <row r="1964" ht="28.2" customHeight="1"/>
    <row r="1965" ht="28.2" customHeight="1"/>
    <row r="1966" ht="28.2" customHeight="1"/>
    <row r="1967" ht="28.2" customHeight="1"/>
    <row r="1968" ht="28.2" customHeight="1"/>
    <row r="1969" ht="28.2" customHeight="1"/>
    <row r="1970" ht="28.2" customHeight="1"/>
    <row r="1971" ht="28.2" customHeight="1"/>
    <row r="1972" ht="28.2" customHeight="1"/>
    <row r="1973" ht="28.2" customHeight="1"/>
    <row r="1974" ht="28.2" customHeight="1"/>
    <row r="1975" ht="28.2" customHeight="1"/>
    <row r="1976" ht="28.2" customHeight="1"/>
    <row r="1977" ht="28.2" customHeight="1"/>
    <row r="1978" ht="28.2" customHeight="1"/>
    <row r="1979" ht="28.2" customHeight="1"/>
    <row r="1980" ht="28.2" customHeight="1"/>
    <row r="1981" ht="28.2" customHeight="1"/>
    <row r="1982" ht="28.2" customHeight="1"/>
    <row r="1983" ht="28.2" customHeight="1"/>
    <row r="1984" ht="28.2" customHeight="1"/>
    <row r="1985" ht="28.2" customHeight="1"/>
    <row r="1986" ht="28.2" customHeight="1"/>
    <row r="1987" ht="28.2" customHeight="1"/>
    <row r="1988" ht="28.2" customHeight="1"/>
    <row r="1989" ht="28.2" customHeight="1"/>
    <row r="1990" ht="28.2" customHeight="1"/>
    <row r="1991" ht="28.2" customHeight="1"/>
    <row r="1992" ht="28.2" customHeight="1"/>
    <row r="1993" ht="28.2" customHeight="1"/>
    <row r="1994" ht="28.2" customHeight="1"/>
    <row r="1995" ht="28.2" customHeight="1"/>
    <row r="1996" ht="28.2" customHeight="1"/>
    <row r="1997" ht="28.2" customHeight="1"/>
    <row r="1998" ht="28.2" customHeight="1"/>
    <row r="1999" ht="28.2" customHeight="1"/>
    <row r="2000" ht="28.2" customHeight="1"/>
    <row r="2001" ht="28.2" customHeight="1"/>
    <row r="2002" ht="28.2" customHeight="1"/>
    <row r="2003" ht="28.2" customHeight="1"/>
    <row r="2004" ht="28.2" customHeight="1"/>
    <row r="2005" ht="28.2" customHeight="1"/>
    <row r="2006" ht="28.2" customHeight="1"/>
    <row r="2007" ht="28.2" customHeight="1"/>
    <row r="2008" ht="28.2" customHeight="1"/>
    <row r="2009" ht="28.2" customHeight="1"/>
    <row r="2010" ht="28.2" customHeight="1"/>
    <row r="2011" ht="28.2" customHeight="1"/>
    <row r="2012" ht="28.2" customHeight="1"/>
    <row r="2013" ht="28.2" customHeight="1"/>
    <row r="2014" ht="28.2" customHeight="1"/>
    <row r="2015" ht="28.2" customHeight="1"/>
    <row r="2016" ht="28.2" customHeight="1"/>
    <row r="2017" ht="28.2" customHeight="1"/>
    <row r="2018" ht="28.2" customHeight="1"/>
    <row r="2019" ht="28.2" customHeight="1"/>
    <row r="2020" ht="28.2" customHeight="1"/>
    <row r="2021" ht="28.2" customHeight="1"/>
    <row r="2022" ht="28.2" customHeight="1"/>
    <row r="2023" ht="28.2" customHeight="1"/>
    <row r="2024" ht="28.2" customHeight="1"/>
    <row r="2025" ht="28.2" customHeight="1"/>
    <row r="2026" ht="28.2" customHeight="1"/>
    <row r="2027" ht="28.2" customHeight="1"/>
    <row r="2028" ht="28.2" customHeight="1"/>
    <row r="2029" ht="28.2" customHeight="1"/>
    <row r="2030" ht="28.2" customHeight="1"/>
    <row r="2031" ht="28.2" customHeight="1"/>
    <row r="2032" ht="28.2" customHeight="1"/>
    <row r="2033" ht="28.2" customHeight="1"/>
    <row r="2034" ht="28.2" customHeight="1"/>
    <row r="2035" ht="28.2" customHeight="1"/>
    <row r="2036" ht="28.2" customHeight="1"/>
    <row r="2037" ht="28.2" customHeight="1"/>
    <row r="2038" ht="28.2" customHeight="1"/>
    <row r="2039" ht="28.2" customHeight="1"/>
    <row r="2040" ht="28.2" customHeight="1"/>
    <row r="2041" ht="28.2" customHeight="1"/>
    <row r="2042" ht="28.2" customHeight="1"/>
    <row r="2043" ht="28.2" customHeight="1"/>
    <row r="2044" ht="28.2" customHeight="1"/>
    <row r="2045" ht="28.2" customHeight="1"/>
    <row r="2046" ht="28.2" customHeight="1"/>
    <row r="2047" ht="28.2" customHeight="1"/>
    <row r="2048" ht="28.2" customHeight="1"/>
    <row r="2049" ht="28.2" customHeight="1"/>
    <row r="2050" ht="28.2" customHeight="1"/>
    <row r="2051" ht="28.2" customHeight="1"/>
    <row r="2052" ht="28.2" customHeight="1"/>
    <row r="2053" ht="28.2" customHeight="1"/>
    <row r="2054" ht="28.2" customHeight="1"/>
    <row r="2055" ht="28.2" customHeight="1"/>
    <row r="2056" ht="28.2" customHeight="1"/>
    <row r="2057" ht="28.2" customHeight="1"/>
    <row r="2058" ht="28.2" customHeight="1"/>
    <row r="2059" ht="28.2" customHeight="1"/>
    <row r="2060" ht="28.2" customHeight="1"/>
    <row r="2061" ht="28.2" customHeight="1"/>
    <row r="2062" ht="28.2" customHeight="1"/>
    <row r="2063" ht="28.2" customHeight="1"/>
    <row r="2064" ht="28.2" customHeight="1"/>
    <row r="2065" ht="28.2" customHeight="1"/>
    <row r="2066" ht="28.2" customHeight="1"/>
    <row r="2067" ht="28.2" customHeight="1"/>
    <row r="2068" ht="28.2" customHeight="1"/>
    <row r="2069" ht="28.2" customHeight="1"/>
    <row r="2070" ht="28.2" customHeight="1"/>
    <row r="2071" ht="28.2" customHeight="1"/>
    <row r="2072" ht="28.2" customHeight="1"/>
    <row r="2073" ht="28.2" customHeight="1"/>
    <row r="2074" ht="28.2" customHeight="1"/>
    <row r="2075" ht="28.2" customHeight="1"/>
    <row r="2076" ht="28.2" customHeight="1"/>
    <row r="2077" ht="28.2" customHeight="1"/>
    <row r="2078" ht="28.2" customHeight="1"/>
    <row r="2079" ht="28.2" customHeight="1"/>
    <row r="2080" ht="28.2" customHeight="1"/>
    <row r="2081" ht="28.2" customHeight="1"/>
    <row r="2082" ht="28.2" customHeight="1"/>
    <row r="2083" ht="28.2" customHeight="1"/>
    <row r="2084" ht="28.2" customHeight="1"/>
    <row r="2085" ht="28.2" customHeight="1"/>
    <row r="2086" ht="28.2" customHeight="1"/>
    <row r="2087" ht="28.2" customHeight="1"/>
    <row r="2088" ht="28.2" customHeight="1"/>
    <row r="2089" ht="28.2" customHeight="1"/>
    <row r="2090" ht="28.2" customHeight="1"/>
    <row r="2091" ht="28.2" customHeight="1"/>
    <row r="2092" ht="28.2" customHeight="1"/>
    <row r="2093" ht="28.2" customHeight="1"/>
    <row r="2094" ht="28.2" customHeight="1"/>
    <row r="2095" ht="28.2" customHeight="1"/>
    <row r="2096" ht="28.2" customHeight="1"/>
    <row r="2097" ht="28.2" customHeight="1"/>
    <row r="2098" ht="28.2" customHeight="1"/>
    <row r="2099" ht="28.2" customHeight="1"/>
    <row r="2100" ht="28.2" customHeight="1"/>
    <row r="2101" ht="28.2" customHeight="1"/>
    <row r="2102" ht="28.2" customHeight="1"/>
    <row r="2103" ht="28.2" customHeight="1"/>
    <row r="2104" ht="28.2" customHeight="1"/>
    <row r="2105" ht="28.2" customHeight="1"/>
    <row r="2106" ht="28.2" customHeight="1"/>
    <row r="2107" ht="28.2" customHeight="1"/>
    <row r="2108" ht="28.2" customHeight="1"/>
    <row r="2109" ht="28.2" customHeight="1"/>
    <row r="2110" ht="28.2" customHeight="1"/>
    <row r="2111" ht="28.2" customHeight="1"/>
    <row r="2112" ht="28.2" customHeight="1"/>
    <row r="2113" ht="28.2" customHeight="1"/>
    <row r="2114" ht="28.2" customHeight="1"/>
    <row r="2115" ht="28.2" customHeight="1"/>
    <row r="2116" ht="28.2" customHeight="1"/>
    <row r="2117" ht="28.2" customHeight="1"/>
    <row r="2118" ht="28.2" customHeight="1"/>
    <row r="2119" ht="28.2" customHeight="1"/>
    <row r="2120" ht="28.2" customHeight="1"/>
    <row r="2121" ht="28.2" customHeight="1"/>
    <row r="2122" ht="28.2" customHeight="1"/>
    <row r="2123" ht="28.2" customHeight="1"/>
    <row r="2124" ht="28.2" customHeight="1"/>
    <row r="2125" ht="28.2" customHeight="1"/>
    <row r="2126" ht="28.2" customHeight="1"/>
    <row r="2127" ht="28.2" customHeight="1"/>
    <row r="2128" ht="28.2" customHeight="1"/>
    <row r="2129" ht="28.2" customHeight="1"/>
    <row r="2130" ht="28.2" customHeight="1"/>
    <row r="2131" ht="28.2" customHeight="1"/>
    <row r="2132" ht="28.2" customHeight="1"/>
    <row r="2133" ht="28.2" customHeight="1"/>
    <row r="2134" ht="28.2" customHeight="1"/>
    <row r="2135" ht="28.2" customHeight="1"/>
    <row r="2136" ht="28.2" customHeight="1"/>
    <row r="2137" ht="28.2" customHeight="1"/>
    <row r="2138" ht="28.2" customHeight="1"/>
    <row r="2139" ht="28.2" customHeight="1"/>
    <row r="2140" ht="28.2" customHeight="1"/>
    <row r="2141" ht="28.2" customHeight="1"/>
    <row r="2142" ht="28.2" customHeight="1"/>
    <row r="2143" ht="28.2" customHeight="1"/>
    <row r="2144" ht="28.2" customHeight="1"/>
    <row r="2145" ht="28.2" customHeight="1"/>
    <row r="2146" ht="28.2" customHeight="1"/>
    <row r="2147" ht="28.2" customHeight="1"/>
    <row r="2148" ht="28.2" customHeight="1"/>
    <row r="2149" ht="28.2" customHeight="1"/>
    <row r="2150" ht="28.2" customHeight="1"/>
    <row r="2151" ht="28.2" customHeight="1"/>
    <row r="2152" ht="28.2" customHeight="1"/>
    <row r="2153" ht="28.2" customHeight="1"/>
    <row r="2154" ht="28.2" customHeight="1"/>
    <row r="2155" ht="28.2" customHeight="1"/>
    <row r="2156" ht="28.2" customHeight="1"/>
    <row r="2157" ht="28.2" customHeight="1"/>
    <row r="2158" ht="28.2" customHeight="1"/>
    <row r="2159" ht="28.2" customHeight="1"/>
    <row r="2160" ht="28.2" customHeight="1"/>
    <row r="2161" ht="28.2" customHeight="1"/>
    <row r="2162" ht="28.2" customHeight="1"/>
    <row r="2163" ht="28.2" customHeight="1"/>
    <row r="2164" ht="28.2" customHeight="1"/>
    <row r="2165" ht="28.2" customHeight="1"/>
    <row r="2166" ht="28.2" customHeight="1"/>
    <row r="2167" ht="28.2" customHeight="1"/>
    <row r="2168" ht="28.2" customHeight="1"/>
    <row r="2169" ht="28.2" customHeight="1"/>
    <row r="2170" ht="28.2" customHeight="1"/>
    <row r="2171" ht="28.2" customHeight="1"/>
    <row r="2172" ht="28.2" customHeight="1"/>
    <row r="2173" ht="28.2" customHeight="1"/>
    <row r="2174" ht="28.2" customHeight="1"/>
    <row r="2175" ht="28.2" customHeight="1"/>
    <row r="2176" ht="28.2" customHeight="1"/>
    <row r="2177" ht="28.2" customHeight="1"/>
    <row r="2178" ht="28.2" customHeight="1"/>
    <row r="2179" ht="28.2" customHeight="1"/>
    <row r="2180" ht="28.2" customHeight="1"/>
    <row r="2181" ht="28.2" customHeight="1"/>
    <row r="2182" ht="28.2" customHeight="1"/>
    <row r="2183" ht="28.2" customHeight="1"/>
    <row r="2184" ht="28.2" customHeight="1"/>
    <row r="2185" ht="28.2" customHeight="1"/>
    <row r="2186" ht="28.2" customHeight="1"/>
    <row r="2187" ht="28.2" customHeight="1"/>
    <row r="2188" ht="28.2" customHeight="1"/>
    <row r="2189" ht="28.2" customHeight="1"/>
    <row r="2190" ht="28.2" customHeight="1"/>
    <row r="2191" ht="28.2" customHeight="1"/>
    <row r="2192" ht="28.2" customHeight="1"/>
    <row r="2193" ht="28.2" customHeight="1"/>
    <row r="2194" ht="28.2" customHeight="1"/>
    <row r="2195" ht="28.2" customHeight="1"/>
    <row r="2196" ht="28.2" customHeight="1"/>
    <row r="2197" ht="28.2" customHeight="1"/>
    <row r="2198" ht="28.2" customHeight="1"/>
    <row r="2199" ht="28.2" customHeight="1"/>
    <row r="2200" ht="28.2" customHeight="1"/>
    <row r="2201" ht="28.2" customHeight="1"/>
    <row r="2202" ht="28.2" customHeight="1"/>
    <row r="2203" ht="28.2" customHeight="1"/>
    <row r="2204" ht="28.2" customHeight="1"/>
    <row r="2205" ht="28.2" customHeight="1"/>
    <row r="2206" ht="28.2" customHeight="1"/>
    <row r="2207" ht="28.2" customHeight="1"/>
    <row r="2208" ht="28.2" customHeight="1"/>
    <row r="2209" ht="28.2" customHeight="1"/>
    <row r="2210" ht="28.2" customHeight="1"/>
    <row r="2211" ht="28.2" customHeight="1"/>
    <row r="2212" ht="28.2" customHeight="1"/>
    <row r="2213" ht="28.2" customHeight="1"/>
    <row r="2214" ht="28.2" customHeight="1"/>
    <row r="2215" ht="28.2" customHeight="1"/>
    <row r="2216" ht="28.2" customHeight="1"/>
    <row r="2217" ht="28.2" customHeight="1"/>
    <row r="2218" ht="28.2" customHeight="1"/>
    <row r="2219" ht="28.2" customHeight="1"/>
    <row r="2220" ht="28.2" customHeight="1"/>
    <row r="2221" ht="28.2" customHeight="1"/>
    <row r="2222" ht="28.2" customHeight="1"/>
    <row r="2223" ht="28.2" customHeight="1"/>
    <row r="2224" ht="28.2" customHeight="1"/>
    <row r="2225" ht="28.2" customHeight="1"/>
    <row r="2226" ht="28.2" customHeight="1"/>
    <row r="2227" ht="28.2" customHeight="1"/>
    <row r="2228" ht="28.2" customHeight="1"/>
    <row r="2229" ht="28.2" customHeight="1"/>
    <row r="2230" ht="28.2" customHeight="1"/>
    <row r="2231" ht="28.2" customHeight="1"/>
    <row r="2232" ht="28.2" customHeight="1"/>
    <row r="2233" ht="28.2" customHeight="1"/>
    <row r="2234" ht="28.2" customHeight="1"/>
    <row r="2235" ht="28.2" customHeight="1"/>
    <row r="2236" ht="28.2" customHeight="1"/>
    <row r="2237" ht="28.2" customHeight="1"/>
    <row r="2238" ht="28.2" customHeight="1"/>
    <row r="2239" ht="28.2" customHeight="1"/>
    <row r="2240" ht="28.2" customHeight="1"/>
    <row r="2241" ht="28.2" customHeight="1"/>
    <row r="2242" ht="28.2" customHeight="1"/>
    <row r="2243" ht="28.2" customHeight="1"/>
    <row r="2244" ht="28.2" customHeight="1"/>
    <row r="2245" ht="28.2" customHeight="1"/>
    <row r="2246" ht="28.2" customHeight="1"/>
    <row r="2247" ht="28.2" customHeight="1"/>
    <row r="2248" ht="28.2" customHeight="1"/>
    <row r="2249" ht="28.2" customHeight="1"/>
    <row r="2250" ht="28.2" customHeight="1"/>
    <row r="2251" ht="28.2" customHeight="1"/>
    <row r="2252" ht="28.2" customHeight="1"/>
    <row r="2253" ht="28.2" customHeight="1"/>
    <row r="2254" ht="28.2" customHeight="1"/>
    <row r="2255" ht="28.2" customHeight="1"/>
    <row r="2256" ht="28.2" customHeight="1"/>
    <row r="2257" ht="28.2" customHeight="1"/>
    <row r="2258" ht="28.2" customHeight="1"/>
    <row r="2259" ht="28.2" customHeight="1"/>
    <row r="2260" ht="28.2" customHeight="1"/>
    <row r="2261" ht="28.2" customHeight="1"/>
    <row r="2262" ht="28.2" customHeight="1"/>
    <row r="2263" ht="28.2" customHeight="1"/>
    <row r="2264" ht="28.2" customHeight="1"/>
    <row r="2265" ht="28.2" customHeight="1"/>
    <row r="2266" ht="28.2" customHeight="1"/>
    <row r="2267" ht="28.2" customHeight="1"/>
    <row r="2268" ht="28.2" customHeight="1"/>
    <row r="2269" ht="28.2" customHeight="1"/>
    <row r="2270" ht="28.2" customHeight="1"/>
    <row r="2271" ht="28.2" customHeight="1"/>
    <row r="2272" ht="28.2" customHeight="1"/>
    <row r="2273" ht="28.2" customHeight="1"/>
    <row r="2274" ht="28.2" customHeight="1"/>
    <row r="2275" ht="28.2" customHeight="1"/>
    <row r="2276" ht="28.2" customHeight="1"/>
    <row r="2277" ht="28.2" customHeight="1"/>
    <row r="2278" ht="28.2" customHeight="1"/>
    <row r="2279" ht="28.2" customHeight="1"/>
    <row r="2280" ht="28.2" customHeight="1"/>
    <row r="2281" ht="28.2" customHeight="1"/>
    <row r="2282" ht="28.2" customHeight="1"/>
    <row r="2283" ht="28.2" customHeight="1"/>
    <row r="2284" ht="28.2" customHeight="1"/>
    <row r="2285" ht="28.2" customHeight="1"/>
    <row r="2286" ht="28.2" customHeight="1"/>
    <row r="2287" ht="28.2" customHeight="1"/>
    <row r="2288" ht="28.2" customHeight="1"/>
    <row r="2289" ht="28.2" customHeight="1"/>
    <row r="2290" ht="28.2" customHeight="1"/>
    <row r="2291" ht="28.2" customHeight="1"/>
    <row r="2292" ht="28.2" customHeight="1"/>
    <row r="2293" ht="28.2" customHeight="1"/>
    <row r="2294" ht="28.2" customHeight="1"/>
    <row r="2295" ht="28.2" customHeight="1"/>
    <row r="2296" ht="28.2" customHeight="1"/>
    <row r="2297" ht="28.2" customHeight="1"/>
    <row r="2298" ht="28.2" customHeight="1"/>
    <row r="2299" ht="28.2" customHeight="1"/>
    <row r="2300" ht="28.2" customHeight="1"/>
    <row r="2301" ht="28.2" customHeight="1"/>
    <row r="2302" ht="28.2" customHeight="1"/>
    <row r="2303" ht="28.2" customHeight="1"/>
    <row r="2304" ht="28.2" customHeight="1"/>
    <row r="2305" ht="28.2" customHeight="1"/>
    <row r="2306" ht="28.2" customHeight="1"/>
    <row r="2307" ht="28.2" customHeight="1"/>
    <row r="2308" ht="28.2" customHeight="1"/>
    <row r="2309" ht="28.2" customHeight="1"/>
    <row r="2310" ht="28.2" customHeight="1"/>
    <row r="2311" ht="28.2" customHeight="1"/>
    <row r="2312" ht="28.2" customHeight="1"/>
    <row r="2313" ht="28.2" customHeight="1"/>
    <row r="2314" ht="28.2" customHeight="1"/>
    <row r="2315" ht="28.2" customHeight="1"/>
    <row r="2316" ht="28.2" customHeight="1"/>
    <row r="2317" ht="28.2" customHeight="1"/>
    <row r="2318" ht="28.2" customHeight="1"/>
    <row r="2319" ht="28.2" customHeight="1"/>
    <row r="2320" ht="28.2" customHeight="1"/>
    <row r="2321" ht="28.2" customHeight="1"/>
    <row r="2322" ht="28.2" customHeight="1"/>
    <row r="2323" ht="28.2" customHeight="1"/>
    <row r="2324" ht="28.2" customHeight="1"/>
    <row r="2325" ht="28.2" customHeight="1"/>
    <row r="2326" ht="28.2" customHeight="1"/>
    <row r="2327" ht="28.2" customHeight="1"/>
    <row r="2328" ht="28.2" customHeight="1"/>
    <row r="2329" ht="28.2" customHeight="1"/>
    <row r="2330" ht="28.2" customHeight="1"/>
    <row r="2331" ht="28.2" customHeight="1"/>
    <row r="2332" ht="28.2" customHeight="1"/>
    <row r="2333" ht="28.2" customHeight="1"/>
    <row r="2334" ht="28.2" customHeight="1"/>
    <row r="2335" ht="28.2" customHeight="1"/>
    <row r="2336" ht="28.2" customHeight="1"/>
    <row r="2337" ht="28.2" customHeight="1"/>
    <row r="2338" ht="28.2" customHeight="1"/>
    <row r="2339" ht="28.2" customHeight="1"/>
    <row r="2340" ht="28.2" customHeight="1"/>
    <row r="2341" ht="28.2" customHeight="1"/>
    <row r="2342" ht="28.2" customHeight="1"/>
    <row r="2343" ht="28.2" customHeight="1"/>
    <row r="2344" ht="28.2" customHeight="1"/>
    <row r="2345" ht="28.2" customHeight="1"/>
    <row r="2346" ht="28.2" customHeight="1"/>
    <row r="2347" ht="28.2" customHeight="1"/>
    <row r="2348" ht="28.2" customHeight="1"/>
    <row r="2349" ht="28.2" customHeight="1"/>
    <row r="2350" ht="28.2" customHeight="1"/>
    <row r="2351" ht="28.2" customHeight="1"/>
    <row r="2352" ht="28.2" customHeight="1"/>
    <row r="2353" ht="28.2" customHeight="1"/>
    <row r="2354" ht="28.2" customHeight="1"/>
    <row r="2355" ht="28.2" customHeight="1"/>
    <row r="2356" ht="28.2" customHeight="1"/>
    <row r="2357" ht="28.2" customHeight="1"/>
    <row r="2358" ht="28.2" customHeight="1"/>
    <row r="2359" ht="28.2" customHeight="1"/>
    <row r="2360" ht="28.2" customHeight="1"/>
    <row r="2361" ht="28.2" customHeight="1"/>
    <row r="2362" ht="28.2" customHeight="1"/>
    <row r="2363" ht="28.2" customHeight="1"/>
    <row r="2364" ht="28.2" customHeight="1"/>
    <row r="2365" ht="28.2" customHeight="1"/>
    <row r="2366" ht="28.2" customHeight="1"/>
    <row r="2367" ht="28.2" customHeight="1"/>
    <row r="2368" ht="28.2" customHeight="1"/>
    <row r="2369" ht="28.2" customHeight="1"/>
    <row r="2370" ht="28.2" customHeight="1"/>
    <row r="2371" ht="28.2" customHeight="1"/>
    <row r="2372" ht="28.2" customHeight="1"/>
    <row r="2373" ht="28.2" customHeight="1"/>
    <row r="2374" ht="28.2" customHeight="1"/>
    <row r="2375" ht="28.2" customHeight="1"/>
    <row r="2376" ht="28.2" customHeight="1"/>
    <row r="2377" ht="28.2" customHeight="1"/>
    <row r="2378" ht="28.2" customHeight="1"/>
    <row r="2379" ht="28.2" customHeight="1"/>
    <row r="2380" ht="28.2" customHeight="1"/>
    <row r="2381" ht="28.2" customHeight="1"/>
    <row r="2382" ht="28.2" customHeight="1"/>
    <row r="2383" ht="28.2" customHeight="1"/>
    <row r="2384" ht="28.2" customHeight="1"/>
    <row r="2385" ht="28.2" customHeight="1"/>
    <row r="2386" ht="28.2" customHeight="1"/>
    <row r="2387" ht="28.2" customHeight="1"/>
    <row r="2388" ht="28.2" customHeight="1"/>
    <row r="2389" ht="28.2" customHeight="1"/>
    <row r="2390" ht="28.2" customHeight="1"/>
    <row r="2391" ht="28.2" customHeight="1"/>
    <row r="2392" ht="28.2" customHeight="1"/>
    <row r="2393" ht="28.2" customHeight="1"/>
    <row r="2394" ht="28.2" customHeight="1"/>
    <row r="2395" ht="28.2" customHeight="1"/>
    <row r="2396" ht="28.2" customHeight="1"/>
    <row r="2397" ht="28.2" customHeight="1"/>
    <row r="2398" ht="28.2" customHeight="1"/>
    <row r="2399" ht="28.2" customHeight="1"/>
    <row r="2400" ht="28.2" customHeight="1"/>
    <row r="2401" ht="28.2" customHeight="1"/>
    <row r="2402" ht="28.2" customHeight="1"/>
    <row r="2403" ht="28.2" customHeight="1"/>
    <row r="2404" ht="28.2" customHeight="1"/>
    <row r="2405" ht="28.2" customHeight="1"/>
    <row r="2406" ht="28.2" customHeight="1"/>
    <row r="2407" ht="28.2" customHeight="1"/>
    <row r="2408" ht="28.2" customHeight="1"/>
    <row r="2409" ht="28.2" customHeight="1"/>
    <row r="2410" ht="28.2" customHeight="1"/>
    <row r="2411" ht="28.2" customHeight="1"/>
    <row r="2412" ht="28.2" customHeight="1"/>
    <row r="2413" ht="28.2" customHeight="1"/>
    <row r="2414" ht="28.2" customHeight="1"/>
    <row r="2415" ht="28.2" customHeight="1"/>
    <row r="2416" ht="28.2" customHeight="1"/>
    <row r="2417" ht="28.2" customHeight="1"/>
    <row r="2418" ht="28.2" customHeight="1"/>
    <row r="2419" ht="28.2" customHeight="1"/>
    <row r="2420" ht="28.2" customHeight="1"/>
    <row r="2421" ht="28.2" customHeight="1"/>
    <row r="2422" ht="28.2" customHeight="1"/>
    <row r="2423" ht="28.2" customHeight="1"/>
    <row r="2424" ht="28.2" customHeight="1"/>
    <row r="2425" ht="28.2" customHeight="1"/>
    <row r="2426" ht="28.2" customHeight="1"/>
    <row r="2427" ht="28.2" customHeight="1"/>
    <row r="2428" ht="28.2" customHeight="1"/>
    <row r="2429" ht="28.2" customHeight="1"/>
    <row r="2430" ht="28.2" customHeight="1"/>
    <row r="2431" ht="28.2" customHeight="1"/>
    <row r="2432" ht="28.2" customHeight="1"/>
    <row r="2433" ht="28.2" customHeight="1"/>
    <row r="2434" ht="28.2" customHeight="1"/>
    <row r="2435" ht="28.2" customHeight="1"/>
    <row r="2436" ht="28.2" customHeight="1"/>
    <row r="2437" ht="28.2" customHeight="1"/>
    <row r="2438" ht="28.2" customHeight="1"/>
    <row r="2439" ht="28.2" customHeight="1"/>
    <row r="2440" ht="28.2" customHeight="1"/>
    <row r="2441" ht="28.2" customHeight="1"/>
    <row r="2442" ht="28.2" customHeight="1"/>
    <row r="2443" ht="28.2" customHeight="1"/>
    <row r="2444" ht="28.2" customHeight="1"/>
    <row r="2445" ht="28.2" customHeight="1"/>
    <row r="2446" ht="28.2" customHeight="1"/>
    <row r="2447" ht="28.2" customHeight="1"/>
    <row r="2448" ht="28.2" customHeight="1"/>
    <row r="2449" ht="28.2" customHeight="1"/>
    <row r="2450" ht="28.2" customHeight="1"/>
    <row r="2451" ht="28.2" customHeight="1"/>
    <row r="2452" ht="28.2" customHeight="1"/>
    <row r="2453" ht="28.2" customHeight="1"/>
    <row r="2454" ht="28.2" customHeight="1"/>
    <row r="2455" ht="28.2" customHeight="1"/>
    <row r="2456" ht="28.2" customHeight="1"/>
    <row r="2457" ht="28.2" customHeight="1"/>
    <row r="2458" ht="28.2" customHeight="1"/>
    <row r="2459" ht="28.2" customHeight="1"/>
    <row r="2460" ht="28.2" customHeight="1"/>
    <row r="2461" ht="28.2" customHeight="1"/>
    <row r="2462" ht="28.2" customHeight="1"/>
    <row r="2463" ht="28.2" customHeight="1"/>
    <row r="2464" ht="28.2" customHeight="1"/>
    <row r="2465" ht="28.2" customHeight="1"/>
    <row r="2466" ht="28.2" customHeight="1"/>
    <row r="2467" ht="28.2" customHeight="1"/>
    <row r="2468" ht="28.2" customHeight="1"/>
    <row r="2469" ht="28.2" customHeight="1"/>
    <row r="2470" ht="28.2" customHeight="1"/>
    <row r="2471" ht="28.2" customHeight="1"/>
    <row r="2472" ht="28.2" customHeight="1"/>
    <row r="2473" ht="28.2" customHeight="1"/>
    <row r="2474" ht="28.2" customHeight="1"/>
    <row r="2475" ht="28.2" customHeight="1"/>
    <row r="2476" ht="28.2" customHeight="1"/>
    <row r="2477" ht="28.2" customHeight="1"/>
    <row r="2478" ht="28.2" customHeight="1"/>
    <row r="2479" ht="28.2" customHeight="1"/>
    <row r="2480" ht="28.2" customHeight="1"/>
    <row r="2481" ht="28.2" customHeight="1"/>
    <row r="2482" ht="28.2" customHeight="1"/>
    <row r="2483" ht="28.2" customHeight="1"/>
    <row r="2484" ht="28.2" customHeight="1"/>
    <row r="2485" ht="28.2" customHeight="1"/>
    <row r="2486" ht="28.2" customHeight="1"/>
    <row r="2487" ht="28.2" customHeight="1"/>
    <row r="2488" ht="28.2" customHeight="1"/>
    <row r="2489" ht="28.2" customHeight="1"/>
    <row r="2490" ht="28.2" customHeight="1"/>
    <row r="2491" ht="28.2" customHeight="1"/>
    <row r="2492" ht="28.2" customHeight="1"/>
    <row r="2493" ht="28.2" customHeight="1"/>
    <row r="2494" ht="28.2" customHeight="1"/>
    <row r="2495" ht="28.2" customHeight="1"/>
    <row r="2496" ht="28.2" customHeight="1"/>
    <row r="2497" ht="28.2" customHeight="1"/>
    <row r="2498" ht="28.2" customHeight="1"/>
    <row r="2499" ht="28.2" customHeight="1"/>
    <row r="2500" ht="28.2" customHeight="1"/>
    <row r="2501" ht="28.2" customHeight="1"/>
    <row r="2502" ht="28.2" customHeight="1"/>
    <row r="2503" ht="28.2" customHeight="1"/>
    <row r="2504" ht="28.2" customHeight="1"/>
    <row r="2505" ht="28.2" customHeight="1"/>
    <row r="2506" ht="28.2" customHeight="1"/>
    <row r="2507" ht="28.2" customHeight="1"/>
    <row r="2508" ht="28.2" customHeight="1"/>
    <row r="2509" ht="28.2" customHeight="1"/>
    <row r="2510" ht="28.2" customHeight="1"/>
    <row r="2511" ht="28.2" customHeight="1"/>
    <row r="2512" ht="28.2" customHeight="1"/>
    <row r="2513" ht="28.2" customHeight="1"/>
    <row r="2514" ht="28.2" customHeight="1"/>
    <row r="2515" ht="28.2" customHeight="1"/>
    <row r="2516" ht="28.2" customHeight="1"/>
    <row r="2517" ht="28.2" customHeight="1"/>
    <row r="2518" ht="28.2" customHeight="1"/>
    <row r="2519" ht="28.2" customHeight="1"/>
    <row r="2520" ht="28.2" customHeight="1"/>
    <row r="2521" ht="28.2" customHeight="1"/>
    <row r="2522" ht="28.2" customHeight="1"/>
    <row r="2523" ht="28.2" customHeight="1"/>
    <row r="2524" ht="28.2" customHeight="1"/>
    <row r="2525" ht="28.2" customHeight="1"/>
    <row r="2526" ht="28.2" customHeight="1"/>
    <row r="2527" ht="28.2" customHeight="1"/>
    <row r="2528" ht="28.2" customHeight="1"/>
    <row r="2529" ht="28.2" customHeight="1"/>
    <row r="2530" ht="28.2" customHeight="1"/>
    <row r="2531" ht="28.2" customHeight="1"/>
    <row r="2532" ht="28.2" customHeight="1"/>
    <row r="2533" ht="28.2" customHeight="1"/>
    <row r="2534" ht="28.2" customHeight="1"/>
    <row r="2535" ht="28.2" customHeight="1"/>
    <row r="2536" ht="28.2" customHeight="1"/>
    <row r="2537" ht="28.2" customHeight="1"/>
    <row r="2538" ht="28.2" customHeight="1"/>
    <row r="2539" ht="28.2" customHeight="1"/>
    <row r="2540" ht="28.2" customHeight="1"/>
    <row r="2541" ht="28.2" customHeight="1"/>
    <row r="2542" ht="28.2" customHeight="1"/>
    <row r="2543" ht="28.2" customHeight="1"/>
    <row r="2544" ht="28.2" customHeight="1"/>
    <row r="2545" ht="28.2" customHeight="1"/>
    <row r="2546" ht="28.2" customHeight="1"/>
    <row r="2547" ht="28.2" customHeight="1"/>
    <row r="2548" ht="28.2" customHeight="1"/>
    <row r="2549" ht="28.2" customHeight="1"/>
    <row r="2550" ht="28.2" customHeight="1"/>
    <row r="2551" ht="28.2" customHeight="1"/>
    <row r="2552" ht="28.2" customHeight="1"/>
    <row r="2553" ht="28.2" customHeight="1"/>
    <row r="2554" ht="28.2" customHeight="1"/>
    <row r="2555" ht="28.2" customHeight="1"/>
    <row r="2556" ht="28.2" customHeight="1"/>
    <row r="2557" ht="28.2" customHeight="1"/>
    <row r="2558" ht="28.2" customHeight="1"/>
    <row r="2559" ht="28.2" customHeight="1"/>
    <row r="2560" ht="28.2" customHeight="1"/>
    <row r="2561" ht="28.2" customHeight="1"/>
    <row r="2562" ht="28.2" customHeight="1"/>
    <row r="2563" ht="28.2" customHeight="1"/>
    <row r="2564" ht="28.2" customHeight="1"/>
    <row r="2565" ht="28.2" customHeight="1"/>
    <row r="2566" ht="28.2" customHeight="1"/>
    <row r="2567" ht="28.2" customHeight="1"/>
    <row r="2568" ht="28.2" customHeight="1"/>
    <row r="2569" ht="28.2" customHeight="1"/>
    <row r="2570" ht="28.2" customHeight="1"/>
    <row r="2571" ht="28.2" customHeight="1"/>
    <row r="2572" ht="28.2" customHeight="1"/>
    <row r="2573" ht="28.2" customHeight="1"/>
    <row r="2574" ht="28.2" customHeight="1"/>
    <row r="2575" ht="28.2" customHeight="1"/>
    <row r="2576" ht="28.2" customHeight="1"/>
    <row r="2577" ht="28.2" customHeight="1"/>
    <row r="2578" ht="28.2" customHeight="1"/>
    <row r="2579" ht="28.2" customHeight="1"/>
    <row r="2580" ht="28.2" customHeight="1"/>
    <row r="2581" ht="28.2" customHeight="1"/>
    <row r="2582" ht="28.2" customHeight="1"/>
    <row r="2583" ht="28.2" customHeight="1"/>
    <row r="2584" ht="28.2" customHeight="1"/>
    <row r="2585" ht="28.2" customHeight="1"/>
    <row r="2586" ht="28.2" customHeight="1"/>
    <row r="2587" ht="28.2" customHeight="1"/>
    <row r="2588" ht="28.2" customHeight="1"/>
    <row r="2589" ht="28.2" customHeight="1"/>
    <row r="2590" ht="28.2" customHeight="1"/>
    <row r="2591" ht="28.2" customHeight="1"/>
    <row r="2592" ht="28.2" customHeight="1"/>
    <row r="2593" ht="28.2" customHeight="1"/>
    <row r="2594" ht="28.2" customHeight="1"/>
    <row r="2595" ht="28.2" customHeight="1"/>
    <row r="2596" ht="28.2" customHeight="1"/>
    <row r="2597" ht="28.2" customHeight="1"/>
    <row r="2598" ht="28.2" customHeight="1"/>
    <row r="2599" ht="28.2" customHeight="1"/>
    <row r="2600" ht="28.2" customHeight="1"/>
    <row r="2601" ht="28.2" customHeight="1"/>
    <row r="2602" ht="28.2" customHeight="1"/>
    <row r="2603" ht="28.2" customHeight="1"/>
    <row r="2604" ht="28.2" customHeight="1"/>
    <row r="2605" ht="28.2" customHeight="1"/>
    <row r="2606" ht="28.2" customHeight="1"/>
    <row r="2607" ht="28.2" customHeight="1"/>
    <row r="2608" ht="28.2" customHeight="1"/>
    <row r="2609" ht="28.2" customHeight="1"/>
    <row r="2610" ht="28.2" customHeight="1"/>
    <row r="2611" ht="28.2" customHeight="1"/>
    <row r="2612" ht="28.2" customHeight="1"/>
    <row r="2613" ht="28.2" customHeight="1"/>
    <row r="2614" ht="28.2" customHeight="1"/>
    <row r="2615" ht="28.2" customHeight="1"/>
    <row r="2616" ht="28.2" customHeight="1"/>
    <row r="2617" ht="28.2" customHeight="1"/>
    <row r="2618" ht="28.2" customHeight="1"/>
    <row r="2619" ht="28.2" customHeight="1"/>
    <row r="2620" ht="28.2" customHeight="1"/>
    <row r="2621" ht="28.2" customHeight="1"/>
    <row r="2622" ht="28.2" customHeight="1"/>
    <row r="2623" ht="28.2" customHeight="1"/>
    <row r="2624" ht="28.2" customHeight="1"/>
    <row r="2625" ht="28.2" customHeight="1"/>
    <row r="2626" ht="28.2" customHeight="1"/>
    <row r="2627" ht="28.2" customHeight="1"/>
    <row r="2628" ht="28.2" customHeight="1"/>
    <row r="2629" ht="28.2" customHeight="1"/>
    <row r="2630" ht="28.2" customHeight="1"/>
    <row r="2631" ht="28.2" customHeight="1"/>
  </sheetData>
  <mergeCells count="4241">
    <mergeCell ref="B1003:B1007"/>
    <mergeCell ref="C1003:C1007"/>
    <mergeCell ref="D1003:D1007"/>
    <mergeCell ref="E1003:E1007"/>
    <mergeCell ref="F1003:F1007"/>
    <mergeCell ref="G1003:G1007"/>
    <mergeCell ref="H1003:H1007"/>
    <mergeCell ref="I1003:I1007"/>
    <mergeCell ref="J1003:J1007"/>
    <mergeCell ref="M1003:M1004"/>
    <mergeCell ref="U1003:U1007"/>
    <mergeCell ref="X1003:X1004"/>
    <mergeCell ref="Y1003:Y1007"/>
    <mergeCell ref="AB1003:AB1004"/>
    <mergeCell ref="AC1003:AC1007"/>
    <mergeCell ref="AD1003:AD1007"/>
    <mergeCell ref="AG1003:AG1004"/>
    <mergeCell ref="M1005:M1007"/>
    <mergeCell ref="X1005:X1007"/>
    <mergeCell ref="AB1005:AB1007"/>
    <mergeCell ref="AG1005:AG1007"/>
    <mergeCell ref="B998:B1002"/>
    <mergeCell ref="C998:C1002"/>
    <mergeCell ref="D998:D1002"/>
    <mergeCell ref="E998:E1002"/>
    <mergeCell ref="F998:F1002"/>
    <mergeCell ref="G998:G1002"/>
    <mergeCell ref="H998:H1002"/>
    <mergeCell ref="I998:I1002"/>
    <mergeCell ref="J998:J1002"/>
    <mergeCell ref="M998:M999"/>
    <mergeCell ref="U998:U1002"/>
    <mergeCell ref="X998:X999"/>
    <mergeCell ref="Y998:Y1002"/>
    <mergeCell ref="AB998:AB999"/>
    <mergeCell ref="AC998:AC1002"/>
    <mergeCell ref="AD998:AD1002"/>
    <mergeCell ref="AG998:AG999"/>
    <mergeCell ref="M1000:M1002"/>
    <mergeCell ref="X1000:X1002"/>
    <mergeCell ref="AB1000:AB1002"/>
    <mergeCell ref="AG1000:AG1002"/>
    <mergeCell ref="B993:B997"/>
    <mergeCell ref="C993:C997"/>
    <mergeCell ref="D993:D997"/>
    <mergeCell ref="E993:E997"/>
    <mergeCell ref="F993:F997"/>
    <mergeCell ref="G993:G997"/>
    <mergeCell ref="H993:H997"/>
    <mergeCell ref="I993:I997"/>
    <mergeCell ref="J993:J997"/>
    <mergeCell ref="M993:M994"/>
    <mergeCell ref="U993:U997"/>
    <mergeCell ref="X993:X994"/>
    <mergeCell ref="Y993:Y997"/>
    <mergeCell ref="AB993:AB994"/>
    <mergeCell ref="AC993:AC997"/>
    <mergeCell ref="AD993:AD997"/>
    <mergeCell ref="AG993:AG994"/>
    <mergeCell ref="M995:M997"/>
    <mergeCell ref="X995:X997"/>
    <mergeCell ref="AB995:AB997"/>
    <mergeCell ref="AG995:AG997"/>
    <mergeCell ref="B988:B992"/>
    <mergeCell ref="C988:C992"/>
    <mergeCell ref="D988:D992"/>
    <mergeCell ref="E988:E992"/>
    <mergeCell ref="F988:F992"/>
    <mergeCell ref="G988:G992"/>
    <mergeCell ref="H988:H992"/>
    <mergeCell ref="I988:I992"/>
    <mergeCell ref="J988:J992"/>
    <mergeCell ref="M988:M989"/>
    <mergeCell ref="U988:U992"/>
    <mergeCell ref="X988:X989"/>
    <mergeCell ref="Y988:Y992"/>
    <mergeCell ref="AB988:AB989"/>
    <mergeCell ref="AC988:AC992"/>
    <mergeCell ref="AD988:AD992"/>
    <mergeCell ref="AG988:AG989"/>
    <mergeCell ref="M990:M992"/>
    <mergeCell ref="X990:X992"/>
    <mergeCell ref="AB990:AB992"/>
    <mergeCell ref="AG990:AG992"/>
    <mergeCell ref="B983:B987"/>
    <mergeCell ref="C983:C987"/>
    <mergeCell ref="D983:D987"/>
    <mergeCell ref="E983:E987"/>
    <mergeCell ref="F983:F987"/>
    <mergeCell ref="G983:G987"/>
    <mergeCell ref="H983:H987"/>
    <mergeCell ref="I983:I987"/>
    <mergeCell ref="J983:J987"/>
    <mergeCell ref="M983:M984"/>
    <mergeCell ref="U983:U987"/>
    <mergeCell ref="X983:X984"/>
    <mergeCell ref="Y983:Y987"/>
    <mergeCell ref="AB983:AB984"/>
    <mergeCell ref="AC983:AC987"/>
    <mergeCell ref="AD983:AD987"/>
    <mergeCell ref="AG983:AG984"/>
    <mergeCell ref="M985:M987"/>
    <mergeCell ref="X985:X987"/>
    <mergeCell ref="AB985:AB987"/>
    <mergeCell ref="AG985:AG987"/>
    <mergeCell ref="B978:B982"/>
    <mergeCell ref="C978:C982"/>
    <mergeCell ref="D978:D982"/>
    <mergeCell ref="E978:E982"/>
    <mergeCell ref="F978:F982"/>
    <mergeCell ref="G978:G982"/>
    <mergeCell ref="H978:H982"/>
    <mergeCell ref="I978:I982"/>
    <mergeCell ref="J978:J982"/>
    <mergeCell ref="M978:M979"/>
    <mergeCell ref="U978:U982"/>
    <mergeCell ref="X978:X979"/>
    <mergeCell ref="Y978:Y982"/>
    <mergeCell ref="AB978:AB979"/>
    <mergeCell ref="AC978:AC982"/>
    <mergeCell ref="AD978:AD982"/>
    <mergeCell ref="AG978:AG979"/>
    <mergeCell ref="M980:M982"/>
    <mergeCell ref="X980:X982"/>
    <mergeCell ref="AB980:AB982"/>
    <mergeCell ref="AG980:AG982"/>
    <mergeCell ref="B973:B977"/>
    <mergeCell ref="C973:C977"/>
    <mergeCell ref="D973:D977"/>
    <mergeCell ref="E973:E977"/>
    <mergeCell ref="F973:F977"/>
    <mergeCell ref="G973:G977"/>
    <mergeCell ref="H973:H977"/>
    <mergeCell ref="I973:I977"/>
    <mergeCell ref="J973:J977"/>
    <mergeCell ref="M973:M974"/>
    <mergeCell ref="U973:U977"/>
    <mergeCell ref="X973:X974"/>
    <mergeCell ref="Y973:Y977"/>
    <mergeCell ref="AB973:AB974"/>
    <mergeCell ref="AC973:AC977"/>
    <mergeCell ref="AD973:AD977"/>
    <mergeCell ref="AG973:AG974"/>
    <mergeCell ref="M975:M977"/>
    <mergeCell ref="X975:X977"/>
    <mergeCell ref="AB975:AB977"/>
    <mergeCell ref="AG975:AG977"/>
    <mergeCell ref="B968:B972"/>
    <mergeCell ref="C968:C972"/>
    <mergeCell ref="D968:D972"/>
    <mergeCell ref="E968:E972"/>
    <mergeCell ref="F968:F972"/>
    <mergeCell ref="G968:G972"/>
    <mergeCell ref="H968:H972"/>
    <mergeCell ref="I968:I972"/>
    <mergeCell ref="J968:J972"/>
    <mergeCell ref="M968:M969"/>
    <mergeCell ref="U968:U972"/>
    <mergeCell ref="X968:X969"/>
    <mergeCell ref="Y968:Y972"/>
    <mergeCell ref="AB968:AB969"/>
    <mergeCell ref="AC968:AC972"/>
    <mergeCell ref="AD968:AD972"/>
    <mergeCell ref="AG968:AG969"/>
    <mergeCell ref="M970:M972"/>
    <mergeCell ref="X970:X972"/>
    <mergeCell ref="AB970:AB972"/>
    <mergeCell ref="AG970:AG972"/>
    <mergeCell ref="X958:X959"/>
    <mergeCell ref="Y958:Y962"/>
    <mergeCell ref="AB958:AB959"/>
    <mergeCell ref="AC958:AC962"/>
    <mergeCell ref="AD958:AD962"/>
    <mergeCell ref="AG958:AG959"/>
    <mergeCell ref="M960:M962"/>
    <mergeCell ref="X960:X962"/>
    <mergeCell ref="AB960:AB962"/>
    <mergeCell ref="AG960:AG962"/>
    <mergeCell ref="B963:B967"/>
    <mergeCell ref="C963:C967"/>
    <mergeCell ref="D963:D967"/>
    <mergeCell ref="E963:E967"/>
    <mergeCell ref="F963:F967"/>
    <mergeCell ref="G963:G967"/>
    <mergeCell ref="H963:H967"/>
    <mergeCell ref="I963:I967"/>
    <mergeCell ref="J963:J967"/>
    <mergeCell ref="M963:M964"/>
    <mergeCell ref="U963:U967"/>
    <mergeCell ref="X963:X964"/>
    <mergeCell ref="Y963:Y967"/>
    <mergeCell ref="AB963:AB964"/>
    <mergeCell ref="AC963:AC967"/>
    <mergeCell ref="AD963:AD967"/>
    <mergeCell ref="AG963:AG964"/>
    <mergeCell ref="M965:M967"/>
    <mergeCell ref="X965:X967"/>
    <mergeCell ref="AB965:AB967"/>
    <mergeCell ref="AG965:AG967"/>
    <mergeCell ref="B958:B962"/>
    <mergeCell ref="C958:C962"/>
    <mergeCell ref="D958:D962"/>
    <mergeCell ref="E958:E962"/>
    <mergeCell ref="F958:F962"/>
    <mergeCell ref="G958:G962"/>
    <mergeCell ref="H958:H962"/>
    <mergeCell ref="I958:I962"/>
    <mergeCell ref="J958:J962"/>
    <mergeCell ref="M958:M959"/>
    <mergeCell ref="U958:U962"/>
    <mergeCell ref="B953:B957"/>
    <mergeCell ref="C953:C957"/>
    <mergeCell ref="D953:D957"/>
    <mergeCell ref="E953:E957"/>
    <mergeCell ref="F953:F957"/>
    <mergeCell ref="G953:G957"/>
    <mergeCell ref="H953:H957"/>
    <mergeCell ref="I953:I957"/>
    <mergeCell ref="J953:J957"/>
    <mergeCell ref="M953:M954"/>
    <mergeCell ref="U953:U957"/>
    <mergeCell ref="X953:X954"/>
    <mergeCell ref="Y953:Y957"/>
    <mergeCell ref="AB953:AB954"/>
    <mergeCell ref="AC953:AC957"/>
    <mergeCell ref="AD953:AD957"/>
    <mergeCell ref="AG953:AG954"/>
    <mergeCell ref="M955:M957"/>
    <mergeCell ref="X955:X957"/>
    <mergeCell ref="AB955:AB957"/>
    <mergeCell ref="AG955:AG957"/>
    <mergeCell ref="B948:B952"/>
    <mergeCell ref="C948:C952"/>
    <mergeCell ref="D948:D952"/>
    <mergeCell ref="E948:E952"/>
    <mergeCell ref="F948:F952"/>
    <mergeCell ref="G948:G952"/>
    <mergeCell ref="H948:H952"/>
    <mergeCell ref="I948:I952"/>
    <mergeCell ref="J948:J952"/>
    <mergeCell ref="M948:M949"/>
    <mergeCell ref="U948:U952"/>
    <mergeCell ref="X948:X949"/>
    <mergeCell ref="Y948:Y952"/>
    <mergeCell ref="AB948:AB949"/>
    <mergeCell ref="AC948:AC952"/>
    <mergeCell ref="AD948:AD952"/>
    <mergeCell ref="AG948:AG949"/>
    <mergeCell ref="M950:M952"/>
    <mergeCell ref="X950:X952"/>
    <mergeCell ref="AB950:AB952"/>
    <mergeCell ref="AG950:AG952"/>
    <mergeCell ref="B943:B947"/>
    <mergeCell ref="C943:C947"/>
    <mergeCell ref="D943:D947"/>
    <mergeCell ref="E943:E947"/>
    <mergeCell ref="F943:F947"/>
    <mergeCell ref="G943:G947"/>
    <mergeCell ref="H943:H947"/>
    <mergeCell ref="I943:I947"/>
    <mergeCell ref="J943:J947"/>
    <mergeCell ref="M943:M944"/>
    <mergeCell ref="U943:U947"/>
    <mergeCell ref="X943:X944"/>
    <mergeCell ref="Y943:Y947"/>
    <mergeCell ref="AB943:AB944"/>
    <mergeCell ref="AC943:AC947"/>
    <mergeCell ref="AD943:AD947"/>
    <mergeCell ref="AG943:AG944"/>
    <mergeCell ref="M945:M947"/>
    <mergeCell ref="X945:X947"/>
    <mergeCell ref="AB945:AB947"/>
    <mergeCell ref="AG945:AG947"/>
    <mergeCell ref="B938:B942"/>
    <mergeCell ref="C938:C942"/>
    <mergeCell ref="D938:D942"/>
    <mergeCell ref="E938:E942"/>
    <mergeCell ref="F938:F942"/>
    <mergeCell ref="G938:G942"/>
    <mergeCell ref="H938:H942"/>
    <mergeCell ref="I938:I942"/>
    <mergeCell ref="J938:J942"/>
    <mergeCell ref="M938:M939"/>
    <mergeCell ref="U938:U942"/>
    <mergeCell ref="X938:X939"/>
    <mergeCell ref="Y938:Y942"/>
    <mergeCell ref="AB938:AB939"/>
    <mergeCell ref="AC938:AC942"/>
    <mergeCell ref="AD938:AD942"/>
    <mergeCell ref="AG938:AG939"/>
    <mergeCell ref="M940:M942"/>
    <mergeCell ref="X940:X942"/>
    <mergeCell ref="AB940:AB942"/>
    <mergeCell ref="AG940:AG942"/>
    <mergeCell ref="B933:B937"/>
    <mergeCell ref="C933:C937"/>
    <mergeCell ref="D933:D937"/>
    <mergeCell ref="E933:E937"/>
    <mergeCell ref="F933:F937"/>
    <mergeCell ref="G933:G937"/>
    <mergeCell ref="H933:H937"/>
    <mergeCell ref="I933:I937"/>
    <mergeCell ref="J933:J937"/>
    <mergeCell ref="M933:M934"/>
    <mergeCell ref="U933:U937"/>
    <mergeCell ref="X933:X934"/>
    <mergeCell ref="Y933:Y937"/>
    <mergeCell ref="AB933:AB934"/>
    <mergeCell ref="AC933:AC937"/>
    <mergeCell ref="AD933:AD937"/>
    <mergeCell ref="AG933:AG934"/>
    <mergeCell ref="M935:M937"/>
    <mergeCell ref="X935:X937"/>
    <mergeCell ref="AB935:AB937"/>
    <mergeCell ref="AG935:AG937"/>
    <mergeCell ref="B928:B932"/>
    <mergeCell ref="C928:C932"/>
    <mergeCell ref="D928:D932"/>
    <mergeCell ref="E928:E932"/>
    <mergeCell ref="F928:F932"/>
    <mergeCell ref="G928:G932"/>
    <mergeCell ref="H928:H932"/>
    <mergeCell ref="I928:I932"/>
    <mergeCell ref="J928:J932"/>
    <mergeCell ref="M928:M929"/>
    <mergeCell ref="U928:U932"/>
    <mergeCell ref="X928:X929"/>
    <mergeCell ref="Y928:Y932"/>
    <mergeCell ref="AB928:AB929"/>
    <mergeCell ref="AC928:AC932"/>
    <mergeCell ref="AD928:AD932"/>
    <mergeCell ref="AG928:AG929"/>
    <mergeCell ref="M930:M932"/>
    <mergeCell ref="X930:X932"/>
    <mergeCell ref="AB930:AB932"/>
    <mergeCell ref="AG930:AG932"/>
    <mergeCell ref="B923:B927"/>
    <mergeCell ref="C923:C927"/>
    <mergeCell ref="D923:D927"/>
    <mergeCell ref="E923:E927"/>
    <mergeCell ref="F923:F927"/>
    <mergeCell ref="G923:G927"/>
    <mergeCell ref="H923:H927"/>
    <mergeCell ref="I923:I927"/>
    <mergeCell ref="J923:J927"/>
    <mergeCell ref="M923:M924"/>
    <mergeCell ref="U923:U927"/>
    <mergeCell ref="X923:X924"/>
    <mergeCell ref="Y923:Y927"/>
    <mergeCell ref="AB923:AB924"/>
    <mergeCell ref="AC923:AC927"/>
    <mergeCell ref="AD923:AD927"/>
    <mergeCell ref="AG923:AG924"/>
    <mergeCell ref="M925:M927"/>
    <mergeCell ref="X925:X927"/>
    <mergeCell ref="AB925:AB927"/>
    <mergeCell ref="AG925:AG927"/>
    <mergeCell ref="B918:B922"/>
    <mergeCell ref="C918:C922"/>
    <mergeCell ref="D918:D922"/>
    <mergeCell ref="E918:E922"/>
    <mergeCell ref="F918:F922"/>
    <mergeCell ref="G918:G922"/>
    <mergeCell ref="H918:H922"/>
    <mergeCell ref="I918:I922"/>
    <mergeCell ref="J918:J922"/>
    <mergeCell ref="M918:M919"/>
    <mergeCell ref="U918:U922"/>
    <mergeCell ref="X918:X919"/>
    <mergeCell ref="Y918:Y922"/>
    <mergeCell ref="AB918:AB919"/>
    <mergeCell ref="AC918:AC922"/>
    <mergeCell ref="AD918:AD922"/>
    <mergeCell ref="AG918:AG919"/>
    <mergeCell ref="M920:M922"/>
    <mergeCell ref="X920:X922"/>
    <mergeCell ref="AB920:AB922"/>
    <mergeCell ref="AG920:AG922"/>
    <mergeCell ref="B913:B917"/>
    <mergeCell ref="C913:C917"/>
    <mergeCell ref="D913:D917"/>
    <mergeCell ref="E913:E917"/>
    <mergeCell ref="F913:F917"/>
    <mergeCell ref="G913:G917"/>
    <mergeCell ref="H913:H917"/>
    <mergeCell ref="I913:I917"/>
    <mergeCell ref="J913:J917"/>
    <mergeCell ref="M913:M914"/>
    <mergeCell ref="U913:U917"/>
    <mergeCell ref="X913:X914"/>
    <mergeCell ref="Y913:Y917"/>
    <mergeCell ref="AB913:AB914"/>
    <mergeCell ref="AC913:AC917"/>
    <mergeCell ref="AD913:AD917"/>
    <mergeCell ref="AG913:AG914"/>
    <mergeCell ref="M915:M917"/>
    <mergeCell ref="X915:X917"/>
    <mergeCell ref="AB915:AB917"/>
    <mergeCell ref="AG915:AG917"/>
    <mergeCell ref="B908:B912"/>
    <mergeCell ref="C908:C912"/>
    <mergeCell ref="D908:D912"/>
    <mergeCell ref="E908:E912"/>
    <mergeCell ref="F908:F912"/>
    <mergeCell ref="G908:G912"/>
    <mergeCell ref="H908:H912"/>
    <mergeCell ref="I908:I912"/>
    <mergeCell ref="J908:J912"/>
    <mergeCell ref="M908:M909"/>
    <mergeCell ref="U908:U912"/>
    <mergeCell ref="X908:X909"/>
    <mergeCell ref="Y908:Y912"/>
    <mergeCell ref="AB908:AB909"/>
    <mergeCell ref="AC908:AC912"/>
    <mergeCell ref="AD908:AD912"/>
    <mergeCell ref="AG908:AG909"/>
    <mergeCell ref="M910:M912"/>
    <mergeCell ref="X910:X912"/>
    <mergeCell ref="AB910:AB912"/>
    <mergeCell ref="AG910:AG912"/>
    <mergeCell ref="B903:B907"/>
    <mergeCell ref="C903:C907"/>
    <mergeCell ref="D903:D907"/>
    <mergeCell ref="E903:E907"/>
    <mergeCell ref="F903:F907"/>
    <mergeCell ref="G903:G907"/>
    <mergeCell ref="H903:H907"/>
    <mergeCell ref="I903:I907"/>
    <mergeCell ref="J903:J907"/>
    <mergeCell ref="M903:M904"/>
    <mergeCell ref="U903:U907"/>
    <mergeCell ref="X903:X904"/>
    <mergeCell ref="Y903:Y907"/>
    <mergeCell ref="AB903:AB904"/>
    <mergeCell ref="AC903:AC907"/>
    <mergeCell ref="AD903:AD907"/>
    <mergeCell ref="AG903:AG904"/>
    <mergeCell ref="M905:M907"/>
    <mergeCell ref="X905:X907"/>
    <mergeCell ref="AB905:AB907"/>
    <mergeCell ref="AG905:AG907"/>
    <mergeCell ref="B898:B902"/>
    <mergeCell ref="C898:C902"/>
    <mergeCell ref="D898:D902"/>
    <mergeCell ref="E898:E902"/>
    <mergeCell ref="F898:F902"/>
    <mergeCell ref="G898:G902"/>
    <mergeCell ref="H898:H902"/>
    <mergeCell ref="I898:I902"/>
    <mergeCell ref="J898:J902"/>
    <mergeCell ref="M898:M899"/>
    <mergeCell ref="U898:U902"/>
    <mergeCell ref="X898:X899"/>
    <mergeCell ref="Y898:Y902"/>
    <mergeCell ref="AB898:AB899"/>
    <mergeCell ref="AC898:AC902"/>
    <mergeCell ref="AD898:AD902"/>
    <mergeCell ref="AG898:AG899"/>
    <mergeCell ref="M900:M902"/>
    <mergeCell ref="X900:X902"/>
    <mergeCell ref="AB900:AB902"/>
    <mergeCell ref="AG900:AG902"/>
    <mergeCell ref="B893:B897"/>
    <mergeCell ref="C893:C897"/>
    <mergeCell ref="D893:D897"/>
    <mergeCell ref="E893:E897"/>
    <mergeCell ref="F893:F897"/>
    <mergeCell ref="G893:G897"/>
    <mergeCell ref="H893:H897"/>
    <mergeCell ref="I893:I897"/>
    <mergeCell ref="J893:J897"/>
    <mergeCell ref="M893:M894"/>
    <mergeCell ref="U893:U897"/>
    <mergeCell ref="X893:X894"/>
    <mergeCell ref="Y893:Y897"/>
    <mergeCell ref="AB893:AB894"/>
    <mergeCell ref="AC893:AC897"/>
    <mergeCell ref="AD893:AD897"/>
    <mergeCell ref="AG893:AG894"/>
    <mergeCell ref="M895:M897"/>
    <mergeCell ref="X895:X897"/>
    <mergeCell ref="AB895:AB897"/>
    <mergeCell ref="AG895:AG897"/>
    <mergeCell ref="B888:B892"/>
    <mergeCell ref="C888:C892"/>
    <mergeCell ref="D888:D892"/>
    <mergeCell ref="E888:E892"/>
    <mergeCell ref="F888:F892"/>
    <mergeCell ref="G888:G892"/>
    <mergeCell ref="H888:H892"/>
    <mergeCell ref="I888:I892"/>
    <mergeCell ref="J888:J892"/>
    <mergeCell ref="M888:M889"/>
    <mergeCell ref="U888:U892"/>
    <mergeCell ref="X888:X889"/>
    <mergeCell ref="Y888:Y892"/>
    <mergeCell ref="AB888:AB889"/>
    <mergeCell ref="AC888:AC892"/>
    <mergeCell ref="AD888:AD892"/>
    <mergeCell ref="AG888:AG889"/>
    <mergeCell ref="M890:M892"/>
    <mergeCell ref="X890:X892"/>
    <mergeCell ref="AB890:AB892"/>
    <mergeCell ref="AG890:AG892"/>
    <mergeCell ref="B883:B887"/>
    <mergeCell ref="C883:C887"/>
    <mergeCell ref="D883:D887"/>
    <mergeCell ref="E883:E887"/>
    <mergeCell ref="F883:F887"/>
    <mergeCell ref="G883:G887"/>
    <mergeCell ref="H883:H887"/>
    <mergeCell ref="I883:I887"/>
    <mergeCell ref="J883:J887"/>
    <mergeCell ref="M883:M884"/>
    <mergeCell ref="U883:U887"/>
    <mergeCell ref="X883:X884"/>
    <mergeCell ref="Y883:Y887"/>
    <mergeCell ref="AB883:AB884"/>
    <mergeCell ref="AC883:AC887"/>
    <mergeCell ref="AD883:AD887"/>
    <mergeCell ref="AG883:AG884"/>
    <mergeCell ref="M885:M887"/>
    <mergeCell ref="X885:X887"/>
    <mergeCell ref="AB885:AB887"/>
    <mergeCell ref="AG885:AG887"/>
    <mergeCell ref="B878:B882"/>
    <mergeCell ref="C878:C882"/>
    <mergeCell ref="D878:D882"/>
    <mergeCell ref="E878:E882"/>
    <mergeCell ref="F878:F882"/>
    <mergeCell ref="G878:G882"/>
    <mergeCell ref="H878:H882"/>
    <mergeCell ref="I878:I882"/>
    <mergeCell ref="J878:J882"/>
    <mergeCell ref="M878:M879"/>
    <mergeCell ref="U878:U882"/>
    <mergeCell ref="X878:X879"/>
    <mergeCell ref="Y878:Y882"/>
    <mergeCell ref="AB878:AB879"/>
    <mergeCell ref="AC878:AC882"/>
    <mergeCell ref="AD878:AD882"/>
    <mergeCell ref="AG878:AG879"/>
    <mergeCell ref="M880:M882"/>
    <mergeCell ref="X880:X882"/>
    <mergeCell ref="AB880:AB882"/>
    <mergeCell ref="AG880:AG882"/>
    <mergeCell ref="B873:B877"/>
    <mergeCell ref="C873:C877"/>
    <mergeCell ref="D873:D877"/>
    <mergeCell ref="E873:E877"/>
    <mergeCell ref="F873:F877"/>
    <mergeCell ref="G873:G877"/>
    <mergeCell ref="H873:H877"/>
    <mergeCell ref="I873:I877"/>
    <mergeCell ref="J873:J877"/>
    <mergeCell ref="M873:M874"/>
    <mergeCell ref="U873:U877"/>
    <mergeCell ref="X873:X874"/>
    <mergeCell ref="Y873:Y877"/>
    <mergeCell ref="AB873:AB874"/>
    <mergeCell ref="AC873:AC877"/>
    <mergeCell ref="AD873:AD877"/>
    <mergeCell ref="AG873:AG874"/>
    <mergeCell ref="M875:M877"/>
    <mergeCell ref="X875:X877"/>
    <mergeCell ref="AB875:AB877"/>
    <mergeCell ref="AG875:AG877"/>
    <mergeCell ref="B868:B872"/>
    <mergeCell ref="C868:C872"/>
    <mergeCell ref="D868:D872"/>
    <mergeCell ref="E868:E872"/>
    <mergeCell ref="F868:F872"/>
    <mergeCell ref="G868:G872"/>
    <mergeCell ref="H868:H872"/>
    <mergeCell ref="I868:I872"/>
    <mergeCell ref="J868:J872"/>
    <mergeCell ref="M868:M869"/>
    <mergeCell ref="U868:U872"/>
    <mergeCell ref="X868:X869"/>
    <mergeCell ref="Y868:Y872"/>
    <mergeCell ref="AB868:AB869"/>
    <mergeCell ref="AC868:AC872"/>
    <mergeCell ref="AD868:AD872"/>
    <mergeCell ref="AG868:AG869"/>
    <mergeCell ref="M870:M872"/>
    <mergeCell ref="X870:X872"/>
    <mergeCell ref="AB870:AB872"/>
    <mergeCell ref="AG870:AG872"/>
    <mergeCell ref="B863:B867"/>
    <mergeCell ref="C863:C867"/>
    <mergeCell ref="D863:D867"/>
    <mergeCell ref="E863:E867"/>
    <mergeCell ref="F863:F867"/>
    <mergeCell ref="G863:G867"/>
    <mergeCell ref="H863:H867"/>
    <mergeCell ref="I863:I867"/>
    <mergeCell ref="J863:J867"/>
    <mergeCell ref="M863:M864"/>
    <mergeCell ref="U863:U867"/>
    <mergeCell ref="X863:X864"/>
    <mergeCell ref="Y863:Y867"/>
    <mergeCell ref="AB863:AB864"/>
    <mergeCell ref="AC863:AC867"/>
    <mergeCell ref="AD863:AD867"/>
    <mergeCell ref="AG863:AG864"/>
    <mergeCell ref="M865:M867"/>
    <mergeCell ref="X865:X867"/>
    <mergeCell ref="AB865:AB867"/>
    <mergeCell ref="AG865:AG867"/>
    <mergeCell ref="B858:B862"/>
    <mergeCell ref="C858:C862"/>
    <mergeCell ref="D858:D862"/>
    <mergeCell ref="E858:E862"/>
    <mergeCell ref="F858:F862"/>
    <mergeCell ref="G858:G862"/>
    <mergeCell ref="H858:H862"/>
    <mergeCell ref="I858:I862"/>
    <mergeCell ref="J858:J862"/>
    <mergeCell ref="M858:M859"/>
    <mergeCell ref="U858:U862"/>
    <mergeCell ref="X858:X859"/>
    <mergeCell ref="Y858:Y862"/>
    <mergeCell ref="AB858:AB859"/>
    <mergeCell ref="AC858:AC862"/>
    <mergeCell ref="AD858:AD862"/>
    <mergeCell ref="AG858:AG859"/>
    <mergeCell ref="M860:M862"/>
    <mergeCell ref="X860:X862"/>
    <mergeCell ref="AB860:AB862"/>
    <mergeCell ref="AG860:AG862"/>
    <mergeCell ref="B853:B857"/>
    <mergeCell ref="C853:C857"/>
    <mergeCell ref="D853:D857"/>
    <mergeCell ref="E853:E857"/>
    <mergeCell ref="F853:F857"/>
    <mergeCell ref="G853:G857"/>
    <mergeCell ref="H853:H857"/>
    <mergeCell ref="I853:I857"/>
    <mergeCell ref="J853:J857"/>
    <mergeCell ref="M853:M854"/>
    <mergeCell ref="U853:U857"/>
    <mergeCell ref="X853:X854"/>
    <mergeCell ref="Y853:Y857"/>
    <mergeCell ref="AB853:AB854"/>
    <mergeCell ref="AC853:AC857"/>
    <mergeCell ref="AD853:AD857"/>
    <mergeCell ref="AG853:AG854"/>
    <mergeCell ref="M855:M857"/>
    <mergeCell ref="X855:X857"/>
    <mergeCell ref="AB855:AB857"/>
    <mergeCell ref="AG855:AG857"/>
    <mergeCell ref="B848:B852"/>
    <mergeCell ref="C848:C852"/>
    <mergeCell ref="D848:D852"/>
    <mergeCell ref="E848:E852"/>
    <mergeCell ref="F848:F852"/>
    <mergeCell ref="G848:G852"/>
    <mergeCell ref="H848:H852"/>
    <mergeCell ref="I848:I852"/>
    <mergeCell ref="J848:J852"/>
    <mergeCell ref="M848:M849"/>
    <mergeCell ref="U848:U852"/>
    <mergeCell ref="X848:X849"/>
    <mergeCell ref="Y848:Y852"/>
    <mergeCell ref="AB848:AB849"/>
    <mergeCell ref="AC848:AC852"/>
    <mergeCell ref="AD848:AD852"/>
    <mergeCell ref="AG848:AG849"/>
    <mergeCell ref="M850:M852"/>
    <mergeCell ref="X850:X852"/>
    <mergeCell ref="AB850:AB852"/>
    <mergeCell ref="AG850:AG852"/>
    <mergeCell ref="B843:B847"/>
    <mergeCell ref="C843:C847"/>
    <mergeCell ref="D843:D847"/>
    <mergeCell ref="E843:E847"/>
    <mergeCell ref="F843:F847"/>
    <mergeCell ref="G843:G847"/>
    <mergeCell ref="H843:H847"/>
    <mergeCell ref="I843:I847"/>
    <mergeCell ref="J843:J847"/>
    <mergeCell ref="M843:M844"/>
    <mergeCell ref="U843:U847"/>
    <mergeCell ref="X843:X844"/>
    <mergeCell ref="Y843:Y847"/>
    <mergeCell ref="AB843:AB844"/>
    <mergeCell ref="AC843:AC847"/>
    <mergeCell ref="AD843:AD847"/>
    <mergeCell ref="AG843:AG844"/>
    <mergeCell ref="M845:M847"/>
    <mergeCell ref="X845:X847"/>
    <mergeCell ref="AB845:AB847"/>
    <mergeCell ref="AG845:AG847"/>
    <mergeCell ref="B838:B842"/>
    <mergeCell ref="C838:C842"/>
    <mergeCell ref="D838:D842"/>
    <mergeCell ref="E838:E842"/>
    <mergeCell ref="F838:F842"/>
    <mergeCell ref="G838:G842"/>
    <mergeCell ref="H838:H842"/>
    <mergeCell ref="I838:I842"/>
    <mergeCell ref="J838:J842"/>
    <mergeCell ref="M838:M839"/>
    <mergeCell ref="U838:U842"/>
    <mergeCell ref="X838:X839"/>
    <mergeCell ref="Y838:Y842"/>
    <mergeCell ref="AB838:AB839"/>
    <mergeCell ref="AC838:AC842"/>
    <mergeCell ref="AD838:AD842"/>
    <mergeCell ref="AG838:AG839"/>
    <mergeCell ref="M840:M842"/>
    <mergeCell ref="X840:X842"/>
    <mergeCell ref="AB840:AB842"/>
    <mergeCell ref="AG840:AG842"/>
    <mergeCell ref="X828:X829"/>
    <mergeCell ref="Y828:Y832"/>
    <mergeCell ref="AB828:AB829"/>
    <mergeCell ref="AC828:AC832"/>
    <mergeCell ref="AD828:AD832"/>
    <mergeCell ref="AG828:AG829"/>
    <mergeCell ref="M830:M832"/>
    <mergeCell ref="X830:X832"/>
    <mergeCell ref="AB830:AB832"/>
    <mergeCell ref="AG830:AG832"/>
    <mergeCell ref="B833:B837"/>
    <mergeCell ref="C833:C837"/>
    <mergeCell ref="D833:D837"/>
    <mergeCell ref="E833:E837"/>
    <mergeCell ref="F833:F837"/>
    <mergeCell ref="G833:G837"/>
    <mergeCell ref="H833:H837"/>
    <mergeCell ref="I833:I837"/>
    <mergeCell ref="J833:J837"/>
    <mergeCell ref="M833:M834"/>
    <mergeCell ref="U833:U837"/>
    <mergeCell ref="X833:X834"/>
    <mergeCell ref="Y833:Y837"/>
    <mergeCell ref="AB833:AB834"/>
    <mergeCell ref="AC833:AC837"/>
    <mergeCell ref="AD833:AD837"/>
    <mergeCell ref="AG833:AG834"/>
    <mergeCell ref="M835:M837"/>
    <mergeCell ref="X835:X837"/>
    <mergeCell ref="AB835:AB837"/>
    <mergeCell ref="AG835:AG837"/>
    <mergeCell ref="B828:B832"/>
    <mergeCell ref="C828:C832"/>
    <mergeCell ref="D828:D832"/>
    <mergeCell ref="E828:E832"/>
    <mergeCell ref="F828:F832"/>
    <mergeCell ref="G828:G832"/>
    <mergeCell ref="H828:H832"/>
    <mergeCell ref="I828:I832"/>
    <mergeCell ref="J828:J832"/>
    <mergeCell ref="M828:M829"/>
    <mergeCell ref="U828:U832"/>
    <mergeCell ref="B823:B827"/>
    <mergeCell ref="C823:C827"/>
    <mergeCell ref="D823:D827"/>
    <mergeCell ref="E823:E827"/>
    <mergeCell ref="F823:F827"/>
    <mergeCell ref="G823:G827"/>
    <mergeCell ref="H823:H827"/>
    <mergeCell ref="I823:I827"/>
    <mergeCell ref="J823:J827"/>
    <mergeCell ref="M823:M824"/>
    <mergeCell ref="U823:U827"/>
    <mergeCell ref="X823:X824"/>
    <mergeCell ref="Y823:Y827"/>
    <mergeCell ref="AB823:AB824"/>
    <mergeCell ref="AC823:AC827"/>
    <mergeCell ref="AD823:AD827"/>
    <mergeCell ref="AG823:AG824"/>
    <mergeCell ref="M825:M827"/>
    <mergeCell ref="X825:X827"/>
    <mergeCell ref="AB825:AB827"/>
    <mergeCell ref="AG825:AG827"/>
    <mergeCell ref="B818:B822"/>
    <mergeCell ref="C818:C822"/>
    <mergeCell ref="D818:D822"/>
    <mergeCell ref="E818:E822"/>
    <mergeCell ref="F818:F822"/>
    <mergeCell ref="G818:G822"/>
    <mergeCell ref="H818:H822"/>
    <mergeCell ref="I818:I822"/>
    <mergeCell ref="J818:J822"/>
    <mergeCell ref="M818:M819"/>
    <mergeCell ref="U818:U822"/>
    <mergeCell ref="X818:X819"/>
    <mergeCell ref="Y818:Y822"/>
    <mergeCell ref="AB818:AB819"/>
    <mergeCell ref="AC818:AC822"/>
    <mergeCell ref="AD818:AD822"/>
    <mergeCell ref="AG818:AG819"/>
    <mergeCell ref="M820:M822"/>
    <mergeCell ref="X820:X822"/>
    <mergeCell ref="AB820:AB822"/>
    <mergeCell ref="AG820:AG822"/>
    <mergeCell ref="B813:B817"/>
    <mergeCell ref="C813:C817"/>
    <mergeCell ref="D813:D817"/>
    <mergeCell ref="E813:E817"/>
    <mergeCell ref="F813:F817"/>
    <mergeCell ref="G813:G817"/>
    <mergeCell ref="H813:H817"/>
    <mergeCell ref="I813:I817"/>
    <mergeCell ref="J813:J817"/>
    <mergeCell ref="M813:M814"/>
    <mergeCell ref="U813:U817"/>
    <mergeCell ref="X813:X814"/>
    <mergeCell ref="Y813:Y817"/>
    <mergeCell ref="AB813:AB814"/>
    <mergeCell ref="AC813:AC817"/>
    <mergeCell ref="AD813:AD817"/>
    <mergeCell ref="AG813:AG814"/>
    <mergeCell ref="M815:M817"/>
    <mergeCell ref="X815:X817"/>
    <mergeCell ref="AB815:AB817"/>
    <mergeCell ref="AG815:AG817"/>
    <mergeCell ref="B808:B812"/>
    <mergeCell ref="C808:C812"/>
    <mergeCell ref="D808:D812"/>
    <mergeCell ref="E808:E812"/>
    <mergeCell ref="F808:F812"/>
    <mergeCell ref="G808:G812"/>
    <mergeCell ref="H808:H812"/>
    <mergeCell ref="I808:I812"/>
    <mergeCell ref="J808:J812"/>
    <mergeCell ref="M808:M809"/>
    <mergeCell ref="U808:U812"/>
    <mergeCell ref="X808:X809"/>
    <mergeCell ref="Y808:Y812"/>
    <mergeCell ref="AB808:AB809"/>
    <mergeCell ref="AC808:AC812"/>
    <mergeCell ref="AD808:AD812"/>
    <mergeCell ref="AG808:AG809"/>
    <mergeCell ref="M810:M812"/>
    <mergeCell ref="X810:X812"/>
    <mergeCell ref="AB810:AB812"/>
    <mergeCell ref="AG810:AG812"/>
    <mergeCell ref="B803:B807"/>
    <mergeCell ref="C803:C807"/>
    <mergeCell ref="D803:D807"/>
    <mergeCell ref="E803:E807"/>
    <mergeCell ref="F803:F807"/>
    <mergeCell ref="G803:G807"/>
    <mergeCell ref="H803:H807"/>
    <mergeCell ref="I803:I807"/>
    <mergeCell ref="J803:J807"/>
    <mergeCell ref="M803:M804"/>
    <mergeCell ref="U803:U807"/>
    <mergeCell ref="X803:X804"/>
    <mergeCell ref="Y803:Y807"/>
    <mergeCell ref="AB803:AB804"/>
    <mergeCell ref="AC803:AC807"/>
    <mergeCell ref="AD803:AD807"/>
    <mergeCell ref="AG803:AG804"/>
    <mergeCell ref="M805:M807"/>
    <mergeCell ref="X805:X807"/>
    <mergeCell ref="AB805:AB807"/>
    <mergeCell ref="AG805:AG807"/>
    <mergeCell ref="B798:B802"/>
    <mergeCell ref="C798:C802"/>
    <mergeCell ref="D798:D802"/>
    <mergeCell ref="E798:E802"/>
    <mergeCell ref="F798:F802"/>
    <mergeCell ref="G798:G802"/>
    <mergeCell ref="H798:H802"/>
    <mergeCell ref="I798:I802"/>
    <mergeCell ref="J798:J802"/>
    <mergeCell ref="M798:M799"/>
    <mergeCell ref="U798:U802"/>
    <mergeCell ref="X798:X799"/>
    <mergeCell ref="Y798:Y802"/>
    <mergeCell ref="AB798:AB799"/>
    <mergeCell ref="AC798:AC802"/>
    <mergeCell ref="AD798:AD802"/>
    <mergeCell ref="AG798:AG799"/>
    <mergeCell ref="M800:M802"/>
    <mergeCell ref="X800:X802"/>
    <mergeCell ref="AB800:AB802"/>
    <mergeCell ref="AG800:AG802"/>
    <mergeCell ref="B793:B797"/>
    <mergeCell ref="C793:C797"/>
    <mergeCell ref="D793:D797"/>
    <mergeCell ref="E793:E797"/>
    <mergeCell ref="F793:F797"/>
    <mergeCell ref="G793:G797"/>
    <mergeCell ref="H793:H797"/>
    <mergeCell ref="I793:I797"/>
    <mergeCell ref="J793:J797"/>
    <mergeCell ref="M793:M794"/>
    <mergeCell ref="U793:U797"/>
    <mergeCell ref="X793:X794"/>
    <mergeCell ref="Y793:Y797"/>
    <mergeCell ref="AB793:AB794"/>
    <mergeCell ref="AC793:AC797"/>
    <mergeCell ref="AD793:AD797"/>
    <mergeCell ref="AG793:AG794"/>
    <mergeCell ref="M795:M797"/>
    <mergeCell ref="X795:X797"/>
    <mergeCell ref="AB795:AB797"/>
    <mergeCell ref="AG795:AG797"/>
    <mergeCell ref="B788:B792"/>
    <mergeCell ref="C788:C792"/>
    <mergeCell ref="D788:D792"/>
    <mergeCell ref="E788:E792"/>
    <mergeCell ref="F788:F792"/>
    <mergeCell ref="G788:G792"/>
    <mergeCell ref="H788:H792"/>
    <mergeCell ref="I788:I792"/>
    <mergeCell ref="J788:J792"/>
    <mergeCell ref="M788:M789"/>
    <mergeCell ref="U788:U792"/>
    <mergeCell ref="X788:X789"/>
    <mergeCell ref="Y788:Y792"/>
    <mergeCell ref="AB788:AB789"/>
    <mergeCell ref="AC788:AC792"/>
    <mergeCell ref="AD788:AD792"/>
    <mergeCell ref="AG788:AG789"/>
    <mergeCell ref="M790:M792"/>
    <mergeCell ref="X790:X792"/>
    <mergeCell ref="AB790:AB792"/>
    <mergeCell ref="AG790:AG792"/>
    <mergeCell ref="B783:B787"/>
    <mergeCell ref="C783:C787"/>
    <mergeCell ref="D783:D787"/>
    <mergeCell ref="E783:E787"/>
    <mergeCell ref="F783:F787"/>
    <mergeCell ref="G783:G787"/>
    <mergeCell ref="H783:H787"/>
    <mergeCell ref="I783:I787"/>
    <mergeCell ref="J783:J787"/>
    <mergeCell ref="M783:M784"/>
    <mergeCell ref="U783:U787"/>
    <mergeCell ref="X783:X784"/>
    <mergeCell ref="Y783:Y787"/>
    <mergeCell ref="AB783:AB784"/>
    <mergeCell ref="AC783:AC787"/>
    <mergeCell ref="AD783:AD787"/>
    <mergeCell ref="AG783:AG784"/>
    <mergeCell ref="M785:M787"/>
    <mergeCell ref="X785:X787"/>
    <mergeCell ref="AB785:AB787"/>
    <mergeCell ref="AG785:AG787"/>
    <mergeCell ref="B778:B782"/>
    <mergeCell ref="C778:C782"/>
    <mergeCell ref="D778:D782"/>
    <mergeCell ref="E778:E782"/>
    <mergeCell ref="F778:F782"/>
    <mergeCell ref="G778:G782"/>
    <mergeCell ref="H778:H782"/>
    <mergeCell ref="I778:I782"/>
    <mergeCell ref="J778:J782"/>
    <mergeCell ref="M778:M779"/>
    <mergeCell ref="U778:U782"/>
    <mergeCell ref="X778:X779"/>
    <mergeCell ref="Y778:Y782"/>
    <mergeCell ref="AB778:AB779"/>
    <mergeCell ref="AC778:AC782"/>
    <mergeCell ref="AD778:AD782"/>
    <mergeCell ref="AG778:AG779"/>
    <mergeCell ref="M780:M782"/>
    <mergeCell ref="X780:X782"/>
    <mergeCell ref="AB780:AB782"/>
    <mergeCell ref="AG780:AG782"/>
    <mergeCell ref="B773:B777"/>
    <mergeCell ref="C773:C777"/>
    <mergeCell ref="D773:D777"/>
    <mergeCell ref="E773:E777"/>
    <mergeCell ref="F773:F777"/>
    <mergeCell ref="G773:G777"/>
    <mergeCell ref="H773:H777"/>
    <mergeCell ref="I773:I777"/>
    <mergeCell ref="J773:J777"/>
    <mergeCell ref="M773:M774"/>
    <mergeCell ref="U773:U777"/>
    <mergeCell ref="X773:X774"/>
    <mergeCell ref="Y773:Y777"/>
    <mergeCell ref="AB773:AB774"/>
    <mergeCell ref="AC773:AC777"/>
    <mergeCell ref="AD773:AD777"/>
    <mergeCell ref="AG773:AG774"/>
    <mergeCell ref="M775:M777"/>
    <mergeCell ref="X775:X777"/>
    <mergeCell ref="AB775:AB777"/>
    <mergeCell ref="AG775:AG777"/>
    <mergeCell ref="B768:B772"/>
    <mergeCell ref="C768:C772"/>
    <mergeCell ref="D768:D772"/>
    <mergeCell ref="E768:E772"/>
    <mergeCell ref="F768:F772"/>
    <mergeCell ref="G768:G772"/>
    <mergeCell ref="H768:H772"/>
    <mergeCell ref="I768:I772"/>
    <mergeCell ref="J768:J772"/>
    <mergeCell ref="M768:M769"/>
    <mergeCell ref="U768:U772"/>
    <mergeCell ref="X768:X769"/>
    <mergeCell ref="Y768:Y772"/>
    <mergeCell ref="AB768:AB769"/>
    <mergeCell ref="AC768:AC772"/>
    <mergeCell ref="AD768:AD772"/>
    <mergeCell ref="AG768:AG769"/>
    <mergeCell ref="M770:M772"/>
    <mergeCell ref="X770:X772"/>
    <mergeCell ref="AB770:AB772"/>
    <mergeCell ref="AG770:AG772"/>
    <mergeCell ref="B763:B767"/>
    <mergeCell ref="C763:C767"/>
    <mergeCell ref="D763:D767"/>
    <mergeCell ref="E763:E767"/>
    <mergeCell ref="F763:F767"/>
    <mergeCell ref="G763:G767"/>
    <mergeCell ref="H763:H767"/>
    <mergeCell ref="I763:I767"/>
    <mergeCell ref="J763:J767"/>
    <mergeCell ref="M763:M764"/>
    <mergeCell ref="U763:U767"/>
    <mergeCell ref="X763:X764"/>
    <mergeCell ref="Y763:Y767"/>
    <mergeCell ref="AB763:AB764"/>
    <mergeCell ref="AC763:AC767"/>
    <mergeCell ref="AD763:AD767"/>
    <mergeCell ref="AG763:AG764"/>
    <mergeCell ref="M765:M767"/>
    <mergeCell ref="X765:X767"/>
    <mergeCell ref="AB765:AB767"/>
    <mergeCell ref="AG765:AG767"/>
    <mergeCell ref="B758:B762"/>
    <mergeCell ref="C758:C762"/>
    <mergeCell ref="D758:D762"/>
    <mergeCell ref="E758:E762"/>
    <mergeCell ref="F758:F762"/>
    <mergeCell ref="G758:G762"/>
    <mergeCell ref="H758:H762"/>
    <mergeCell ref="I758:I762"/>
    <mergeCell ref="J758:J762"/>
    <mergeCell ref="M758:M759"/>
    <mergeCell ref="U758:U762"/>
    <mergeCell ref="X758:X759"/>
    <mergeCell ref="Y758:Y762"/>
    <mergeCell ref="AB758:AB759"/>
    <mergeCell ref="AC758:AC762"/>
    <mergeCell ref="AD758:AD762"/>
    <mergeCell ref="AG758:AG759"/>
    <mergeCell ref="M760:M762"/>
    <mergeCell ref="X760:X762"/>
    <mergeCell ref="AB760:AB762"/>
    <mergeCell ref="AG760:AG762"/>
    <mergeCell ref="B753:B757"/>
    <mergeCell ref="C753:C757"/>
    <mergeCell ref="D753:D757"/>
    <mergeCell ref="E753:E757"/>
    <mergeCell ref="F753:F757"/>
    <mergeCell ref="G753:G757"/>
    <mergeCell ref="H753:H757"/>
    <mergeCell ref="I753:I757"/>
    <mergeCell ref="J753:J757"/>
    <mergeCell ref="M753:M754"/>
    <mergeCell ref="U753:U757"/>
    <mergeCell ref="X753:X754"/>
    <mergeCell ref="Y753:Y757"/>
    <mergeCell ref="AB753:AB754"/>
    <mergeCell ref="AC753:AC757"/>
    <mergeCell ref="AD753:AD757"/>
    <mergeCell ref="AG753:AG754"/>
    <mergeCell ref="M755:M757"/>
    <mergeCell ref="X755:X757"/>
    <mergeCell ref="AB755:AB757"/>
    <mergeCell ref="AG755:AG757"/>
    <mergeCell ref="B748:B752"/>
    <mergeCell ref="C748:C752"/>
    <mergeCell ref="D748:D752"/>
    <mergeCell ref="E748:E752"/>
    <mergeCell ref="F748:F752"/>
    <mergeCell ref="G748:G752"/>
    <mergeCell ref="H748:H752"/>
    <mergeCell ref="I748:I752"/>
    <mergeCell ref="J748:J752"/>
    <mergeCell ref="M748:M749"/>
    <mergeCell ref="U748:U752"/>
    <mergeCell ref="X748:X749"/>
    <mergeCell ref="Y748:Y752"/>
    <mergeCell ref="AB748:AB749"/>
    <mergeCell ref="AC748:AC752"/>
    <mergeCell ref="AD748:AD752"/>
    <mergeCell ref="AG748:AG749"/>
    <mergeCell ref="M750:M752"/>
    <mergeCell ref="X750:X752"/>
    <mergeCell ref="AB750:AB752"/>
    <mergeCell ref="AG750:AG752"/>
    <mergeCell ref="B743:B747"/>
    <mergeCell ref="C743:C747"/>
    <mergeCell ref="D743:D747"/>
    <mergeCell ref="E743:E747"/>
    <mergeCell ref="F743:F747"/>
    <mergeCell ref="G743:G747"/>
    <mergeCell ref="H743:H747"/>
    <mergeCell ref="I743:I747"/>
    <mergeCell ref="J743:J747"/>
    <mergeCell ref="M743:M744"/>
    <mergeCell ref="U743:U747"/>
    <mergeCell ref="X743:X744"/>
    <mergeCell ref="Y743:Y747"/>
    <mergeCell ref="AB743:AB744"/>
    <mergeCell ref="AC743:AC747"/>
    <mergeCell ref="AD743:AD747"/>
    <mergeCell ref="AG743:AG744"/>
    <mergeCell ref="M745:M747"/>
    <mergeCell ref="X745:X747"/>
    <mergeCell ref="AB745:AB747"/>
    <mergeCell ref="AG745:AG747"/>
    <mergeCell ref="B738:B742"/>
    <mergeCell ref="C738:C742"/>
    <mergeCell ref="D738:D742"/>
    <mergeCell ref="E738:E742"/>
    <mergeCell ref="F738:F742"/>
    <mergeCell ref="G738:G742"/>
    <mergeCell ref="H738:H742"/>
    <mergeCell ref="I738:I742"/>
    <mergeCell ref="J738:J742"/>
    <mergeCell ref="M738:M739"/>
    <mergeCell ref="U738:U742"/>
    <mergeCell ref="X738:X739"/>
    <mergeCell ref="Y738:Y742"/>
    <mergeCell ref="AB738:AB739"/>
    <mergeCell ref="AC738:AC742"/>
    <mergeCell ref="AD738:AD742"/>
    <mergeCell ref="AG738:AG739"/>
    <mergeCell ref="M740:M742"/>
    <mergeCell ref="X740:X742"/>
    <mergeCell ref="AB740:AB742"/>
    <mergeCell ref="AG740:AG742"/>
    <mergeCell ref="B733:B737"/>
    <mergeCell ref="C733:C737"/>
    <mergeCell ref="D733:D737"/>
    <mergeCell ref="E733:E737"/>
    <mergeCell ref="F733:F737"/>
    <mergeCell ref="G733:G737"/>
    <mergeCell ref="H733:H737"/>
    <mergeCell ref="I733:I737"/>
    <mergeCell ref="J733:J737"/>
    <mergeCell ref="M733:M734"/>
    <mergeCell ref="U733:U737"/>
    <mergeCell ref="X733:X734"/>
    <mergeCell ref="Y733:Y737"/>
    <mergeCell ref="AB733:AB734"/>
    <mergeCell ref="AC733:AC737"/>
    <mergeCell ref="AD733:AD737"/>
    <mergeCell ref="AG733:AG734"/>
    <mergeCell ref="M735:M737"/>
    <mergeCell ref="X735:X737"/>
    <mergeCell ref="AB735:AB737"/>
    <mergeCell ref="AG735:AG737"/>
    <mergeCell ref="B728:B732"/>
    <mergeCell ref="C728:C732"/>
    <mergeCell ref="D728:D732"/>
    <mergeCell ref="E728:E732"/>
    <mergeCell ref="F728:F732"/>
    <mergeCell ref="G728:G732"/>
    <mergeCell ref="H728:H732"/>
    <mergeCell ref="I728:I732"/>
    <mergeCell ref="J728:J732"/>
    <mergeCell ref="M728:M729"/>
    <mergeCell ref="U728:U732"/>
    <mergeCell ref="X728:X729"/>
    <mergeCell ref="Y728:Y732"/>
    <mergeCell ref="AB728:AB729"/>
    <mergeCell ref="AC728:AC732"/>
    <mergeCell ref="AD728:AD732"/>
    <mergeCell ref="AG728:AG729"/>
    <mergeCell ref="M730:M732"/>
    <mergeCell ref="X730:X732"/>
    <mergeCell ref="AB730:AB732"/>
    <mergeCell ref="AG730:AG732"/>
    <mergeCell ref="B723:B727"/>
    <mergeCell ref="C723:C727"/>
    <mergeCell ref="D723:D727"/>
    <mergeCell ref="E723:E727"/>
    <mergeCell ref="F723:F727"/>
    <mergeCell ref="G723:G727"/>
    <mergeCell ref="H723:H727"/>
    <mergeCell ref="I723:I727"/>
    <mergeCell ref="J723:J727"/>
    <mergeCell ref="M723:M724"/>
    <mergeCell ref="U723:U727"/>
    <mergeCell ref="X723:X724"/>
    <mergeCell ref="Y723:Y727"/>
    <mergeCell ref="AB723:AB724"/>
    <mergeCell ref="AC723:AC727"/>
    <mergeCell ref="AD723:AD727"/>
    <mergeCell ref="AG723:AG724"/>
    <mergeCell ref="M725:M727"/>
    <mergeCell ref="X725:X727"/>
    <mergeCell ref="AB725:AB727"/>
    <mergeCell ref="AG725:AG727"/>
    <mergeCell ref="B718:B722"/>
    <mergeCell ref="C718:C722"/>
    <mergeCell ref="D718:D722"/>
    <mergeCell ref="E718:E722"/>
    <mergeCell ref="F718:F722"/>
    <mergeCell ref="G718:G722"/>
    <mergeCell ref="H718:H722"/>
    <mergeCell ref="I718:I722"/>
    <mergeCell ref="J718:J722"/>
    <mergeCell ref="M718:M719"/>
    <mergeCell ref="U718:U722"/>
    <mergeCell ref="X718:X719"/>
    <mergeCell ref="Y718:Y722"/>
    <mergeCell ref="AB718:AB719"/>
    <mergeCell ref="AC718:AC722"/>
    <mergeCell ref="AD718:AD722"/>
    <mergeCell ref="AG718:AG719"/>
    <mergeCell ref="M720:M722"/>
    <mergeCell ref="X720:X722"/>
    <mergeCell ref="AB720:AB722"/>
    <mergeCell ref="AG720:AG722"/>
    <mergeCell ref="B713:B717"/>
    <mergeCell ref="C713:C717"/>
    <mergeCell ref="D713:D717"/>
    <mergeCell ref="E713:E717"/>
    <mergeCell ref="F713:F717"/>
    <mergeCell ref="G713:G717"/>
    <mergeCell ref="H713:H717"/>
    <mergeCell ref="I713:I717"/>
    <mergeCell ref="J713:J717"/>
    <mergeCell ref="M713:M714"/>
    <mergeCell ref="U713:U717"/>
    <mergeCell ref="X713:X714"/>
    <mergeCell ref="Y713:Y717"/>
    <mergeCell ref="AB713:AB714"/>
    <mergeCell ref="AC713:AC717"/>
    <mergeCell ref="AD713:AD717"/>
    <mergeCell ref="AG713:AG714"/>
    <mergeCell ref="M715:M717"/>
    <mergeCell ref="X715:X717"/>
    <mergeCell ref="AB715:AB717"/>
    <mergeCell ref="AG715:AG717"/>
    <mergeCell ref="B708:B712"/>
    <mergeCell ref="C708:C712"/>
    <mergeCell ref="D708:D712"/>
    <mergeCell ref="E708:E712"/>
    <mergeCell ref="F708:F712"/>
    <mergeCell ref="G708:G712"/>
    <mergeCell ref="H708:H712"/>
    <mergeCell ref="I708:I712"/>
    <mergeCell ref="J708:J712"/>
    <mergeCell ref="M708:M709"/>
    <mergeCell ref="U708:U712"/>
    <mergeCell ref="X708:X709"/>
    <mergeCell ref="Y708:Y712"/>
    <mergeCell ref="AB708:AB709"/>
    <mergeCell ref="AC708:AC712"/>
    <mergeCell ref="AD708:AD712"/>
    <mergeCell ref="AG708:AG709"/>
    <mergeCell ref="M710:M712"/>
    <mergeCell ref="X710:X712"/>
    <mergeCell ref="AB710:AB712"/>
    <mergeCell ref="AG710:AG712"/>
    <mergeCell ref="B703:B707"/>
    <mergeCell ref="C703:C707"/>
    <mergeCell ref="D703:D707"/>
    <mergeCell ref="E703:E707"/>
    <mergeCell ref="F703:F707"/>
    <mergeCell ref="G703:G707"/>
    <mergeCell ref="H703:H707"/>
    <mergeCell ref="I703:I707"/>
    <mergeCell ref="J703:J707"/>
    <mergeCell ref="M703:M704"/>
    <mergeCell ref="U703:U707"/>
    <mergeCell ref="X703:X704"/>
    <mergeCell ref="Y703:Y707"/>
    <mergeCell ref="AB703:AB704"/>
    <mergeCell ref="AC703:AC707"/>
    <mergeCell ref="AD703:AD707"/>
    <mergeCell ref="AG703:AG704"/>
    <mergeCell ref="M705:M707"/>
    <mergeCell ref="X705:X707"/>
    <mergeCell ref="AB705:AB707"/>
    <mergeCell ref="AG705:AG707"/>
    <mergeCell ref="B698:B702"/>
    <mergeCell ref="C698:C702"/>
    <mergeCell ref="D698:D702"/>
    <mergeCell ref="E698:E702"/>
    <mergeCell ref="F698:F702"/>
    <mergeCell ref="G698:G702"/>
    <mergeCell ref="H698:H702"/>
    <mergeCell ref="I698:I702"/>
    <mergeCell ref="J698:J702"/>
    <mergeCell ref="M698:M699"/>
    <mergeCell ref="U698:U702"/>
    <mergeCell ref="X698:X699"/>
    <mergeCell ref="Y698:Y702"/>
    <mergeCell ref="AB698:AB699"/>
    <mergeCell ref="AC698:AC702"/>
    <mergeCell ref="AD698:AD702"/>
    <mergeCell ref="AG698:AG699"/>
    <mergeCell ref="M700:M702"/>
    <mergeCell ref="X700:X702"/>
    <mergeCell ref="AB700:AB702"/>
    <mergeCell ref="AG700:AG702"/>
    <mergeCell ref="B693:B697"/>
    <mergeCell ref="C693:C697"/>
    <mergeCell ref="D693:D697"/>
    <mergeCell ref="E693:E697"/>
    <mergeCell ref="F693:F697"/>
    <mergeCell ref="G693:G697"/>
    <mergeCell ref="H693:H697"/>
    <mergeCell ref="I693:I697"/>
    <mergeCell ref="J693:J697"/>
    <mergeCell ref="M693:M694"/>
    <mergeCell ref="U693:U697"/>
    <mergeCell ref="X693:X694"/>
    <mergeCell ref="Y693:Y697"/>
    <mergeCell ref="AB693:AB694"/>
    <mergeCell ref="AC693:AC697"/>
    <mergeCell ref="AD693:AD697"/>
    <mergeCell ref="AG693:AG694"/>
    <mergeCell ref="M695:M697"/>
    <mergeCell ref="X695:X697"/>
    <mergeCell ref="AB695:AB697"/>
    <mergeCell ref="AG695:AG697"/>
    <mergeCell ref="B688:B692"/>
    <mergeCell ref="C688:C692"/>
    <mergeCell ref="D688:D692"/>
    <mergeCell ref="E688:E692"/>
    <mergeCell ref="F688:F692"/>
    <mergeCell ref="G688:G692"/>
    <mergeCell ref="H688:H692"/>
    <mergeCell ref="I688:I692"/>
    <mergeCell ref="J688:J692"/>
    <mergeCell ref="M688:M689"/>
    <mergeCell ref="U688:U692"/>
    <mergeCell ref="X688:X689"/>
    <mergeCell ref="Y688:Y692"/>
    <mergeCell ref="AB688:AB689"/>
    <mergeCell ref="AC688:AC692"/>
    <mergeCell ref="AD688:AD692"/>
    <mergeCell ref="AG688:AG689"/>
    <mergeCell ref="M690:M692"/>
    <mergeCell ref="X690:X692"/>
    <mergeCell ref="AB690:AB692"/>
    <mergeCell ref="AG690:AG692"/>
    <mergeCell ref="B683:B687"/>
    <mergeCell ref="C683:C687"/>
    <mergeCell ref="D683:D687"/>
    <mergeCell ref="E683:E687"/>
    <mergeCell ref="F683:F687"/>
    <mergeCell ref="G683:G687"/>
    <mergeCell ref="H683:H687"/>
    <mergeCell ref="I683:I687"/>
    <mergeCell ref="J683:J687"/>
    <mergeCell ref="M683:M684"/>
    <mergeCell ref="U683:U687"/>
    <mergeCell ref="X683:X684"/>
    <mergeCell ref="Y683:Y687"/>
    <mergeCell ref="AB683:AB684"/>
    <mergeCell ref="AC683:AC687"/>
    <mergeCell ref="AD683:AD687"/>
    <mergeCell ref="AG683:AG684"/>
    <mergeCell ref="M685:M687"/>
    <mergeCell ref="X685:X687"/>
    <mergeCell ref="AB685:AB687"/>
    <mergeCell ref="AG685:AG687"/>
    <mergeCell ref="B678:B682"/>
    <mergeCell ref="C678:C682"/>
    <mergeCell ref="D678:D682"/>
    <mergeCell ref="E678:E682"/>
    <mergeCell ref="F678:F682"/>
    <mergeCell ref="G678:G682"/>
    <mergeCell ref="H678:H682"/>
    <mergeCell ref="I678:I682"/>
    <mergeCell ref="J678:J682"/>
    <mergeCell ref="M678:M679"/>
    <mergeCell ref="U678:U682"/>
    <mergeCell ref="X678:X679"/>
    <mergeCell ref="Y678:Y682"/>
    <mergeCell ref="AB678:AB679"/>
    <mergeCell ref="AC678:AC682"/>
    <mergeCell ref="AD678:AD682"/>
    <mergeCell ref="AG678:AG679"/>
    <mergeCell ref="M680:M682"/>
    <mergeCell ref="X680:X682"/>
    <mergeCell ref="AB680:AB682"/>
    <mergeCell ref="AG680:AG682"/>
    <mergeCell ref="X668:X669"/>
    <mergeCell ref="Y668:Y672"/>
    <mergeCell ref="AB668:AB669"/>
    <mergeCell ref="AC668:AC672"/>
    <mergeCell ref="AD668:AD672"/>
    <mergeCell ref="AG668:AG669"/>
    <mergeCell ref="M670:M672"/>
    <mergeCell ref="X670:X672"/>
    <mergeCell ref="AB670:AB672"/>
    <mergeCell ref="AG670:AG672"/>
    <mergeCell ref="B673:B677"/>
    <mergeCell ref="C673:C677"/>
    <mergeCell ref="D673:D677"/>
    <mergeCell ref="E673:E677"/>
    <mergeCell ref="F673:F677"/>
    <mergeCell ref="G673:G677"/>
    <mergeCell ref="H673:H677"/>
    <mergeCell ref="I673:I677"/>
    <mergeCell ref="J673:J677"/>
    <mergeCell ref="M673:M674"/>
    <mergeCell ref="U673:U677"/>
    <mergeCell ref="X673:X674"/>
    <mergeCell ref="Y673:Y677"/>
    <mergeCell ref="AB673:AB674"/>
    <mergeCell ref="AC673:AC677"/>
    <mergeCell ref="AD673:AD677"/>
    <mergeCell ref="AG673:AG674"/>
    <mergeCell ref="M675:M677"/>
    <mergeCell ref="X675:X677"/>
    <mergeCell ref="AB675:AB677"/>
    <mergeCell ref="AG675:AG677"/>
    <mergeCell ref="B668:B672"/>
    <mergeCell ref="C668:C672"/>
    <mergeCell ref="D668:D672"/>
    <mergeCell ref="E668:E672"/>
    <mergeCell ref="F668:F672"/>
    <mergeCell ref="G668:G672"/>
    <mergeCell ref="H668:H672"/>
    <mergeCell ref="I668:I672"/>
    <mergeCell ref="J668:J672"/>
    <mergeCell ref="M668:M669"/>
    <mergeCell ref="U668:U672"/>
    <mergeCell ref="B663:B667"/>
    <mergeCell ref="C663:C667"/>
    <mergeCell ref="D663:D667"/>
    <mergeCell ref="E663:E667"/>
    <mergeCell ref="F663:F667"/>
    <mergeCell ref="G663:G667"/>
    <mergeCell ref="H663:H667"/>
    <mergeCell ref="I663:I667"/>
    <mergeCell ref="J663:J667"/>
    <mergeCell ref="M663:M664"/>
    <mergeCell ref="U663:U667"/>
    <mergeCell ref="X663:X664"/>
    <mergeCell ref="Y663:Y667"/>
    <mergeCell ref="AB663:AB664"/>
    <mergeCell ref="AC663:AC667"/>
    <mergeCell ref="AD663:AD667"/>
    <mergeCell ref="AG663:AG664"/>
    <mergeCell ref="M665:M667"/>
    <mergeCell ref="X665:X667"/>
    <mergeCell ref="AB665:AB667"/>
    <mergeCell ref="AG665:AG667"/>
    <mergeCell ref="B658:B662"/>
    <mergeCell ref="C658:C662"/>
    <mergeCell ref="D658:D662"/>
    <mergeCell ref="E658:E662"/>
    <mergeCell ref="F658:F662"/>
    <mergeCell ref="G658:G662"/>
    <mergeCell ref="H658:H662"/>
    <mergeCell ref="I658:I662"/>
    <mergeCell ref="J658:J662"/>
    <mergeCell ref="M658:M659"/>
    <mergeCell ref="U658:U662"/>
    <mergeCell ref="X658:X659"/>
    <mergeCell ref="Y658:Y662"/>
    <mergeCell ref="AB658:AB659"/>
    <mergeCell ref="AC658:AC662"/>
    <mergeCell ref="AD658:AD662"/>
    <mergeCell ref="AG658:AG659"/>
    <mergeCell ref="M660:M662"/>
    <mergeCell ref="X660:X662"/>
    <mergeCell ref="AB660:AB662"/>
    <mergeCell ref="AG660:AG662"/>
    <mergeCell ref="B653:B657"/>
    <mergeCell ref="C653:C657"/>
    <mergeCell ref="D653:D657"/>
    <mergeCell ref="E653:E657"/>
    <mergeCell ref="F653:F657"/>
    <mergeCell ref="G653:G657"/>
    <mergeCell ref="H653:H657"/>
    <mergeCell ref="I653:I657"/>
    <mergeCell ref="J653:J657"/>
    <mergeCell ref="M653:M654"/>
    <mergeCell ref="U653:U657"/>
    <mergeCell ref="X653:X654"/>
    <mergeCell ref="Y653:Y657"/>
    <mergeCell ref="AB653:AB654"/>
    <mergeCell ref="AC653:AC657"/>
    <mergeCell ref="AD653:AD657"/>
    <mergeCell ref="AG653:AG654"/>
    <mergeCell ref="M655:M657"/>
    <mergeCell ref="X655:X657"/>
    <mergeCell ref="AB655:AB657"/>
    <mergeCell ref="AG655:AG657"/>
    <mergeCell ref="B648:B652"/>
    <mergeCell ref="C648:C652"/>
    <mergeCell ref="D648:D652"/>
    <mergeCell ref="E648:E652"/>
    <mergeCell ref="F648:F652"/>
    <mergeCell ref="G648:G652"/>
    <mergeCell ref="H648:H652"/>
    <mergeCell ref="I648:I652"/>
    <mergeCell ref="J648:J652"/>
    <mergeCell ref="M648:M649"/>
    <mergeCell ref="U648:U652"/>
    <mergeCell ref="X648:X649"/>
    <mergeCell ref="Y648:Y652"/>
    <mergeCell ref="AB648:AB649"/>
    <mergeCell ref="AC648:AC652"/>
    <mergeCell ref="AD648:AD652"/>
    <mergeCell ref="AG648:AG649"/>
    <mergeCell ref="M650:M652"/>
    <mergeCell ref="X650:X652"/>
    <mergeCell ref="AB650:AB652"/>
    <mergeCell ref="AG650:AG652"/>
    <mergeCell ref="B643:B647"/>
    <mergeCell ref="C643:C647"/>
    <mergeCell ref="D643:D647"/>
    <mergeCell ref="E643:E647"/>
    <mergeCell ref="F643:F647"/>
    <mergeCell ref="G643:G647"/>
    <mergeCell ref="H643:H647"/>
    <mergeCell ref="I643:I647"/>
    <mergeCell ref="J643:J647"/>
    <mergeCell ref="M643:M644"/>
    <mergeCell ref="U643:U647"/>
    <mergeCell ref="X643:X644"/>
    <mergeCell ref="Y643:Y647"/>
    <mergeCell ref="AB643:AB644"/>
    <mergeCell ref="AC643:AC647"/>
    <mergeCell ref="AD643:AD647"/>
    <mergeCell ref="AG643:AG644"/>
    <mergeCell ref="M645:M647"/>
    <mergeCell ref="X645:X647"/>
    <mergeCell ref="AB645:AB647"/>
    <mergeCell ref="AG645:AG647"/>
    <mergeCell ref="B638:B642"/>
    <mergeCell ref="C638:C642"/>
    <mergeCell ref="D638:D642"/>
    <mergeCell ref="E638:E642"/>
    <mergeCell ref="F638:F642"/>
    <mergeCell ref="G638:G642"/>
    <mergeCell ref="H638:H642"/>
    <mergeCell ref="I638:I642"/>
    <mergeCell ref="J638:J642"/>
    <mergeCell ref="M638:M639"/>
    <mergeCell ref="U638:U642"/>
    <mergeCell ref="X638:X639"/>
    <mergeCell ref="Y638:Y642"/>
    <mergeCell ref="AB638:AB639"/>
    <mergeCell ref="AC638:AC642"/>
    <mergeCell ref="AD638:AD642"/>
    <mergeCell ref="AG638:AG639"/>
    <mergeCell ref="M640:M642"/>
    <mergeCell ref="X640:X642"/>
    <mergeCell ref="AB640:AB642"/>
    <mergeCell ref="AG640:AG642"/>
    <mergeCell ref="B633:B637"/>
    <mergeCell ref="C633:C637"/>
    <mergeCell ref="D633:D637"/>
    <mergeCell ref="E633:E637"/>
    <mergeCell ref="F633:F637"/>
    <mergeCell ref="G633:G637"/>
    <mergeCell ref="H633:H637"/>
    <mergeCell ref="I633:I637"/>
    <mergeCell ref="J633:J637"/>
    <mergeCell ref="M633:M634"/>
    <mergeCell ref="U633:U637"/>
    <mergeCell ref="X633:X634"/>
    <mergeCell ref="Y633:Y637"/>
    <mergeCell ref="AB633:AB634"/>
    <mergeCell ref="AC633:AC637"/>
    <mergeCell ref="AD633:AD637"/>
    <mergeCell ref="AG633:AG634"/>
    <mergeCell ref="M635:M637"/>
    <mergeCell ref="X635:X637"/>
    <mergeCell ref="AB635:AB637"/>
    <mergeCell ref="AG635:AG637"/>
    <mergeCell ref="B628:B632"/>
    <mergeCell ref="C628:C632"/>
    <mergeCell ref="D628:D632"/>
    <mergeCell ref="E628:E632"/>
    <mergeCell ref="F628:F632"/>
    <mergeCell ref="G628:G632"/>
    <mergeCell ref="H628:H632"/>
    <mergeCell ref="I628:I632"/>
    <mergeCell ref="J628:J632"/>
    <mergeCell ref="M628:M629"/>
    <mergeCell ref="U628:U632"/>
    <mergeCell ref="X628:X629"/>
    <mergeCell ref="Y628:Y632"/>
    <mergeCell ref="AB628:AB629"/>
    <mergeCell ref="AC628:AC632"/>
    <mergeCell ref="AD628:AD632"/>
    <mergeCell ref="AG628:AG629"/>
    <mergeCell ref="M630:M632"/>
    <mergeCell ref="X630:X632"/>
    <mergeCell ref="AB630:AB632"/>
    <mergeCell ref="AG630:AG632"/>
    <mergeCell ref="B623:B627"/>
    <mergeCell ref="C623:C627"/>
    <mergeCell ref="D623:D627"/>
    <mergeCell ref="E623:E627"/>
    <mergeCell ref="F623:F627"/>
    <mergeCell ref="G623:G627"/>
    <mergeCell ref="H623:H627"/>
    <mergeCell ref="I623:I627"/>
    <mergeCell ref="J623:J627"/>
    <mergeCell ref="M623:M624"/>
    <mergeCell ref="U623:U627"/>
    <mergeCell ref="X623:X624"/>
    <mergeCell ref="Y623:Y627"/>
    <mergeCell ref="AB623:AB624"/>
    <mergeCell ref="AC623:AC627"/>
    <mergeCell ref="AD623:AD627"/>
    <mergeCell ref="AG623:AG624"/>
    <mergeCell ref="M625:M627"/>
    <mergeCell ref="X625:X627"/>
    <mergeCell ref="AB625:AB627"/>
    <mergeCell ref="AG625:AG627"/>
    <mergeCell ref="B618:B622"/>
    <mergeCell ref="C618:C622"/>
    <mergeCell ref="D618:D622"/>
    <mergeCell ref="E618:E622"/>
    <mergeCell ref="F618:F622"/>
    <mergeCell ref="G618:G622"/>
    <mergeCell ref="H618:H622"/>
    <mergeCell ref="I618:I622"/>
    <mergeCell ref="J618:J622"/>
    <mergeCell ref="M618:M619"/>
    <mergeCell ref="U618:U622"/>
    <mergeCell ref="X618:X619"/>
    <mergeCell ref="Y618:Y622"/>
    <mergeCell ref="AB618:AB619"/>
    <mergeCell ref="AC618:AC622"/>
    <mergeCell ref="AD618:AD622"/>
    <mergeCell ref="AG618:AG619"/>
    <mergeCell ref="M620:M622"/>
    <mergeCell ref="X620:X622"/>
    <mergeCell ref="AB620:AB622"/>
    <mergeCell ref="AG620:AG622"/>
    <mergeCell ref="B613:B617"/>
    <mergeCell ref="C613:C617"/>
    <mergeCell ref="D613:D617"/>
    <mergeCell ref="E613:E617"/>
    <mergeCell ref="F613:F617"/>
    <mergeCell ref="G613:G617"/>
    <mergeCell ref="H613:H617"/>
    <mergeCell ref="I613:I617"/>
    <mergeCell ref="J613:J617"/>
    <mergeCell ref="M613:M614"/>
    <mergeCell ref="U613:U617"/>
    <mergeCell ref="X613:X614"/>
    <mergeCell ref="Y613:Y617"/>
    <mergeCell ref="AB613:AB614"/>
    <mergeCell ref="AC613:AC617"/>
    <mergeCell ref="AD613:AD617"/>
    <mergeCell ref="AG613:AG614"/>
    <mergeCell ref="M615:M617"/>
    <mergeCell ref="X615:X617"/>
    <mergeCell ref="AB615:AB617"/>
    <mergeCell ref="AG615:AG617"/>
    <mergeCell ref="B608:B612"/>
    <mergeCell ref="C608:C612"/>
    <mergeCell ref="D608:D612"/>
    <mergeCell ref="E608:E612"/>
    <mergeCell ref="F608:F612"/>
    <mergeCell ref="G608:G612"/>
    <mergeCell ref="H608:H612"/>
    <mergeCell ref="I608:I612"/>
    <mergeCell ref="J608:J612"/>
    <mergeCell ref="M608:M609"/>
    <mergeCell ref="U608:U612"/>
    <mergeCell ref="X608:X609"/>
    <mergeCell ref="Y608:Y612"/>
    <mergeCell ref="AB608:AB609"/>
    <mergeCell ref="AC608:AC612"/>
    <mergeCell ref="AD608:AD612"/>
    <mergeCell ref="AG608:AG609"/>
    <mergeCell ref="M610:M612"/>
    <mergeCell ref="X610:X612"/>
    <mergeCell ref="AB610:AB612"/>
    <mergeCell ref="AG610:AG612"/>
    <mergeCell ref="B603:B607"/>
    <mergeCell ref="C603:C607"/>
    <mergeCell ref="D603:D607"/>
    <mergeCell ref="E603:E607"/>
    <mergeCell ref="F603:F607"/>
    <mergeCell ref="G603:G607"/>
    <mergeCell ref="H603:H607"/>
    <mergeCell ref="I603:I607"/>
    <mergeCell ref="J603:J607"/>
    <mergeCell ref="M603:M604"/>
    <mergeCell ref="U603:U607"/>
    <mergeCell ref="X603:X604"/>
    <mergeCell ref="Y603:Y607"/>
    <mergeCell ref="AB603:AB604"/>
    <mergeCell ref="AC603:AC607"/>
    <mergeCell ref="AD603:AD607"/>
    <mergeCell ref="AG603:AG604"/>
    <mergeCell ref="M605:M607"/>
    <mergeCell ref="X605:X607"/>
    <mergeCell ref="AB605:AB607"/>
    <mergeCell ref="AG605:AG607"/>
    <mergeCell ref="B598:B602"/>
    <mergeCell ref="C598:C602"/>
    <mergeCell ref="D598:D602"/>
    <mergeCell ref="E598:E602"/>
    <mergeCell ref="F598:F602"/>
    <mergeCell ref="G598:G602"/>
    <mergeCell ref="H598:H602"/>
    <mergeCell ref="I598:I602"/>
    <mergeCell ref="J598:J602"/>
    <mergeCell ref="M598:M599"/>
    <mergeCell ref="U598:U602"/>
    <mergeCell ref="X598:X599"/>
    <mergeCell ref="Y598:Y602"/>
    <mergeCell ref="AB598:AB599"/>
    <mergeCell ref="AC598:AC602"/>
    <mergeCell ref="AD598:AD602"/>
    <mergeCell ref="AG598:AG599"/>
    <mergeCell ref="M600:M602"/>
    <mergeCell ref="X600:X602"/>
    <mergeCell ref="AB600:AB602"/>
    <mergeCell ref="AG600:AG602"/>
    <mergeCell ref="B593:B597"/>
    <mergeCell ref="C593:C597"/>
    <mergeCell ref="D593:D597"/>
    <mergeCell ref="E593:E597"/>
    <mergeCell ref="F593:F597"/>
    <mergeCell ref="G593:G597"/>
    <mergeCell ref="H593:H597"/>
    <mergeCell ref="I593:I597"/>
    <mergeCell ref="J593:J597"/>
    <mergeCell ref="M593:M594"/>
    <mergeCell ref="U593:U597"/>
    <mergeCell ref="X593:X594"/>
    <mergeCell ref="Y593:Y597"/>
    <mergeCell ref="AB593:AB594"/>
    <mergeCell ref="AC593:AC597"/>
    <mergeCell ref="AD593:AD597"/>
    <mergeCell ref="AG593:AG594"/>
    <mergeCell ref="M595:M597"/>
    <mergeCell ref="X595:X597"/>
    <mergeCell ref="AB595:AB597"/>
    <mergeCell ref="AG595:AG597"/>
    <mergeCell ref="B588:B592"/>
    <mergeCell ref="C588:C592"/>
    <mergeCell ref="D588:D592"/>
    <mergeCell ref="E588:E592"/>
    <mergeCell ref="F588:F592"/>
    <mergeCell ref="G588:G592"/>
    <mergeCell ref="H588:H592"/>
    <mergeCell ref="I588:I592"/>
    <mergeCell ref="J588:J592"/>
    <mergeCell ref="M588:M589"/>
    <mergeCell ref="U588:U592"/>
    <mergeCell ref="X588:X589"/>
    <mergeCell ref="Y588:Y592"/>
    <mergeCell ref="AB588:AB589"/>
    <mergeCell ref="AC588:AC592"/>
    <mergeCell ref="AD588:AD592"/>
    <mergeCell ref="AG588:AG589"/>
    <mergeCell ref="M590:M592"/>
    <mergeCell ref="X590:X592"/>
    <mergeCell ref="AB590:AB592"/>
    <mergeCell ref="AG590:AG592"/>
    <mergeCell ref="B583:B587"/>
    <mergeCell ref="C583:C587"/>
    <mergeCell ref="D583:D587"/>
    <mergeCell ref="E583:E587"/>
    <mergeCell ref="F583:F587"/>
    <mergeCell ref="G583:G587"/>
    <mergeCell ref="H583:H587"/>
    <mergeCell ref="I583:I587"/>
    <mergeCell ref="J583:J587"/>
    <mergeCell ref="M583:M584"/>
    <mergeCell ref="U583:U587"/>
    <mergeCell ref="X583:X584"/>
    <mergeCell ref="Y583:Y587"/>
    <mergeCell ref="AB583:AB584"/>
    <mergeCell ref="AC583:AC587"/>
    <mergeCell ref="AD583:AD587"/>
    <mergeCell ref="AG583:AG584"/>
    <mergeCell ref="M585:M587"/>
    <mergeCell ref="X585:X587"/>
    <mergeCell ref="AB585:AB587"/>
    <mergeCell ref="AG585:AG587"/>
    <mergeCell ref="B578:B582"/>
    <mergeCell ref="C578:C582"/>
    <mergeCell ref="D578:D582"/>
    <mergeCell ref="E578:E582"/>
    <mergeCell ref="F578:F582"/>
    <mergeCell ref="G578:G582"/>
    <mergeCell ref="H578:H582"/>
    <mergeCell ref="I578:I582"/>
    <mergeCell ref="J578:J582"/>
    <mergeCell ref="M578:M579"/>
    <mergeCell ref="U578:U582"/>
    <mergeCell ref="X578:X579"/>
    <mergeCell ref="Y578:Y582"/>
    <mergeCell ref="AB578:AB579"/>
    <mergeCell ref="AC578:AC582"/>
    <mergeCell ref="AD578:AD582"/>
    <mergeCell ref="AG578:AG579"/>
    <mergeCell ref="M580:M582"/>
    <mergeCell ref="X580:X582"/>
    <mergeCell ref="AB580:AB582"/>
    <mergeCell ref="AG580:AG582"/>
    <mergeCell ref="B573:B577"/>
    <mergeCell ref="C573:C577"/>
    <mergeCell ref="D573:D577"/>
    <mergeCell ref="E573:E577"/>
    <mergeCell ref="F573:F577"/>
    <mergeCell ref="G573:G577"/>
    <mergeCell ref="H573:H577"/>
    <mergeCell ref="I573:I577"/>
    <mergeCell ref="J573:J577"/>
    <mergeCell ref="M573:M574"/>
    <mergeCell ref="U573:U577"/>
    <mergeCell ref="X573:X574"/>
    <mergeCell ref="Y573:Y577"/>
    <mergeCell ref="AB573:AB574"/>
    <mergeCell ref="AC573:AC577"/>
    <mergeCell ref="AD573:AD577"/>
    <mergeCell ref="AG573:AG574"/>
    <mergeCell ref="M575:M577"/>
    <mergeCell ref="X575:X577"/>
    <mergeCell ref="AB575:AB577"/>
    <mergeCell ref="AG575:AG577"/>
    <mergeCell ref="X563:X564"/>
    <mergeCell ref="Y563:Y567"/>
    <mergeCell ref="AB563:AB564"/>
    <mergeCell ref="AC563:AC567"/>
    <mergeCell ref="AD563:AD567"/>
    <mergeCell ref="AG563:AG564"/>
    <mergeCell ref="M565:M567"/>
    <mergeCell ref="X565:X567"/>
    <mergeCell ref="AB565:AB567"/>
    <mergeCell ref="AG565:AG567"/>
    <mergeCell ref="B568:B572"/>
    <mergeCell ref="C568:C572"/>
    <mergeCell ref="D568:D572"/>
    <mergeCell ref="E568:E572"/>
    <mergeCell ref="F568:F572"/>
    <mergeCell ref="G568:G572"/>
    <mergeCell ref="H568:H572"/>
    <mergeCell ref="I568:I572"/>
    <mergeCell ref="J568:J572"/>
    <mergeCell ref="M568:M569"/>
    <mergeCell ref="U568:U572"/>
    <mergeCell ref="X568:X569"/>
    <mergeCell ref="Y568:Y572"/>
    <mergeCell ref="AB568:AB569"/>
    <mergeCell ref="AC568:AC572"/>
    <mergeCell ref="AD568:AD572"/>
    <mergeCell ref="AG568:AG569"/>
    <mergeCell ref="M570:M572"/>
    <mergeCell ref="X570:X572"/>
    <mergeCell ref="AB570:AB572"/>
    <mergeCell ref="AG570:AG572"/>
    <mergeCell ref="B563:B567"/>
    <mergeCell ref="C563:C567"/>
    <mergeCell ref="D563:D567"/>
    <mergeCell ref="E563:E567"/>
    <mergeCell ref="F563:F567"/>
    <mergeCell ref="G563:G567"/>
    <mergeCell ref="H563:H567"/>
    <mergeCell ref="I563:I567"/>
    <mergeCell ref="J563:J567"/>
    <mergeCell ref="M563:M564"/>
    <mergeCell ref="U563:U567"/>
    <mergeCell ref="B558:B562"/>
    <mergeCell ref="C558:C562"/>
    <mergeCell ref="D558:D562"/>
    <mergeCell ref="E558:E562"/>
    <mergeCell ref="F558:F562"/>
    <mergeCell ref="G558:G562"/>
    <mergeCell ref="H558:H562"/>
    <mergeCell ref="I558:I562"/>
    <mergeCell ref="J558:J562"/>
    <mergeCell ref="M558:M559"/>
    <mergeCell ref="U558:U562"/>
    <mergeCell ref="X558:X559"/>
    <mergeCell ref="Y558:Y562"/>
    <mergeCell ref="AB558:AB559"/>
    <mergeCell ref="AC558:AC562"/>
    <mergeCell ref="AD558:AD562"/>
    <mergeCell ref="AG558:AG559"/>
    <mergeCell ref="M560:M562"/>
    <mergeCell ref="X560:X562"/>
    <mergeCell ref="AB560:AB562"/>
    <mergeCell ref="AG560:AG562"/>
    <mergeCell ref="B553:B557"/>
    <mergeCell ref="C553:C557"/>
    <mergeCell ref="D553:D557"/>
    <mergeCell ref="E553:E557"/>
    <mergeCell ref="F553:F557"/>
    <mergeCell ref="G553:G557"/>
    <mergeCell ref="H553:H557"/>
    <mergeCell ref="I553:I557"/>
    <mergeCell ref="J553:J557"/>
    <mergeCell ref="M553:M554"/>
    <mergeCell ref="U553:U557"/>
    <mergeCell ref="X553:X554"/>
    <mergeCell ref="Y553:Y557"/>
    <mergeCell ref="AB553:AB554"/>
    <mergeCell ref="AC553:AC557"/>
    <mergeCell ref="AD553:AD557"/>
    <mergeCell ref="AG553:AG554"/>
    <mergeCell ref="M555:M557"/>
    <mergeCell ref="X555:X557"/>
    <mergeCell ref="AB555:AB557"/>
    <mergeCell ref="AG555:AG557"/>
    <mergeCell ref="B548:B552"/>
    <mergeCell ref="C548:C552"/>
    <mergeCell ref="D548:D552"/>
    <mergeCell ref="E548:E552"/>
    <mergeCell ref="F548:F552"/>
    <mergeCell ref="G548:G552"/>
    <mergeCell ref="H548:H552"/>
    <mergeCell ref="I548:I552"/>
    <mergeCell ref="J548:J552"/>
    <mergeCell ref="M548:M549"/>
    <mergeCell ref="U548:U552"/>
    <mergeCell ref="X548:X549"/>
    <mergeCell ref="Y548:Y552"/>
    <mergeCell ref="AB548:AB549"/>
    <mergeCell ref="AC548:AC552"/>
    <mergeCell ref="AD548:AD552"/>
    <mergeCell ref="AG548:AG549"/>
    <mergeCell ref="M550:M552"/>
    <mergeCell ref="X550:X552"/>
    <mergeCell ref="AB550:AB552"/>
    <mergeCell ref="AG550:AG552"/>
    <mergeCell ref="B543:B547"/>
    <mergeCell ref="C543:C547"/>
    <mergeCell ref="D543:D547"/>
    <mergeCell ref="E543:E547"/>
    <mergeCell ref="F543:F547"/>
    <mergeCell ref="G543:G547"/>
    <mergeCell ref="H543:H547"/>
    <mergeCell ref="I543:I547"/>
    <mergeCell ref="J543:J547"/>
    <mergeCell ref="M543:M544"/>
    <mergeCell ref="U543:U547"/>
    <mergeCell ref="X543:X544"/>
    <mergeCell ref="Y543:Y547"/>
    <mergeCell ref="AB543:AB544"/>
    <mergeCell ref="AC543:AC547"/>
    <mergeCell ref="AD543:AD547"/>
    <mergeCell ref="AG543:AG544"/>
    <mergeCell ref="M545:M547"/>
    <mergeCell ref="X545:X547"/>
    <mergeCell ref="AB545:AB547"/>
    <mergeCell ref="AG545:AG547"/>
    <mergeCell ref="B538:B542"/>
    <mergeCell ref="C538:C542"/>
    <mergeCell ref="D538:D542"/>
    <mergeCell ref="E538:E542"/>
    <mergeCell ref="F538:F542"/>
    <mergeCell ref="G538:G542"/>
    <mergeCell ref="H538:H542"/>
    <mergeCell ref="I538:I542"/>
    <mergeCell ref="J538:J542"/>
    <mergeCell ref="M538:M539"/>
    <mergeCell ref="U538:U542"/>
    <mergeCell ref="X538:X539"/>
    <mergeCell ref="Y538:Y542"/>
    <mergeCell ref="AB538:AB539"/>
    <mergeCell ref="AC538:AC542"/>
    <mergeCell ref="AD538:AD542"/>
    <mergeCell ref="AG538:AG539"/>
    <mergeCell ref="M540:M542"/>
    <mergeCell ref="X540:X542"/>
    <mergeCell ref="AB540:AB542"/>
    <mergeCell ref="AG540:AG542"/>
    <mergeCell ref="B533:B537"/>
    <mergeCell ref="C533:C537"/>
    <mergeCell ref="D533:D537"/>
    <mergeCell ref="E533:E537"/>
    <mergeCell ref="F533:F537"/>
    <mergeCell ref="G533:G537"/>
    <mergeCell ref="H533:H537"/>
    <mergeCell ref="I533:I537"/>
    <mergeCell ref="J533:J537"/>
    <mergeCell ref="M533:M534"/>
    <mergeCell ref="U533:U537"/>
    <mergeCell ref="X533:X534"/>
    <mergeCell ref="Y533:Y537"/>
    <mergeCell ref="AB533:AB534"/>
    <mergeCell ref="AC533:AC537"/>
    <mergeCell ref="AD533:AD537"/>
    <mergeCell ref="AG533:AG534"/>
    <mergeCell ref="M535:M537"/>
    <mergeCell ref="X535:X537"/>
    <mergeCell ref="AB535:AB537"/>
    <mergeCell ref="AG535:AG537"/>
    <mergeCell ref="B528:B532"/>
    <mergeCell ref="C528:C532"/>
    <mergeCell ref="D528:D532"/>
    <mergeCell ref="E528:E532"/>
    <mergeCell ref="F528:F532"/>
    <mergeCell ref="G528:G532"/>
    <mergeCell ref="H528:H532"/>
    <mergeCell ref="I528:I532"/>
    <mergeCell ref="J528:J532"/>
    <mergeCell ref="M528:M529"/>
    <mergeCell ref="U528:U532"/>
    <mergeCell ref="X528:X529"/>
    <mergeCell ref="Y528:Y532"/>
    <mergeCell ref="AB528:AB529"/>
    <mergeCell ref="AC528:AC532"/>
    <mergeCell ref="AD528:AD532"/>
    <mergeCell ref="AG528:AG529"/>
    <mergeCell ref="M530:M532"/>
    <mergeCell ref="X530:X532"/>
    <mergeCell ref="AB530:AB532"/>
    <mergeCell ref="AG530:AG532"/>
    <mergeCell ref="B523:B527"/>
    <mergeCell ref="C523:C527"/>
    <mergeCell ref="D523:D527"/>
    <mergeCell ref="E523:E527"/>
    <mergeCell ref="F523:F527"/>
    <mergeCell ref="G523:G527"/>
    <mergeCell ref="H523:H527"/>
    <mergeCell ref="I523:I527"/>
    <mergeCell ref="J523:J527"/>
    <mergeCell ref="M523:M524"/>
    <mergeCell ref="U523:U527"/>
    <mergeCell ref="X523:X524"/>
    <mergeCell ref="Y523:Y527"/>
    <mergeCell ref="AB523:AB524"/>
    <mergeCell ref="AC523:AC527"/>
    <mergeCell ref="AD523:AD527"/>
    <mergeCell ref="AG523:AG524"/>
    <mergeCell ref="M525:M527"/>
    <mergeCell ref="X525:X527"/>
    <mergeCell ref="AB525:AB527"/>
    <mergeCell ref="AG525:AG527"/>
    <mergeCell ref="B518:B522"/>
    <mergeCell ref="C518:C522"/>
    <mergeCell ref="D518:D522"/>
    <mergeCell ref="E518:E522"/>
    <mergeCell ref="F518:F522"/>
    <mergeCell ref="G518:G522"/>
    <mergeCell ref="H518:H522"/>
    <mergeCell ref="I518:I522"/>
    <mergeCell ref="J518:J522"/>
    <mergeCell ref="M518:M519"/>
    <mergeCell ref="U518:U522"/>
    <mergeCell ref="X518:X519"/>
    <mergeCell ref="Y518:Y522"/>
    <mergeCell ref="AB518:AB519"/>
    <mergeCell ref="AC518:AC522"/>
    <mergeCell ref="AD518:AD522"/>
    <mergeCell ref="AG518:AG519"/>
    <mergeCell ref="M520:M522"/>
    <mergeCell ref="X520:X522"/>
    <mergeCell ref="AB520:AB522"/>
    <mergeCell ref="AG520:AG522"/>
    <mergeCell ref="B513:B517"/>
    <mergeCell ref="C513:C517"/>
    <mergeCell ref="D513:D517"/>
    <mergeCell ref="E513:E517"/>
    <mergeCell ref="F513:F517"/>
    <mergeCell ref="G513:G517"/>
    <mergeCell ref="H513:H517"/>
    <mergeCell ref="I513:I517"/>
    <mergeCell ref="J513:J517"/>
    <mergeCell ref="M513:M514"/>
    <mergeCell ref="U513:U517"/>
    <mergeCell ref="X513:X514"/>
    <mergeCell ref="Y513:Y517"/>
    <mergeCell ref="AB513:AB514"/>
    <mergeCell ref="AC513:AC517"/>
    <mergeCell ref="AD513:AD517"/>
    <mergeCell ref="AG513:AG514"/>
    <mergeCell ref="M515:M517"/>
    <mergeCell ref="X515:X517"/>
    <mergeCell ref="AB515:AB517"/>
    <mergeCell ref="AG515:AG517"/>
    <mergeCell ref="B508:B512"/>
    <mergeCell ref="C508:C512"/>
    <mergeCell ref="D508:D512"/>
    <mergeCell ref="E508:E512"/>
    <mergeCell ref="F508:F512"/>
    <mergeCell ref="G508:G512"/>
    <mergeCell ref="H508:H512"/>
    <mergeCell ref="I508:I512"/>
    <mergeCell ref="J508:J512"/>
    <mergeCell ref="M508:M509"/>
    <mergeCell ref="U508:U512"/>
    <mergeCell ref="X508:X509"/>
    <mergeCell ref="Y508:Y512"/>
    <mergeCell ref="AB508:AB509"/>
    <mergeCell ref="AC508:AC512"/>
    <mergeCell ref="AD508:AD512"/>
    <mergeCell ref="AG508:AG509"/>
    <mergeCell ref="M510:M512"/>
    <mergeCell ref="X510:X512"/>
    <mergeCell ref="AB510:AB512"/>
    <mergeCell ref="AG510:AG512"/>
    <mergeCell ref="B503:B507"/>
    <mergeCell ref="C503:C507"/>
    <mergeCell ref="D503:D507"/>
    <mergeCell ref="E503:E507"/>
    <mergeCell ref="F503:F507"/>
    <mergeCell ref="G503:G507"/>
    <mergeCell ref="H503:H507"/>
    <mergeCell ref="I503:I507"/>
    <mergeCell ref="J503:J507"/>
    <mergeCell ref="M503:M504"/>
    <mergeCell ref="U503:U507"/>
    <mergeCell ref="X503:X504"/>
    <mergeCell ref="Y503:Y507"/>
    <mergeCell ref="AB503:AB504"/>
    <mergeCell ref="AC503:AC507"/>
    <mergeCell ref="AD503:AD507"/>
    <mergeCell ref="AG503:AG504"/>
    <mergeCell ref="M505:M507"/>
    <mergeCell ref="X505:X507"/>
    <mergeCell ref="AB505:AB507"/>
    <mergeCell ref="AG505:AG507"/>
    <mergeCell ref="B498:B502"/>
    <mergeCell ref="C498:C502"/>
    <mergeCell ref="D498:D502"/>
    <mergeCell ref="E498:E502"/>
    <mergeCell ref="F498:F502"/>
    <mergeCell ref="G498:G502"/>
    <mergeCell ref="H498:H502"/>
    <mergeCell ref="I498:I502"/>
    <mergeCell ref="J498:J502"/>
    <mergeCell ref="M498:M499"/>
    <mergeCell ref="U498:U502"/>
    <mergeCell ref="X498:X499"/>
    <mergeCell ref="Y498:Y502"/>
    <mergeCell ref="AB498:AB499"/>
    <mergeCell ref="AC498:AC502"/>
    <mergeCell ref="AD498:AD502"/>
    <mergeCell ref="AG498:AG499"/>
    <mergeCell ref="M500:M502"/>
    <mergeCell ref="X500:X502"/>
    <mergeCell ref="AB500:AB502"/>
    <mergeCell ref="AG500:AG502"/>
    <mergeCell ref="B493:B497"/>
    <mergeCell ref="C493:C497"/>
    <mergeCell ref="D493:D497"/>
    <mergeCell ref="E493:E497"/>
    <mergeCell ref="F493:F497"/>
    <mergeCell ref="G493:G497"/>
    <mergeCell ref="H493:H497"/>
    <mergeCell ref="I493:I497"/>
    <mergeCell ref="J493:J497"/>
    <mergeCell ref="M493:M494"/>
    <mergeCell ref="U493:U497"/>
    <mergeCell ref="X493:X494"/>
    <mergeCell ref="Y493:Y497"/>
    <mergeCell ref="AB493:AB494"/>
    <mergeCell ref="AC493:AC497"/>
    <mergeCell ref="AD493:AD497"/>
    <mergeCell ref="AG493:AG494"/>
    <mergeCell ref="M495:M497"/>
    <mergeCell ref="X495:X497"/>
    <mergeCell ref="AB495:AB497"/>
    <mergeCell ref="AG495:AG497"/>
    <mergeCell ref="B488:B492"/>
    <mergeCell ref="C488:C492"/>
    <mergeCell ref="D488:D492"/>
    <mergeCell ref="E488:E492"/>
    <mergeCell ref="F488:F492"/>
    <mergeCell ref="G488:G492"/>
    <mergeCell ref="H488:H492"/>
    <mergeCell ref="I488:I492"/>
    <mergeCell ref="J488:J492"/>
    <mergeCell ref="M488:M489"/>
    <mergeCell ref="U488:U492"/>
    <mergeCell ref="X488:X489"/>
    <mergeCell ref="Y488:Y492"/>
    <mergeCell ref="AB488:AB489"/>
    <mergeCell ref="AC488:AC492"/>
    <mergeCell ref="AD488:AD492"/>
    <mergeCell ref="AG488:AG489"/>
    <mergeCell ref="M490:M492"/>
    <mergeCell ref="X490:X492"/>
    <mergeCell ref="AB490:AB492"/>
    <mergeCell ref="AG490:AG492"/>
    <mergeCell ref="B483:B487"/>
    <mergeCell ref="C483:C487"/>
    <mergeCell ref="D483:D487"/>
    <mergeCell ref="E483:E487"/>
    <mergeCell ref="F483:F487"/>
    <mergeCell ref="G483:G487"/>
    <mergeCell ref="H483:H487"/>
    <mergeCell ref="I483:I487"/>
    <mergeCell ref="J483:J487"/>
    <mergeCell ref="M483:M484"/>
    <mergeCell ref="U483:U487"/>
    <mergeCell ref="X483:X484"/>
    <mergeCell ref="Y483:Y487"/>
    <mergeCell ref="AB483:AB484"/>
    <mergeCell ref="AC483:AC487"/>
    <mergeCell ref="AD483:AD487"/>
    <mergeCell ref="AG483:AG484"/>
    <mergeCell ref="M485:M487"/>
    <mergeCell ref="X485:X487"/>
    <mergeCell ref="AB485:AB487"/>
    <mergeCell ref="AG485:AG487"/>
    <mergeCell ref="B478:B482"/>
    <mergeCell ref="C478:C482"/>
    <mergeCell ref="D478:D482"/>
    <mergeCell ref="E478:E482"/>
    <mergeCell ref="F478:F482"/>
    <mergeCell ref="G478:G482"/>
    <mergeCell ref="H478:H482"/>
    <mergeCell ref="I478:I482"/>
    <mergeCell ref="J478:J482"/>
    <mergeCell ref="M478:M479"/>
    <mergeCell ref="U478:U482"/>
    <mergeCell ref="X478:X479"/>
    <mergeCell ref="Y478:Y482"/>
    <mergeCell ref="AB478:AB479"/>
    <mergeCell ref="AC478:AC482"/>
    <mergeCell ref="AD478:AD482"/>
    <mergeCell ref="AG478:AG479"/>
    <mergeCell ref="M480:M482"/>
    <mergeCell ref="X480:X482"/>
    <mergeCell ref="AB480:AB482"/>
    <mergeCell ref="AG480:AG482"/>
    <mergeCell ref="B473:B477"/>
    <mergeCell ref="C473:C477"/>
    <mergeCell ref="D473:D477"/>
    <mergeCell ref="E473:E477"/>
    <mergeCell ref="F473:F477"/>
    <mergeCell ref="G473:G477"/>
    <mergeCell ref="H473:H477"/>
    <mergeCell ref="I473:I477"/>
    <mergeCell ref="J473:J477"/>
    <mergeCell ref="M473:M474"/>
    <mergeCell ref="U473:U477"/>
    <mergeCell ref="X473:X474"/>
    <mergeCell ref="Y473:Y477"/>
    <mergeCell ref="AB473:AB474"/>
    <mergeCell ref="AC473:AC477"/>
    <mergeCell ref="AD473:AD477"/>
    <mergeCell ref="AG473:AG474"/>
    <mergeCell ref="M475:M477"/>
    <mergeCell ref="X475:X477"/>
    <mergeCell ref="AB475:AB477"/>
    <mergeCell ref="AG475:AG477"/>
    <mergeCell ref="B468:B472"/>
    <mergeCell ref="C468:C472"/>
    <mergeCell ref="D468:D472"/>
    <mergeCell ref="E468:E472"/>
    <mergeCell ref="F468:F472"/>
    <mergeCell ref="G468:G472"/>
    <mergeCell ref="H468:H472"/>
    <mergeCell ref="I468:I472"/>
    <mergeCell ref="J468:J472"/>
    <mergeCell ref="M468:M469"/>
    <mergeCell ref="U468:U472"/>
    <mergeCell ref="X468:X469"/>
    <mergeCell ref="Y468:Y472"/>
    <mergeCell ref="AB468:AB469"/>
    <mergeCell ref="AC468:AC472"/>
    <mergeCell ref="AD468:AD472"/>
    <mergeCell ref="AG468:AG469"/>
    <mergeCell ref="M470:M472"/>
    <mergeCell ref="X470:X472"/>
    <mergeCell ref="AB470:AB472"/>
    <mergeCell ref="AG470:AG472"/>
    <mergeCell ref="B463:B467"/>
    <mergeCell ref="C463:C467"/>
    <mergeCell ref="D463:D467"/>
    <mergeCell ref="E463:E467"/>
    <mergeCell ref="F463:F467"/>
    <mergeCell ref="G463:G467"/>
    <mergeCell ref="H463:H467"/>
    <mergeCell ref="I463:I467"/>
    <mergeCell ref="J463:J467"/>
    <mergeCell ref="M463:M464"/>
    <mergeCell ref="U463:U467"/>
    <mergeCell ref="X463:X464"/>
    <mergeCell ref="Y463:Y467"/>
    <mergeCell ref="AB463:AB464"/>
    <mergeCell ref="AC463:AC467"/>
    <mergeCell ref="AD463:AD467"/>
    <mergeCell ref="AG463:AG464"/>
    <mergeCell ref="M465:M467"/>
    <mergeCell ref="X465:X467"/>
    <mergeCell ref="AB465:AB467"/>
    <mergeCell ref="AG465:AG467"/>
    <mergeCell ref="B458:B462"/>
    <mergeCell ref="C458:C462"/>
    <mergeCell ref="D458:D462"/>
    <mergeCell ref="E458:E462"/>
    <mergeCell ref="F458:F462"/>
    <mergeCell ref="G458:G462"/>
    <mergeCell ref="H458:H462"/>
    <mergeCell ref="I458:I462"/>
    <mergeCell ref="J458:J462"/>
    <mergeCell ref="M458:M459"/>
    <mergeCell ref="U458:U462"/>
    <mergeCell ref="X458:X459"/>
    <mergeCell ref="Y458:Y462"/>
    <mergeCell ref="AB458:AB459"/>
    <mergeCell ref="AC458:AC462"/>
    <mergeCell ref="AD458:AD462"/>
    <mergeCell ref="AG458:AG459"/>
    <mergeCell ref="M460:M462"/>
    <mergeCell ref="X460:X462"/>
    <mergeCell ref="AB460:AB462"/>
    <mergeCell ref="AG460:AG462"/>
    <mergeCell ref="B453:B457"/>
    <mergeCell ref="C453:C457"/>
    <mergeCell ref="D453:D457"/>
    <mergeCell ref="E453:E457"/>
    <mergeCell ref="F453:F457"/>
    <mergeCell ref="G453:G457"/>
    <mergeCell ref="H453:H457"/>
    <mergeCell ref="I453:I457"/>
    <mergeCell ref="J453:J457"/>
    <mergeCell ref="M453:M454"/>
    <mergeCell ref="U453:U457"/>
    <mergeCell ref="X453:X454"/>
    <mergeCell ref="Y453:Y457"/>
    <mergeCell ref="AB453:AB454"/>
    <mergeCell ref="AC453:AC457"/>
    <mergeCell ref="AD453:AD457"/>
    <mergeCell ref="AG453:AG454"/>
    <mergeCell ref="M455:M457"/>
    <mergeCell ref="X455:X457"/>
    <mergeCell ref="AB455:AB457"/>
    <mergeCell ref="AG455:AG457"/>
    <mergeCell ref="B448:B452"/>
    <mergeCell ref="C448:C452"/>
    <mergeCell ref="D448:D452"/>
    <mergeCell ref="E448:E452"/>
    <mergeCell ref="F448:F452"/>
    <mergeCell ref="G448:G452"/>
    <mergeCell ref="H448:H452"/>
    <mergeCell ref="I448:I452"/>
    <mergeCell ref="J448:J452"/>
    <mergeCell ref="M448:M449"/>
    <mergeCell ref="U448:U452"/>
    <mergeCell ref="X448:X449"/>
    <mergeCell ref="Y448:Y452"/>
    <mergeCell ref="AB448:AB449"/>
    <mergeCell ref="AC448:AC452"/>
    <mergeCell ref="AD448:AD452"/>
    <mergeCell ref="AG448:AG449"/>
    <mergeCell ref="M450:M452"/>
    <mergeCell ref="X450:X452"/>
    <mergeCell ref="AB450:AB452"/>
    <mergeCell ref="AG450:AG452"/>
    <mergeCell ref="B443:B447"/>
    <mergeCell ref="C443:C447"/>
    <mergeCell ref="D443:D447"/>
    <mergeCell ref="E443:E447"/>
    <mergeCell ref="F443:F447"/>
    <mergeCell ref="G443:G447"/>
    <mergeCell ref="H443:H447"/>
    <mergeCell ref="I443:I447"/>
    <mergeCell ref="J443:J447"/>
    <mergeCell ref="M443:M444"/>
    <mergeCell ref="U443:U447"/>
    <mergeCell ref="X443:X444"/>
    <mergeCell ref="Y443:Y447"/>
    <mergeCell ref="AB443:AB444"/>
    <mergeCell ref="AC443:AC447"/>
    <mergeCell ref="AD443:AD447"/>
    <mergeCell ref="AG443:AG444"/>
    <mergeCell ref="M445:M447"/>
    <mergeCell ref="X445:X447"/>
    <mergeCell ref="AB445:AB447"/>
    <mergeCell ref="AG445:AG447"/>
    <mergeCell ref="B438:B442"/>
    <mergeCell ref="C438:C442"/>
    <mergeCell ref="D438:D442"/>
    <mergeCell ref="E438:E442"/>
    <mergeCell ref="F438:F442"/>
    <mergeCell ref="G438:G442"/>
    <mergeCell ref="H438:H442"/>
    <mergeCell ref="I438:I442"/>
    <mergeCell ref="J438:J442"/>
    <mergeCell ref="M438:M439"/>
    <mergeCell ref="U438:U442"/>
    <mergeCell ref="X438:X439"/>
    <mergeCell ref="Y438:Y442"/>
    <mergeCell ref="AB438:AB439"/>
    <mergeCell ref="AC438:AC442"/>
    <mergeCell ref="AD438:AD442"/>
    <mergeCell ref="AG438:AG439"/>
    <mergeCell ref="M440:M442"/>
    <mergeCell ref="X440:X442"/>
    <mergeCell ref="AB440:AB442"/>
    <mergeCell ref="AG440:AG442"/>
    <mergeCell ref="B433:B437"/>
    <mergeCell ref="C433:C437"/>
    <mergeCell ref="D433:D437"/>
    <mergeCell ref="E433:E437"/>
    <mergeCell ref="F433:F437"/>
    <mergeCell ref="G433:G437"/>
    <mergeCell ref="H433:H437"/>
    <mergeCell ref="I433:I437"/>
    <mergeCell ref="J433:J437"/>
    <mergeCell ref="M433:M434"/>
    <mergeCell ref="U433:U437"/>
    <mergeCell ref="X433:X434"/>
    <mergeCell ref="Y433:Y437"/>
    <mergeCell ref="AB433:AB434"/>
    <mergeCell ref="AC433:AC437"/>
    <mergeCell ref="AD433:AD437"/>
    <mergeCell ref="AG433:AG434"/>
    <mergeCell ref="M435:M437"/>
    <mergeCell ref="X435:X437"/>
    <mergeCell ref="AB435:AB437"/>
    <mergeCell ref="AG435:AG437"/>
    <mergeCell ref="B428:B432"/>
    <mergeCell ref="C428:C432"/>
    <mergeCell ref="D428:D432"/>
    <mergeCell ref="E428:E432"/>
    <mergeCell ref="F428:F432"/>
    <mergeCell ref="G428:G432"/>
    <mergeCell ref="H428:H432"/>
    <mergeCell ref="I428:I432"/>
    <mergeCell ref="J428:J432"/>
    <mergeCell ref="M428:M429"/>
    <mergeCell ref="U428:U432"/>
    <mergeCell ref="X428:X429"/>
    <mergeCell ref="Y428:Y432"/>
    <mergeCell ref="AB428:AB429"/>
    <mergeCell ref="AC428:AC432"/>
    <mergeCell ref="AD428:AD432"/>
    <mergeCell ref="AG428:AG429"/>
    <mergeCell ref="M430:M432"/>
    <mergeCell ref="X430:X432"/>
    <mergeCell ref="AB430:AB432"/>
    <mergeCell ref="AG430:AG432"/>
    <mergeCell ref="B423:B427"/>
    <mergeCell ref="C423:C427"/>
    <mergeCell ref="D423:D427"/>
    <mergeCell ref="E423:E427"/>
    <mergeCell ref="F423:F427"/>
    <mergeCell ref="G423:G427"/>
    <mergeCell ref="H423:H427"/>
    <mergeCell ref="I423:I427"/>
    <mergeCell ref="J423:J427"/>
    <mergeCell ref="M423:M424"/>
    <mergeCell ref="U423:U427"/>
    <mergeCell ref="X423:X424"/>
    <mergeCell ref="Y423:Y427"/>
    <mergeCell ref="AB423:AB424"/>
    <mergeCell ref="AC423:AC427"/>
    <mergeCell ref="AD423:AD427"/>
    <mergeCell ref="AG423:AG424"/>
    <mergeCell ref="M425:M427"/>
    <mergeCell ref="X425:X427"/>
    <mergeCell ref="AB425:AB427"/>
    <mergeCell ref="AG425:AG427"/>
    <mergeCell ref="B418:B422"/>
    <mergeCell ref="C418:C422"/>
    <mergeCell ref="D418:D422"/>
    <mergeCell ref="E418:E422"/>
    <mergeCell ref="F418:F422"/>
    <mergeCell ref="G418:G422"/>
    <mergeCell ref="H418:H422"/>
    <mergeCell ref="I418:I422"/>
    <mergeCell ref="J418:J422"/>
    <mergeCell ref="M418:M419"/>
    <mergeCell ref="U418:U422"/>
    <mergeCell ref="X418:X419"/>
    <mergeCell ref="Y418:Y422"/>
    <mergeCell ref="AB418:AB419"/>
    <mergeCell ref="AC418:AC422"/>
    <mergeCell ref="AD418:AD422"/>
    <mergeCell ref="AG418:AG419"/>
    <mergeCell ref="M420:M422"/>
    <mergeCell ref="X420:X422"/>
    <mergeCell ref="AB420:AB422"/>
    <mergeCell ref="AG420:AG422"/>
    <mergeCell ref="B413:B417"/>
    <mergeCell ref="C413:C417"/>
    <mergeCell ref="D413:D417"/>
    <mergeCell ref="E413:E417"/>
    <mergeCell ref="F413:F417"/>
    <mergeCell ref="G413:G417"/>
    <mergeCell ref="H413:H417"/>
    <mergeCell ref="I413:I417"/>
    <mergeCell ref="J413:J417"/>
    <mergeCell ref="M413:M414"/>
    <mergeCell ref="U413:U417"/>
    <mergeCell ref="X413:X414"/>
    <mergeCell ref="Y413:Y417"/>
    <mergeCell ref="AB413:AB414"/>
    <mergeCell ref="AC413:AC417"/>
    <mergeCell ref="AD413:AD417"/>
    <mergeCell ref="AG413:AG414"/>
    <mergeCell ref="M415:M417"/>
    <mergeCell ref="X415:X417"/>
    <mergeCell ref="AB415:AB417"/>
    <mergeCell ref="AG415:AG417"/>
    <mergeCell ref="B408:B412"/>
    <mergeCell ref="C408:C412"/>
    <mergeCell ref="D408:D412"/>
    <mergeCell ref="E408:E412"/>
    <mergeCell ref="F408:F412"/>
    <mergeCell ref="G408:G412"/>
    <mergeCell ref="H408:H412"/>
    <mergeCell ref="I408:I412"/>
    <mergeCell ref="J408:J412"/>
    <mergeCell ref="M408:M409"/>
    <mergeCell ref="U408:U412"/>
    <mergeCell ref="X408:X409"/>
    <mergeCell ref="Y408:Y412"/>
    <mergeCell ref="AB408:AB409"/>
    <mergeCell ref="AC408:AC412"/>
    <mergeCell ref="AD408:AD412"/>
    <mergeCell ref="AG408:AG409"/>
    <mergeCell ref="M410:M412"/>
    <mergeCell ref="X410:X412"/>
    <mergeCell ref="AB410:AB412"/>
    <mergeCell ref="AG410:AG412"/>
    <mergeCell ref="B403:B407"/>
    <mergeCell ref="C403:C407"/>
    <mergeCell ref="D403:D407"/>
    <mergeCell ref="E403:E407"/>
    <mergeCell ref="F403:F407"/>
    <mergeCell ref="G403:G407"/>
    <mergeCell ref="H403:H407"/>
    <mergeCell ref="I403:I407"/>
    <mergeCell ref="J403:J407"/>
    <mergeCell ref="M403:M404"/>
    <mergeCell ref="U403:U407"/>
    <mergeCell ref="X403:X404"/>
    <mergeCell ref="Y403:Y407"/>
    <mergeCell ref="AB403:AB404"/>
    <mergeCell ref="AC403:AC407"/>
    <mergeCell ref="AD403:AD407"/>
    <mergeCell ref="AG403:AG404"/>
    <mergeCell ref="M405:M407"/>
    <mergeCell ref="X405:X407"/>
    <mergeCell ref="AB405:AB407"/>
    <mergeCell ref="AG405:AG407"/>
    <mergeCell ref="B398:B402"/>
    <mergeCell ref="C398:C402"/>
    <mergeCell ref="D398:D402"/>
    <mergeCell ref="E398:E402"/>
    <mergeCell ref="F398:F402"/>
    <mergeCell ref="G398:G402"/>
    <mergeCell ref="H398:H402"/>
    <mergeCell ref="I398:I402"/>
    <mergeCell ref="J398:J402"/>
    <mergeCell ref="M398:M399"/>
    <mergeCell ref="U398:U402"/>
    <mergeCell ref="X398:X399"/>
    <mergeCell ref="Y398:Y402"/>
    <mergeCell ref="AB398:AB399"/>
    <mergeCell ref="AC398:AC402"/>
    <mergeCell ref="AD398:AD402"/>
    <mergeCell ref="AG398:AG399"/>
    <mergeCell ref="M400:M402"/>
    <mergeCell ref="X400:X402"/>
    <mergeCell ref="AB400:AB402"/>
    <mergeCell ref="AG400:AG402"/>
    <mergeCell ref="B393:B397"/>
    <mergeCell ref="C393:C397"/>
    <mergeCell ref="D393:D397"/>
    <mergeCell ref="E393:E397"/>
    <mergeCell ref="F393:F397"/>
    <mergeCell ref="G393:G397"/>
    <mergeCell ref="H393:H397"/>
    <mergeCell ref="I393:I397"/>
    <mergeCell ref="J393:J397"/>
    <mergeCell ref="M393:M394"/>
    <mergeCell ref="U393:U397"/>
    <mergeCell ref="X393:X394"/>
    <mergeCell ref="Y393:Y397"/>
    <mergeCell ref="AB393:AB394"/>
    <mergeCell ref="AC393:AC397"/>
    <mergeCell ref="AD393:AD397"/>
    <mergeCell ref="AG393:AG394"/>
    <mergeCell ref="M395:M397"/>
    <mergeCell ref="X395:X397"/>
    <mergeCell ref="AB395:AB397"/>
    <mergeCell ref="AG395:AG397"/>
    <mergeCell ref="B388:B392"/>
    <mergeCell ref="C388:C392"/>
    <mergeCell ref="D388:D392"/>
    <mergeCell ref="E388:E392"/>
    <mergeCell ref="F388:F392"/>
    <mergeCell ref="G388:G392"/>
    <mergeCell ref="H388:H392"/>
    <mergeCell ref="I388:I392"/>
    <mergeCell ref="J388:J392"/>
    <mergeCell ref="M388:M389"/>
    <mergeCell ref="U388:U392"/>
    <mergeCell ref="X388:X389"/>
    <mergeCell ref="Y388:Y392"/>
    <mergeCell ref="AB388:AB389"/>
    <mergeCell ref="AC388:AC392"/>
    <mergeCell ref="AD388:AD392"/>
    <mergeCell ref="AG388:AG389"/>
    <mergeCell ref="M390:M392"/>
    <mergeCell ref="X390:X392"/>
    <mergeCell ref="AB390:AB392"/>
    <mergeCell ref="AG390:AG392"/>
    <mergeCell ref="B383:B387"/>
    <mergeCell ref="C383:C387"/>
    <mergeCell ref="D383:D387"/>
    <mergeCell ref="E383:E387"/>
    <mergeCell ref="F383:F387"/>
    <mergeCell ref="G383:G387"/>
    <mergeCell ref="H383:H387"/>
    <mergeCell ref="I383:I387"/>
    <mergeCell ref="J383:J387"/>
    <mergeCell ref="M383:M384"/>
    <mergeCell ref="U383:U387"/>
    <mergeCell ref="X383:X384"/>
    <mergeCell ref="Y383:Y387"/>
    <mergeCell ref="AB383:AB384"/>
    <mergeCell ref="AC383:AC387"/>
    <mergeCell ref="AD383:AD387"/>
    <mergeCell ref="AG383:AG384"/>
    <mergeCell ref="M385:M387"/>
    <mergeCell ref="X385:X387"/>
    <mergeCell ref="AB385:AB387"/>
    <mergeCell ref="AG385:AG387"/>
    <mergeCell ref="B378:B382"/>
    <mergeCell ref="C378:C382"/>
    <mergeCell ref="D378:D382"/>
    <mergeCell ref="E378:E382"/>
    <mergeCell ref="F378:F382"/>
    <mergeCell ref="G378:G382"/>
    <mergeCell ref="H378:H382"/>
    <mergeCell ref="I378:I382"/>
    <mergeCell ref="J378:J382"/>
    <mergeCell ref="M378:M379"/>
    <mergeCell ref="U378:U382"/>
    <mergeCell ref="X378:X379"/>
    <mergeCell ref="Y378:Y382"/>
    <mergeCell ref="AB378:AB379"/>
    <mergeCell ref="AC378:AC382"/>
    <mergeCell ref="AD378:AD382"/>
    <mergeCell ref="AG378:AG379"/>
    <mergeCell ref="M380:M382"/>
    <mergeCell ref="X380:X382"/>
    <mergeCell ref="AB380:AB382"/>
    <mergeCell ref="AG380:AG382"/>
    <mergeCell ref="B373:B377"/>
    <mergeCell ref="C373:C377"/>
    <mergeCell ref="D373:D377"/>
    <mergeCell ref="E373:E377"/>
    <mergeCell ref="F373:F377"/>
    <mergeCell ref="G373:G377"/>
    <mergeCell ref="H373:H377"/>
    <mergeCell ref="I373:I377"/>
    <mergeCell ref="J373:J377"/>
    <mergeCell ref="M373:M374"/>
    <mergeCell ref="U373:U377"/>
    <mergeCell ref="X373:X374"/>
    <mergeCell ref="Y373:Y377"/>
    <mergeCell ref="AB373:AB374"/>
    <mergeCell ref="AC373:AC377"/>
    <mergeCell ref="AD373:AD377"/>
    <mergeCell ref="AG373:AG374"/>
    <mergeCell ref="M375:M377"/>
    <mergeCell ref="X375:X377"/>
    <mergeCell ref="AB375:AB377"/>
    <mergeCell ref="AG375:AG377"/>
    <mergeCell ref="B368:B372"/>
    <mergeCell ref="C368:C372"/>
    <mergeCell ref="D368:D372"/>
    <mergeCell ref="E368:E372"/>
    <mergeCell ref="F368:F372"/>
    <mergeCell ref="G368:G372"/>
    <mergeCell ref="H368:H372"/>
    <mergeCell ref="I368:I372"/>
    <mergeCell ref="J368:J372"/>
    <mergeCell ref="M368:M369"/>
    <mergeCell ref="U368:U372"/>
    <mergeCell ref="X368:X369"/>
    <mergeCell ref="Y368:Y372"/>
    <mergeCell ref="AB368:AB369"/>
    <mergeCell ref="AC368:AC372"/>
    <mergeCell ref="AD368:AD372"/>
    <mergeCell ref="AG368:AG369"/>
    <mergeCell ref="M370:M372"/>
    <mergeCell ref="X370:X372"/>
    <mergeCell ref="AB370:AB372"/>
    <mergeCell ref="AG370:AG372"/>
    <mergeCell ref="B363:B367"/>
    <mergeCell ref="C363:C367"/>
    <mergeCell ref="D363:D367"/>
    <mergeCell ref="E363:E367"/>
    <mergeCell ref="F363:F367"/>
    <mergeCell ref="G363:G367"/>
    <mergeCell ref="H363:H367"/>
    <mergeCell ref="I363:I367"/>
    <mergeCell ref="J363:J367"/>
    <mergeCell ref="M363:M364"/>
    <mergeCell ref="U363:U367"/>
    <mergeCell ref="X363:X364"/>
    <mergeCell ref="Y363:Y367"/>
    <mergeCell ref="AB363:AB364"/>
    <mergeCell ref="AC363:AC367"/>
    <mergeCell ref="AD363:AD367"/>
    <mergeCell ref="AG363:AG364"/>
    <mergeCell ref="M365:M367"/>
    <mergeCell ref="X365:X367"/>
    <mergeCell ref="AB365:AB367"/>
    <mergeCell ref="AG365:AG367"/>
    <mergeCell ref="AD313:AD317"/>
    <mergeCell ref="AD318:AD322"/>
    <mergeCell ref="AD323:AD327"/>
    <mergeCell ref="AD328:AD332"/>
    <mergeCell ref="AD333:AD337"/>
    <mergeCell ref="AD338:AD342"/>
    <mergeCell ref="AD343:AD347"/>
    <mergeCell ref="AD348:AD352"/>
    <mergeCell ref="AD353:AD357"/>
    <mergeCell ref="AD358:AD362"/>
    <mergeCell ref="D3:J3"/>
    <mergeCell ref="G2:H2"/>
    <mergeCell ref="I2:J2"/>
    <mergeCell ref="L3:X3"/>
    <mergeCell ref="F283:F287"/>
    <mergeCell ref="F288:F292"/>
    <mergeCell ref="F293:F297"/>
    <mergeCell ref="F298:F302"/>
    <mergeCell ref="F303:F307"/>
    <mergeCell ref="F308:F312"/>
    <mergeCell ref="F313:F317"/>
    <mergeCell ref="F318:F322"/>
    <mergeCell ref="F323:F327"/>
    <mergeCell ref="F328:F332"/>
    <mergeCell ref="F333:F337"/>
    <mergeCell ref="F338:F342"/>
    <mergeCell ref="F343:F347"/>
    <mergeCell ref="F348:F352"/>
    <mergeCell ref="F353:F357"/>
    <mergeCell ref="F358:F362"/>
    <mergeCell ref="F198:F202"/>
    <mergeCell ref="F203:F207"/>
    <mergeCell ref="F208:F212"/>
    <mergeCell ref="F213:F217"/>
    <mergeCell ref="F218:F222"/>
    <mergeCell ref="F223:F227"/>
    <mergeCell ref="F228:F232"/>
    <mergeCell ref="F233:F237"/>
    <mergeCell ref="F238:F242"/>
    <mergeCell ref="F243:F247"/>
    <mergeCell ref="F248:F252"/>
    <mergeCell ref="F253:F257"/>
    <mergeCell ref="F258:F262"/>
    <mergeCell ref="F263:F267"/>
    <mergeCell ref="F268:F272"/>
    <mergeCell ref="F273:F277"/>
    <mergeCell ref="F278:F282"/>
    <mergeCell ref="I358:I362"/>
    <mergeCell ref="J358:J362"/>
    <mergeCell ref="M358:M359"/>
    <mergeCell ref="U358:U362"/>
    <mergeCell ref="X358:X359"/>
    <mergeCell ref="Y358:Y362"/>
    <mergeCell ref="AB358:AB359"/>
    <mergeCell ref="AC358:AC362"/>
    <mergeCell ref="AG358:AG359"/>
    <mergeCell ref="M360:M362"/>
    <mergeCell ref="X360:X362"/>
    <mergeCell ref="AB360:AB362"/>
    <mergeCell ref="AG360:AG362"/>
    <mergeCell ref="F8:F12"/>
    <mergeCell ref="F13:F17"/>
    <mergeCell ref="F18:F22"/>
    <mergeCell ref="F23:F27"/>
    <mergeCell ref="F28:F32"/>
    <mergeCell ref="F33:F37"/>
    <mergeCell ref="F68:F72"/>
    <mergeCell ref="F73:F77"/>
    <mergeCell ref="F78:F82"/>
    <mergeCell ref="F83:F87"/>
    <mergeCell ref="F88:F92"/>
    <mergeCell ref="F93:F97"/>
    <mergeCell ref="F98:F102"/>
    <mergeCell ref="F103:F107"/>
    <mergeCell ref="F108:F112"/>
    <mergeCell ref="F113:F117"/>
    <mergeCell ref="F118:F122"/>
    <mergeCell ref="F123:F127"/>
    <mergeCell ref="F53:F57"/>
    <mergeCell ref="F58:F62"/>
    <mergeCell ref="F63:F67"/>
    <mergeCell ref="F38:F42"/>
    <mergeCell ref="F43:F47"/>
    <mergeCell ref="F48:F52"/>
    <mergeCell ref="B358:B362"/>
    <mergeCell ref="C358:C362"/>
    <mergeCell ref="D358:D362"/>
    <mergeCell ref="E358:E362"/>
    <mergeCell ref="G358:G362"/>
    <mergeCell ref="H358:H362"/>
    <mergeCell ref="F128:F132"/>
    <mergeCell ref="F133:F137"/>
    <mergeCell ref="F138:F142"/>
    <mergeCell ref="F143:F147"/>
    <mergeCell ref="F148:F152"/>
    <mergeCell ref="F153:F157"/>
    <mergeCell ref="F158:F162"/>
    <mergeCell ref="F163:F167"/>
    <mergeCell ref="F168:F172"/>
    <mergeCell ref="F173:F177"/>
    <mergeCell ref="F178:F182"/>
    <mergeCell ref="F183:F187"/>
    <mergeCell ref="F188:F192"/>
    <mergeCell ref="F193:F197"/>
    <mergeCell ref="B128:B132"/>
    <mergeCell ref="C128:C132"/>
    <mergeCell ref="D128:D132"/>
    <mergeCell ref="E128:E132"/>
    <mergeCell ref="G128:G132"/>
    <mergeCell ref="H128:H132"/>
    <mergeCell ref="D343:D347"/>
    <mergeCell ref="E343:E347"/>
    <mergeCell ref="G343:G347"/>
    <mergeCell ref="E33:E37"/>
    <mergeCell ref="E5:F6"/>
    <mergeCell ref="G98:G102"/>
    <mergeCell ref="AG348:AG349"/>
    <mergeCell ref="AG350:AG352"/>
    <mergeCell ref="AC353:AC357"/>
    <mergeCell ref="AG353:AG354"/>
    <mergeCell ref="AG355:AG357"/>
    <mergeCell ref="AG313:AG314"/>
    <mergeCell ref="AG315:AG317"/>
    <mergeCell ref="AC318:AC322"/>
    <mergeCell ref="AG318:AG319"/>
    <mergeCell ref="AG320:AG322"/>
    <mergeCell ref="AC323:AC327"/>
    <mergeCell ref="AG323:AG324"/>
    <mergeCell ref="AG325:AG327"/>
    <mergeCell ref="AC328:AC332"/>
    <mergeCell ref="AG328:AG329"/>
    <mergeCell ref="AG330:AG332"/>
    <mergeCell ref="AG333:AG334"/>
    <mergeCell ref="AG335:AG337"/>
    <mergeCell ref="AC338:AC342"/>
    <mergeCell ref="AG338:AG339"/>
    <mergeCell ref="AG340:AG342"/>
    <mergeCell ref="AC343:AC347"/>
    <mergeCell ref="AG343:AG344"/>
    <mergeCell ref="AG345:AG347"/>
    <mergeCell ref="AC333:AC337"/>
    <mergeCell ref="AC313:AC317"/>
    <mergeCell ref="AC348:AC352"/>
    <mergeCell ref="AG278:AG279"/>
    <mergeCell ref="AG280:AG282"/>
    <mergeCell ref="AC283:AC287"/>
    <mergeCell ref="AG283:AG284"/>
    <mergeCell ref="AG285:AG287"/>
    <mergeCell ref="AC288:AC292"/>
    <mergeCell ref="AG288:AG289"/>
    <mergeCell ref="AG290:AG292"/>
    <mergeCell ref="AG293:AG294"/>
    <mergeCell ref="AG295:AG297"/>
    <mergeCell ref="AC298:AC302"/>
    <mergeCell ref="AG298:AG299"/>
    <mergeCell ref="AG300:AG302"/>
    <mergeCell ref="AC303:AC307"/>
    <mergeCell ref="AG303:AG304"/>
    <mergeCell ref="AG305:AG307"/>
    <mergeCell ref="AC308:AC312"/>
    <mergeCell ref="AG308:AG309"/>
    <mergeCell ref="AG310:AG312"/>
    <mergeCell ref="AC293:AC297"/>
    <mergeCell ref="AC278:AC282"/>
    <mergeCell ref="AD278:AD282"/>
    <mergeCell ref="AD283:AD287"/>
    <mergeCell ref="AD288:AD292"/>
    <mergeCell ref="AD293:AD297"/>
    <mergeCell ref="AD298:AD302"/>
    <mergeCell ref="AD303:AD307"/>
    <mergeCell ref="AD308:AD312"/>
    <mergeCell ref="AG243:AG244"/>
    <mergeCell ref="AG245:AG247"/>
    <mergeCell ref="AC248:AC252"/>
    <mergeCell ref="AG248:AG249"/>
    <mergeCell ref="AG250:AG252"/>
    <mergeCell ref="AG253:AG254"/>
    <mergeCell ref="AG255:AG257"/>
    <mergeCell ref="AC258:AC262"/>
    <mergeCell ref="AG258:AG259"/>
    <mergeCell ref="AG260:AG262"/>
    <mergeCell ref="AC263:AC267"/>
    <mergeCell ref="AG263:AG264"/>
    <mergeCell ref="AG265:AG267"/>
    <mergeCell ref="AC268:AC272"/>
    <mergeCell ref="AG268:AG269"/>
    <mergeCell ref="AG270:AG272"/>
    <mergeCell ref="AC273:AC277"/>
    <mergeCell ref="AG273:AG274"/>
    <mergeCell ref="AG275:AG277"/>
    <mergeCell ref="AC253:AC257"/>
    <mergeCell ref="AC243:AC247"/>
    <mergeCell ref="AD243:AD247"/>
    <mergeCell ref="AD248:AD252"/>
    <mergeCell ref="AD253:AD257"/>
    <mergeCell ref="AD258:AD262"/>
    <mergeCell ref="AD263:AD267"/>
    <mergeCell ref="AD268:AD272"/>
    <mergeCell ref="AD273:AD277"/>
    <mergeCell ref="AG213:AG214"/>
    <mergeCell ref="AG215:AG217"/>
    <mergeCell ref="AC218:AC222"/>
    <mergeCell ref="AG218:AG219"/>
    <mergeCell ref="AG220:AG222"/>
    <mergeCell ref="AC223:AC227"/>
    <mergeCell ref="AG223:AG224"/>
    <mergeCell ref="AG225:AG227"/>
    <mergeCell ref="AC228:AC232"/>
    <mergeCell ref="AG228:AG229"/>
    <mergeCell ref="AG230:AG232"/>
    <mergeCell ref="AC233:AC237"/>
    <mergeCell ref="AG233:AG234"/>
    <mergeCell ref="AG235:AG237"/>
    <mergeCell ref="AC238:AC242"/>
    <mergeCell ref="AG238:AG239"/>
    <mergeCell ref="AG240:AG242"/>
    <mergeCell ref="AC213:AC217"/>
    <mergeCell ref="AD213:AD217"/>
    <mergeCell ref="AD218:AD222"/>
    <mergeCell ref="AD223:AD227"/>
    <mergeCell ref="AD228:AD232"/>
    <mergeCell ref="AD233:AD237"/>
    <mergeCell ref="AD238:AD242"/>
    <mergeCell ref="AG183:AG184"/>
    <mergeCell ref="AG185:AG187"/>
    <mergeCell ref="AC188:AC192"/>
    <mergeCell ref="AG188:AG189"/>
    <mergeCell ref="AG190:AG192"/>
    <mergeCell ref="AC193:AC197"/>
    <mergeCell ref="AG193:AG194"/>
    <mergeCell ref="AG195:AG197"/>
    <mergeCell ref="AC198:AC202"/>
    <mergeCell ref="AG198:AG199"/>
    <mergeCell ref="AG200:AG202"/>
    <mergeCell ref="AC203:AC207"/>
    <mergeCell ref="AG203:AG204"/>
    <mergeCell ref="AG205:AG207"/>
    <mergeCell ref="AC208:AC212"/>
    <mergeCell ref="AG208:AG209"/>
    <mergeCell ref="AG210:AG212"/>
    <mergeCell ref="AC183:AC187"/>
    <mergeCell ref="AD183:AD187"/>
    <mergeCell ref="AD188:AD192"/>
    <mergeCell ref="AD193:AD197"/>
    <mergeCell ref="AD198:AD202"/>
    <mergeCell ref="AD203:AD207"/>
    <mergeCell ref="AD208:AD212"/>
    <mergeCell ref="AG148:AG149"/>
    <mergeCell ref="AG150:AG152"/>
    <mergeCell ref="AC153:AC157"/>
    <mergeCell ref="AG153:AG154"/>
    <mergeCell ref="AG155:AG157"/>
    <mergeCell ref="AC158:AC162"/>
    <mergeCell ref="AG158:AG159"/>
    <mergeCell ref="AG160:AG162"/>
    <mergeCell ref="AC163:AC167"/>
    <mergeCell ref="AG163:AG164"/>
    <mergeCell ref="AG165:AG167"/>
    <mergeCell ref="AC168:AC172"/>
    <mergeCell ref="AG168:AG169"/>
    <mergeCell ref="AG170:AG172"/>
    <mergeCell ref="AG173:AG174"/>
    <mergeCell ref="AG175:AG177"/>
    <mergeCell ref="AC178:AC182"/>
    <mergeCell ref="AG178:AG179"/>
    <mergeCell ref="AG180:AG182"/>
    <mergeCell ref="AC173:AC177"/>
    <mergeCell ref="AC148:AC152"/>
    <mergeCell ref="AD148:AD152"/>
    <mergeCell ref="AD153:AD157"/>
    <mergeCell ref="AD158:AD162"/>
    <mergeCell ref="AD163:AD167"/>
    <mergeCell ref="AD168:AD172"/>
    <mergeCell ref="AD173:AD177"/>
    <mergeCell ref="AD178:AD182"/>
    <mergeCell ref="AG113:AG114"/>
    <mergeCell ref="AG115:AG117"/>
    <mergeCell ref="AC118:AC122"/>
    <mergeCell ref="AG118:AG119"/>
    <mergeCell ref="AG120:AG122"/>
    <mergeCell ref="AC123:AC127"/>
    <mergeCell ref="AG123:AG124"/>
    <mergeCell ref="AG125:AG127"/>
    <mergeCell ref="AC128:AC132"/>
    <mergeCell ref="AG128:AG129"/>
    <mergeCell ref="AG130:AG132"/>
    <mergeCell ref="AG133:AG134"/>
    <mergeCell ref="AG135:AG137"/>
    <mergeCell ref="AC138:AC142"/>
    <mergeCell ref="AG138:AG139"/>
    <mergeCell ref="AG140:AG142"/>
    <mergeCell ref="AC143:AC147"/>
    <mergeCell ref="AG143:AG144"/>
    <mergeCell ref="AG145:AG147"/>
    <mergeCell ref="AC133:AC137"/>
    <mergeCell ref="AC113:AC117"/>
    <mergeCell ref="AD113:AD117"/>
    <mergeCell ref="AD118:AD122"/>
    <mergeCell ref="AD123:AD127"/>
    <mergeCell ref="AD128:AD132"/>
    <mergeCell ref="AD133:AD137"/>
    <mergeCell ref="AD138:AD142"/>
    <mergeCell ref="AD143:AD147"/>
    <mergeCell ref="AG78:AG79"/>
    <mergeCell ref="AG80:AG82"/>
    <mergeCell ref="AC83:AC87"/>
    <mergeCell ref="AG83:AG84"/>
    <mergeCell ref="AG85:AG87"/>
    <mergeCell ref="AC88:AC92"/>
    <mergeCell ref="AG88:AG89"/>
    <mergeCell ref="AG90:AG92"/>
    <mergeCell ref="AG93:AG94"/>
    <mergeCell ref="AG95:AG97"/>
    <mergeCell ref="AC98:AC102"/>
    <mergeCell ref="AG98:AG99"/>
    <mergeCell ref="AG100:AG102"/>
    <mergeCell ref="AC103:AC107"/>
    <mergeCell ref="AG103:AG104"/>
    <mergeCell ref="AG105:AG107"/>
    <mergeCell ref="AC108:AC112"/>
    <mergeCell ref="AG108:AG109"/>
    <mergeCell ref="AG110:AG112"/>
    <mergeCell ref="AC93:AC97"/>
    <mergeCell ref="AC78:AC82"/>
    <mergeCell ref="AD78:AD82"/>
    <mergeCell ref="AD83:AD87"/>
    <mergeCell ref="AD88:AD92"/>
    <mergeCell ref="AD93:AD97"/>
    <mergeCell ref="AD98:AD102"/>
    <mergeCell ref="AD103:AD107"/>
    <mergeCell ref="AD108:AD112"/>
    <mergeCell ref="AG45:AG47"/>
    <mergeCell ref="AC48:AC52"/>
    <mergeCell ref="AG48:AG49"/>
    <mergeCell ref="AG50:AG52"/>
    <mergeCell ref="AG53:AG54"/>
    <mergeCell ref="AG55:AG57"/>
    <mergeCell ref="AC58:AC62"/>
    <mergeCell ref="AG58:AG59"/>
    <mergeCell ref="AG60:AG62"/>
    <mergeCell ref="AC63:AC67"/>
    <mergeCell ref="AG63:AG64"/>
    <mergeCell ref="AG65:AG67"/>
    <mergeCell ref="AC68:AC72"/>
    <mergeCell ref="AG68:AG69"/>
    <mergeCell ref="AG70:AG72"/>
    <mergeCell ref="AC73:AC77"/>
    <mergeCell ref="AG73:AG74"/>
    <mergeCell ref="AG75:AG77"/>
    <mergeCell ref="AC43:AC47"/>
    <mergeCell ref="AG43:AG44"/>
    <mergeCell ref="AC53:AC57"/>
    <mergeCell ref="AD43:AD47"/>
    <mergeCell ref="AD48:AD52"/>
    <mergeCell ref="AD53:AD57"/>
    <mergeCell ref="AD58:AD62"/>
    <mergeCell ref="AD63:AD67"/>
    <mergeCell ref="AD68:AD72"/>
    <mergeCell ref="AD73:AD77"/>
    <mergeCell ref="AC13:AC17"/>
    <mergeCell ref="AG13:AG14"/>
    <mergeCell ref="AG15:AG17"/>
    <mergeCell ref="AC18:AC22"/>
    <mergeCell ref="AG18:AG19"/>
    <mergeCell ref="AG20:AG22"/>
    <mergeCell ref="AC23:AC27"/>
    <mergeCell ref="AG23:AG24"/>
    <mergeCell ref="AG25:AG27"/>
    <mergeCell ref="AC28:AC32"/>
    <mergeCell ref="AG28:AG29"/>
    <mergeCell ref="AG30:AG32"/>
    <mergeCell ref="AC33:AC37"/>
    <mergeCell ref="AG33:AG34"/>
    <mergeCell ref="AG35:AG37"/>
    <mergeCell ref="AC38:AC42"/>
    <mergeCell ref="AG38:AG39"/>
    <mergeCell ref="AG40:AG42"/>
    <mergeCell ref="AD13:AD17"/>
    <mergeCell ref="AD18:AD22"/>
    <mergeCell ref="AD23:AD27"/>
    <mergeCell ref="AD28:AD32"/>
    <mergeCell ref="AD33:AD37"/>
    <mergeCell ref="AD38:AD42"/>
    <mergeCell ref="AC5:AG5"/>
    <mergeCell ref="AC6:AC7"/>
    <mergeCell ref="AE6:AE7"/>
    <mergeCell ref="AF6:AF7"/>
    <mergeCell ref="AG6:AG7"/>
    <mergeCell ref="AC8:AC12"/>
    <mergeCell ref="AG8:AG9"/>
    <mergeCell ref="AG10:AG12"/>
    <mergeCell ref="B4:AB4"/>
    <mergeCell ref="B5:B7"/>
    <mergeCell ref="C5:C7"/>
    <mergeCell ref="D5:D7"/>
    <mergeCell ref="G5:J5"/>
    <mergeCell ref="U5:X5"/>
    <mergeCell ref="Y5:AB5"/>
    <mergeCell ref="G6:G7"/>
    <mergeCell ref="AD6:AD7"/>
    <mergeCell ref="AD8:AD12"/>
    <mergeCell ref="B2:C2"/>
    <mergeCell ref="L2:X2"/>
    <mergeCell ref="Z2:AB2"/>
    <mergeCell ref="B3:C3"/>
    <mergeCell ref="Z3:AB3"/>
    <mergeCell ref="Y6:Y7"/>
    <mergeCell ref="Z6:Z7"/>
    <mergeCell ref="AA6:AA7"/>
    <mergeCell ref="AB6:AB7"/>
    <mergeCell ref="B8:B12"/>
    <mergeCell ref="C8:C12"/>
    <mergeCell ref="D8:D12"/>
    <mergeCell ref="E8:E12"/>
    <mergeCell ref="G8:G12"/>
    <mergeCell ref="U6:U7"/>
    <mergeCell ref="V6:V7"/>
    <mergeCell ref="W6:W7"/>
    <mergeCell ref="X6:X7"/>
    <mergeCell ref="H6:H7"/>
    <mergeCell ref="I6:I7"/>
    <mergeCell ref="J6:J7"/>
    <mergeCell ref="K6:K7"/>
    <mergeCell ref="L6:L7"/>
    <mergeCell ref="M6:M7"/>
    <mergeCell ref="P7:R7"/>
    <mergeCell ref="K5:M5"/>
    <mergeCell ref="N5:T6"/>
    <mergeCell ref="Y13:Y17"/>
    <mergeCell ref="AB13:AB14"/>
    <mergeCell ref="M15:M17"/>
    <mergeCell ref="X15:X17"/>
    <mergeCell ref="AB15:AB17"/>
    <mergeCell ref="B18:B22"/>
    <mergeCell ref="C18:C22"/>
    <mergeCell ref="D18:D22"/>
    <mergeCell ref="E18:E22"/>
    <mergeCell ref="G18:G22"/>
    <mergeCell ref="H13:H17"/>
    <mergeCell ref="I13:I17"/>
    <mergeCell ref="J13:J17"/>
    <mergeCell ref="M13:M14"/>
    <mergeCell ref="U13:U17"/>
    <mergeCell ref="X13:X14"/>
    <mergeCell ref="Y8:Y12"/>
    <mergeCell ref="AB8:AB9"/>
    <mergeCell ref="M10:M12"/>
    <mergeCell ref="X10:X12"/>
    <mergeCell ref="AB10:AB12"/>
    <mergeCell ref="B13:B17"/>
    <mergeCell ref="C13:C17"/>
    <mergeCell ref="D13:D17"/>
    <mergeCell ref="E13:E17"/>
    <mergeCell ref="G13:G17"/>
    <mergeCell ref="H8:H12"/>
    <mergeCell ref="I8:I12"/>
    <mergeCell ref="J8:J12"/>
    <mergeCell ref="M8:M9"/>
    <mergeCell ref="U8:U12"/>
    <mergeCell ref="X8:X9"/>
    <mergeCell ref="Y23:Y27"/>
    <mergeCell ref="AB23:AB24"/>
    <mergeCell ref="M25:M27"/>
    <mergeCell ref="X25:X27"/>
    <mergeCell ref="AB25:AB27"/>
    <mergeCell ref="B28:B32"/>
    <mergeCell ref="C28:C32"/>
    <mergeCell ref="D28:D32"/>
    <mergeCell ref="G28:G32"/>
    <mergeCell ref="H23:H27"/>
    <mergeCell ref="I23:I27"/>
    <mergeCell ref="J23:J27"/>
    <mergeCell ref="M23:M24"/>
    <mergeCell ref="U23:U27"/>
    <mergeCell ref="X23:X24"/>
    <mergeCell ref="Y18:Y22"/>
    <mergeCell ref="AB18:AB19"/>
    <mergeCell ref="M20:M22"/>
    <mergeCell ref="X20:X22"/>
    <mergeCell ref="AB20:AB22"/>
    <mergeCell ref="B23:B27"/>
    <mergeCell ref="C23:C27"/>
    <mergeCell ref="D23:D27"/>
    <mergeCell ref="E23:E27"/>
    <mergeCell ref="G23:G27"/>
    <mergeCell ref="H18:H22"/>
    <mergeCell ref="I18:I22"/>
    <mergeCell ref="J18:J22"/>
    <mergeCell ref="M18:M19"/>
    <mergeCell ref="U18:U22"/>
    <mergeCell ref="X18:X19"/>
    <mergeCell ref="Y33:Y37"/>
    <mergeCell ref="AB33:AB34"/>
    <mergeCell ref="M35:M37"/>
    <mergeCell ref="X35:X37"/>
    <mergeCell ref="AB35:AB37"/>
    <mergeCell ref="B38:B42"/>
    <mergeCell ref="C38:C42"/>
    <mergeCell ref="D38:D42"/>
    <mergeCell ref="E38:E42"/>
    <mergeCell ref="G38:G42"/>
    <mergeCell ref="H33:H37"/>
    <mergeCell ref="I33:I37"/>
    <mergeCell ref="J33:J37"/>
    <mergeCell ref="M33:M34"/>
    <mergeCell ref="U33:U37"/>
    <mergeCell ref="X33:X34"/>
    <mergeCell ref="Y28:Y32"/>
    <mergeCell ref="AB28:AB29"/>
    <mergeCell ref="M30:M32"/>
    <mergeCell ref="X30:X32"/>
    <mergeCell ref="AB30:AB32"/>
    <mergeCell ref="B33:B37"/>
    <mergeCell ref="C33:C37"/>
    <mergeCell ref="D33:D37"/>
    <mergeCell ref="E28:E32"/>
    <mergeCell ref="G33:G37"/>
    <mergeCell ref="H28:H32"/>
    <mergeCell ref="I28:I32"/>
    <mergeCell ref="J28:J32"/>
    <mergeCell ref="M28:M29"/>
    <mergeCell ref="U28:U32"/>
    <mergeCell ref="X28:X29"/>
    <mergeCell ref="Y43:Y47"/>
    <mergeCell ref="AB43:AB44"/>
    <mergeCell ref="M45:M47"/>
    <mergeCell ref="X45:X47"/>
    <mergeCell ref="AB45:AB47"/>
    <mergeCell ref="B48:B52"/>
    <mergeCell ref="C48:C52"/>
    <mergeCell ref="D48:D52"/>
    <mergeCell ref="E48:E52"/>
    <mergeCell ref="G48:G52"/>
    <mergeCell ref="H43:H47"/>
    <mergeCell ref="I43:I47"/>
    <mergeCell ref="J43:J47"/>
    <mergeCell ref="M43:M44"/>
    <mergeCell ref="U43:U47"/>
    <mergeCell ref="X43:X44"/>
    <mergeCell ref="Y38:Y42"/>
    <mergeCell ref="AB38:AB39"/>
    <mergeCell ref="M40:M42"/>
    <mergeCell ref="X40:X42"/>
    <mergeCell ref="AB40:AB42"/>
    <mergeCell ref="B43:B47"/>
    <mergeCell ref="C43:C47"/>
    <mergeCell ref="D43:D47"/>
    <mergeCell ref="E43:E47"/>
    <mergeCell ref="G43:G47"/>
    <mergeCell ref="H38:H42"/>
    <mergeCell ref="I38:I42"/>
    <mergeCell ref="J38:J42"/>
    <mergeCell ref="M38:M39"/>
    <mergeCell ref="U38:U42"/>
    <mergeCell ref="X38:X39"/>
    <mergeCell ref="Y53:Y57"/>
    <mergeCell ref="AB53:AB54"/>
    <mergeCell ref="M55:M57"/>
    <mergeCell ref="X55:X57"/>
    <mergeCell ref="AB55:AB57"/>
    <mergeCell ref="B58:B62"/>
    <mergeCell ref="C58:C62"/>
    <mergeCell ref="D58:D62"/>
    <mergeCell ref="E58:E62"/>
    <mergeCell ref="G58:G62"/>
    <mergeCell ref="H53:H57"/>
    <mergeCell ref="I53:I57"/>
    <mergeCell ref="J53:J57"/>
    <mergeCell ref="M53:M54"/>
    <mergeCell ref="U53:U57"/>
    <mergeCell ref="X53:X54"/>
    <mergeCell ref="Y48:Y52"/>
    <mergeCell ref="AB48:AB49"/>
    <mergeCell ref="M50:M52"/>
    <mergeCell ref="X50:X52"/>
    <mergeCell ref="AB50:AB52"/>
    <mergeCell ref="B53:B57"/>
    <mergeCell ref="C53:C57"/>
    <mergeCell ref="D53:D57"/>
    <mergeCell ref="E53:E57"/>
    <mergeCell ref="G53:G57"/>
    <mergeCell ref="H48:H52"/>
    <mergeCell ref="I48:I52"/>
    <mergeCell ref="J48:J52"/>
    <mergeCell ref="M48:M49"/>
    <mergeCell ref="U48:U52"/>
    <mergeCell ref="X48:X49"/>
    <mergeCell ref="Y63:Y67"/>
    <mergeCell ref="AB63:AB64"/>
    <mergeCell ref="M65:M67"/>
    <mergeCell ref="X65:X67"/>
    <mergeCell ref="AB65:AB67"/>
    <mergeCell ref="B68:B72"/>
    <mergeCell ref="C68:C72"/>
    <mergeCell ref="D68:D72"/>
    <mergeCell ref="E68:E72"/>
    <mergeCell ref="G68:G72"/>
    <mergeCell ref="H63:H67"/>
    <mergeCell ref="I63:I67"/>
    <mergeCell ref="J63:J67"/>
    <mergeCell ref="M63:M64"/>
    <mergeCell ref="U63:U67"/>
    <mergeCell ref="X63:X64"/>
    <mergeCell ref="Y58:Y62"/>
    <mergeCell ref="AB58:AB59"/>
    <mergeCell ref="M60:M62"/>
    <mergeCell ref="X60:X62"/>
    <mergeCell ref="AB60:AB62"/>
    <mergeCell ref="B63:B67"/>
    <mergeCell ref="C63:C67"/>
    <mergeCell ref="D63:D67"/>
    <mergeCell ref="E63:E67"/>
    <mergeCell ref="G63:G67"/>
    <mergeCell ref="H58:H62"/>
    <mergeCell ref="I58:I62"/>
    <mergeCell ref="J58:J62"/>
    <mergeCell ref="M58:M59"/>
    <mergeCell ref="U58:U62"/>
    <mergeCell ref="X58:X59"/>
    <mergeCell ref="Y73:Y77"/>
    <mergeCell ref="AB73:AB74"/>
    <mergeCell ref="M75:M77"/>
    <mergeCell ref="X75:X77"/>
    <mergeCell ref="AB75:AB77"/>
    <mergeCell ref="B78:B82"/>
    <mergeCell ref="C78:C82"/>
    <mergeCell ref="D78:D82"/>
    <mergeCell ref="E78:E82"/>
    <mergeCell ref="G78:G82"/>
    <mergeCell ref="H73:H77"/>
    <mergeCell ref="I73:I77"/>
    <mergeCell ref="J73:J77"/>
    <mergeCell ref="M73:M74"/>
    <mergeCell ref="U73:U77"/>
    <mergeCell ref="X73:X74"/>
    <mergeCell ref="Y68:Y72"/>
    <mergeCell ref="AB68:AB69"/>
    <mergeCell ref="M70:M72"/>
    <mergeCell ref="X70:X72"/>
    <mergeCell ref="AB70:AB72"/>
    <mergeCell ref="B73:B77"/>
    <mergeCell ref="C73:C77"/>
    <mergeCell ref="D73:D77"/>
    <mergeCell ref="E73:E77"/>
    <mergeCell ref="G73:G77"/>
    <mergeCell ref="H68:H72"/>
    <mergeCell ref="I68:I72"/>
    <mergeCell ref="J68:J72"/>
    <mergeCell ref="M68:M69"/>
    <mergeCell ref="U68:U72"/>
    <mergeCell ref="X68:X69"/>
    <mergeCell ref="Y83:Y87"/>
    <mergeCell ref="AB83:AB84"/>
    <mergeCell ref="M85:M87"/>
    <mergeCell ref="X85:X87"/>
    <mergeCell ref="AB85:AB87"/>
    <mergeCell ref="B88:B92"/>
    <mergeCell ref="C88:C92"/>
    <mergeCell ref="D88:D92"/>
    <mergeCell ref="E88:E92"/>
    <mergeCell ref="G88:G92"/>
    <mergeCell ref="H83:H87"/>
    <mergeCell ref="I83:I87"/>
    <mergeCell ref="J83:J87"/>
    <mergeCell ref="M83:M84"/>
    <mergeCell ref="U83:U87"/>
    <mergeCell ref="X83:X84"/>
    <mergeCell ref="Y78:Y82"/>
    <mergeCell ref="AB78:AB79"/>
    <mergeCell ref="M80:M82"/>
    <mergeCell ref="X80:X82"/>
    <mergeCell ref="AB80:AB82"/>
    <mergeCell ref="B83:B87"/>
    <mergeCell ref="C83:C87"/>
    <mergeCell ref="D83:D87"/>
    <mergeCell ref="E83:E87"/>
    <mergeCell ref="G83:G87"/>
    <mergeCell ref="H78:H82"/>
    <mergeCell ref="I78:I82"/>
    <mergeCell ref="J78:J82"/>
    <mergeCell ref="M78:M79"/>
    <mergeCell ref="U78:U82"/>
    <mergeCell ref="X78:X79"/>
    <mergeCell ref="AB93:AB94"/>
    <mergeCell ref="M95:M97"/>
    <mergeCell ref="X95:X97"/>
    <mergeCell ref="AB95:AB97"/>
    <mergeCell ref="B98:B102"/>
    <mergeCell ref="C98:C102"/>
    <mergeCell ref="D98:D102"/>
    <mergeCell ref="E98:E102"/>
    <mergeCell ref="H98:H102"/>
    <mergeCell ref="H93:H97"/>
    <mergeCell ref="I93:I97"/>
    <mergeCell ref="J93:J97"/>
    <mergeCell ref="M93:M94"/>
    <mergeCell ref="X93:X94"/>
    <mergeCell ref="Y93:Y97"/>
    <mergeCell ref="Y88:Y92"/>
    <mergeCell ref="AB88:AB89"/>
    <mergeCell ref="M90:M92"/>
    <mergeCell ref="X90:X92"/>
    <mergeCell ref="AB90:AB92"/>
    <mergeCell ref="B93:B97"/>
    <mergeCell ref="C93:C97"/>
    <mergeCell ref="D93:D97"/>
    <mergeCell ref="E93:E97"/>
    <mergeCell ref="G93:G97"/>
    <mergeCell ref="H88:H92"/>
    <mergeCell ref="I88:I92"/>
    <mergeCell ref="J88:J92"/>
    <mergeCell ref="M88:M89"/>
    <mergeCell ref="U88:U92"/>
    <mergeCell ref="X88:X89"/>
    <mergeCell ref="U93:U97"/>
    <mergeCell ref="AB103:AB104"/>
    <mergeCell ref="M105:M107"/>
    <mergeCell ref="X105:X107"/>
    <mergeCell ref="AB105:AB107"/>
    <mergeCell ref="B108:B112"/>
    <mergeCell ref="C108:C112"/>
    <mergeCell ref="D108:D112"/>
    <mergeCell ref="E108:E112"/>
    <mergeCell ref="G108:G112"/>
    <mergeCell ref="H108:H112"/>
    <mergeCell ref="I103:I107"/>
    <mergeCell ref="J103:J107"/>
    <mergeCell ref="M103:M104"/>
    <mergeCell ref="U103:U107"/>
    <mergeCell ref="X103:X104"/>
    <mergeCell ref="Y103:Y107"/>
    <mergeCell ref="AB98:AB99"/>
    <mergeCell ref="M100:M102"/>
    <mergeCell ref="X100:X102"/>
    <mergeCell ref="AB100:AB102"/>
    <mergeCell ref="B103:B107"/>
    <mergeCell ref="C103:C107"/>
    <mergeCell ref="D103:D107"/>
    <mergeCell ref="E103:E107"/>
    <mergeCell ref="G103:G107"/>
    <mergeCell ref="H103:H107"/>
    <mergeCell ref="I98:I102"/>
    <mergeCell ref="J98:J102"/>
    <mergeCell ref="M98:M99"/>
    <mergeCell ref="U98:U102"/>
    <mergeCell ref="X98:X99"/>
    <mergeCell ref="Y98:Y102"/>
    <mergeCell ref="AB113:AB114"/>
    <mergeCell ref="M115:M117"/>
    <mergeCell ref="X115:X117"/>
    <mergeCell ref="AB115:AB117"/>
    <mergeCell ref="B118:B122"/>
    <mergeCell ref="C118:C122"/>
    <mergeCell ref="D118:D122"/>
    <mergeCell ref="E118:E122"/>
    <mergeCell ref="G118:G122"/>
    <mergeCell ref="H118:H122"/>
    <mergeCell ref="I113:I117"/>
    <mergeCell ref="J113:J117"/>
    <mergeCell ref="M113:M114"/>
    <mergeCell ref="U113:U117"/>
    <mergeCell ref="X113:X114"/>
    <mergeCell ref="Y113:Y117"/>
    <mergeCell ref="AB108:AB109"/>
    <mergeCell ref="M110:M112"/>
    <mergeCell ref="X110:X112"/>
    <mergeCell ref="AB110:AB112"/>
    <mergeCell ref="B113:B117"/>
    <mergeCell ref="C113:C117"/>
    <mergeCell ref="D113:D117"/>
    <mergeCell ref="E113:E117"/>
    <mergeCell ref="G113:G117"/>
    <mergeCell ref="H113:H117"/>
    <mergeCell ref="I108:I112"/>
    <mergeCell ref="J108:J112"/>
    <mergeCell ref="M108:M109"/>
    <mergeCell ref="U108:U112"/>
    <mergeCell ref="X108:X109"/>
    <mergeCell ref="Y108:Y112"/>
    <mergeCell ref="J123:J127"/>
    <mergeCell ref="M123:M124"/>
    <mergeCell ref="U123:U127"/>
    <mergeCell ref="X123:X124"/>
    <mergeCell ref="Y123:Y127"/>
    <mergeCell ref="AB123:AB124"/>
    <mergeCell ref="M125:M127"/>
    <mergeCell ref="X125:X127"/>
    <mergeCell ref="AB125:AB127"/>
    <mergeCell ref="AB118:AB119"/>
    <mergeCell ref="M120:M122"/>
    <mergeCell ref="X120:X122"/>
    <mergeCell ref="AB120:AB122"/>
    <mergeCell ref="B123:B127"/>
    <mergeCell ref="C123:C127"/>
    <mergeCell ref="D123:D127"/>
    <mergeCell ref="E123:E127"/>
    <mergeCell ref="G123:G127"/>
    <mergeCell ref="I123:I127"/>
    <mergeCell ref="I118:I122"/>
    <mergeCell ref="J118:J122"/>
    <mergeCell ref="M118:M119"/>
    <mergeCell ref="U118:U122"/>
    <mergeCell ref="X118:X119"/>
    <mergeCell ref="Y118:Y122"/>
    <mergeCell ref="H123:H127"/>
    <mergeCell ref="AB133:AB134"/>
    <mergeCell ref="M135:M137"/>
    <mergeCell ref="X135:X137"/>
    <mergeCell ref="AB135:AB137"/>
    <mergeCell ref="B138:B142"/>
    <mergeCell ref="C138:C142"/>
    <mergeCell ref="D138:D142"/>
    <mergeCell ref="E138:E142"/>
    <mergeCell ref="G138:G142"/>
    <mergeCell ref="H138:H142"/>
    <mergeCell ref="I133:I137"/>
    <mergeCell ref="J133:J137"/>
    <mergeCell ref="M133:M134"/>
    <mergeCell ref="U133:U137"/>
    <mergeCell ref="X133:X134"/>
    <mergeCell ref="Y133:Y137"/>
    <mergeCell ref="AB128:AB129"/>
    <mergeCell ref="M130:M132"/>
    <mergeCell ref="X130:X132"/>
    <mergeCell ref="AB130:AB132"/>
    <mergeCell ref="B133:B137"/>
    <mergeCell ref="C133:C137"/>
    <mergeCell ref="D133:D137"/>
    <mergeCell ref="E133:E137"/>
    <mergeCell ref="G133:G137"/>
    <mergeCell ref="H133:H137"/>
    <mergeCell ref="I128:I132"/>
    <mergeCell ref="J128:J132"/>
    <mergeCell ref="M128:M129"/>
    <mergeCell ref="U128:U132"/>
    <mergeCell ref="X128:X129"/>
    <mergeCell ref="Y128:Y132"/>
    <mergeCell ref="AB143:AB144"/>
    <mergeCell ref="M145:M147"/>
    <mergeCell ref="X145:X147"/>
    <mergeCell ref="AB145:AB147"/>
    <mergeCell ref="B148:B152"/>
    <mergeCell ref="C148:C152"/>
    <mergeCell ref="D148:D152"/>
    <mergeCell ref="E148:E152"/>
    <mergeCell ref="G148:G152"/>
    <mergeCell ref="H148:H152"/>
    <mergeCell ref="I143:I147"/>
    <mergeCell ref="J143:J147"/>
    <mergeCell ref="M143:M144"/>
    <mergeCell ref="U143:U147"/>
    <mergeCell ref="X143:X144"/>
    <mergeCell ref="Y143:Y147"/>
    <mergeCell ref="AB138:AB139"/>
    <mergeCell ref="M140:M142"/>
    <mergeCell ref="X140:X142"/>
    <mergeCell ref="AB140:AB142"/>
    <mergeCell ref="B143:B147"/>
    <mergeCell ref="C143:C147"/>
    <mergeCell ref="D143:D147"/>
    <mergeCell ref="E143:E147"/>
    <mergeCell ref="G143:G147"/>
    <mergeCell ref="H143:H147"/>
    <mergeCell ref="I138:I142"/>
    <mergeCell ref="J138:J142"/>
    <mergeCell ref="M138:M139"/>
    <mergeCell ref="U138:U142"/>
    <mergeCell ref="X138:X139"/>
    <mergeCell ref="Y138:Y142"/>
    <mergeCell ref="AB153:AB154"/>
    <mergeCell ref="M155:M157"/>
    <mergeCell ref="X155:X157"/>
    <mergeCell ref="AB155:AB157"/>
    <mergeCell ref="B158:B162"/>
    <mergeCell ref="C158:C162"/>
    <mergeCell ref="D158:D162"/>
    <mergeCell ref="E158:E162"/>
    <mergeCell ref="G158:G162"/>
    <mergeCell ref="H158:H162"/>
    <mergeCell ref="I153:I157"/>
    <mergeCell ref="J153:J157"/>
    <mergeCell ref="M153:M154"/>
    <mergeCell ref="U153:U157"/>
    <mergeCell ref="X153:X154"/>
    <mergeCell ref="Y153:Y157"/>
    <mergeCell ref="AB148:AB149"/>
    <mergeCell ref="M150:M152"/>
    <mergeCell ref="X150:X152"/>
    <mergeCell ref="AB150:AB152"/>
    <mergeCell ref="B153:B157"/>
    <mergeCell ref="C153:C157"/>
    <mergeCell ref="D153:D157"/>
    <mergeCell ref="E153:E157"/>
    <mergeCell ref="G153:G157"/>
    <mergeCell ref="H153:H157"/>
    <mergeCell ref="I148:I152"/>
    <mergeCell ref="J148:J152"/>
    <mergeCell ref="M148:M149"/>
    <mergeCell ref="U148:U152"/>
    <mergeCell ref="X148:X149"/>
    <mergeCell ref="Y148:Y152"/>
    <mergeCell ref="AB163:AB164"/>
    <mergeCell ref="M165:M167"/>
    <mergeCell ref="X165:X167"/>
    <mergeCell ref="AB165:AB167"/>
    <mergeCell ref="B168:B172"/>
    <mergeCell ref="C168:C172"/>
    <mergeCell ref="D168:D172"/>
    <mergeCell ref="E168:E172"/>
    <mergeCell ref="G168:G172"/>
    <mergeCell ref="H168:H172"/>
    <mergeCell ref="I163:I167"/>
    <mergeCell ref="J163:J167"/>
    <mergeCell ref="M163:M164"/>
    <mergeCell ref="U163:U167"/>
    <mergeCell ref="X163:X164"/>
    <mergeCell ref="Y163:Y167"/>
    <mergeCell ref="AB158:AB159"/>
    <mergeCell ref="M160:M162"/>
    <mergeCell ref="X160:X162"/>
    <mergeCell ref="AB160:AB162"/>
    <mergeCell ref="B163:B167"/>
    <mergeCell ref="C163:C167"/>
    <mergeCell ref="D163:D167"/>
    <mergeCell ref="E163:E167"/>
    <mergeCell ref="G163:G167"/>
    <mergeCell ref="H163:H167"/>
    <mergeCell ref="I158:I162"/>
    <mergeCell ref="J158:J162"/>
    <mergeCell ref="M158:M159"/>
    <mergeCell ref="U158:U162"/>
    <mergeCell ref="X158:X159"/>
    <mergeCell ref="Y158:Y162"/>
    <mergeCell ref="AB173:AB174"/>
    <mergeCell ref="M175:M177"/>
    <mergeCell ref="X175:X177"/>
    <mergeCell ref="AB175:AB177"/>
    <mergeCell ref="B178:B182"/>
    <mergeCell ref="C178:C182"/>
    <mergeCell ref="D178:D182"/>
    <mergeCell ref="E178:E182"/>
    <mergeCell ref="G178:G182"/>
    <mergeCell ref="H178:H182"/>
    <mergeCell ref="I173:I177"/>
    <mergeCell ref="J173:J177"/>
    <mergeCell ref="M173:M174"/>
    <mergeCell ref="U173:U177"/>
    <mergeCell ref="X173:X174"/>
    <mergeCell ref="Y173:Y177"/>
    <mergeCell ref="AB168:AB169"/>
    <mergeCell ref="M170:M172"/>
    <mergeCell ref="X170:X172"/>
    <mergeCell ref="AB170:AB172"/>
    <mergeCell ref="B173:B177"/>
    <mergeCell ref="C173:C177"/>
    <mergeCell ref="D173:D177"/>
    <mergeCell ref="E173:E177"/>
    <mergeCell ref="G173:G177"/>
    <mergeCell ref="H173:H177"/>
    <mergeCell ref="I168:I172"/>
    <mergeCell ref="J168:J172"/>
    <mergeCell ref="M168:M169"/>
    <mergeCell ref="U168:U172"/>
    <mergeCell ref="X168:X169"/>
    <mergeCell ref="Y168:Y172"/>
    <mergeCell ref="AB183:AB184"/>
    <mergeCell ref="M185:M187"/>
    <mergeCell ref="X185:X187"/>
    <mergeCell ref="AB185:AB187"/>
    <mergeCell ref="B188:B192"/>
    <mergeCell ref="C188:C192"/>
    <mergeCell ref="D188:D192"/>
    <mergeCell ref="E188:E192"/>
    <mergeCell ref="G188:G192"/>
    <mergeCell ref="H188:H192"/>
    <mergeCell ref="I183:I187"/>
    <mergeCell ref="J183:J187"/>
    <mergeCell ref="M183:M184"/>
    <mergeCell ref="U183:U187"/>
    <mergeCell ref="X183:X184"/>
    <mergeCell ref="Y183:Y187"/>
    <mergeCell ref="AB178:AB179"/>
    <mergeCell ref="M180:M182"/>
    <mergeCell ref="X180:X182"/>
    <mergeCell ref="AB180:AB182"/>
    <mergeCell ref="B183:B187"/>
    <mergeCell ref="C183:C187"/>
    <mergeCell ref="D183:D187"/>
    <mergeCell ref="E183:E187"/>
    <mergeCell ref="G183:G187"/>
    <mergeCell ref="H183:H187"/>
    <mergeCell ref="I178:I182"/>
    <mergeCell ref="J178:J182"/>
    <mergeCell ref="M178:M179"/>
    <mergeCell ref="U178:U182"/>
    <mergeCell ref="X178:X179"/>
    <mergeCell ref="Y178:Y182"/>
    <mergeCell ref="AB193:AB194"/>
    <mergeCell ref="M195:M197"/>
    <mergeCell ref="X195:X197"/>
    <mergeCell ref="AB195:AB197"/>
    <mergeCell ref="B198:B202"/>
    <mergeCell ref="C198:C202"/>
    <mergeCell ref="D198:D202"/>
    <mergeCell ref="E198:E202"/>
    <mergeCell ref="G198:G202"/>
    <mergeCell ref="H198:H202"/>
    <mergeCell ref="I193:I197"/>
    <mergeCell ref="J193:J197"/>
    <mergeCell ref="M193:M194"/>
    <mergeCell ref="U193:U197"/>
    <mergeCell ref="X193:X194"/>
    <mergeCell ref="Y193:Y197"/>
    <mergeCell ref="AB188:AB189"/>
    <mergeCell ref="M190:M192"/>
    <mergeCell ref="X190:X192"/>
    <mergeCell ref="AB190:AB192"/>
    <mergeCell ref="B193:B197"/>
    <mergeCell ref="C193:C197"/>
    <mergeCell ref="D193:D197"/>
    <mergeCell ref="E193:E197"/>
    <mergeCell ref="G193:G197"/>
    <mergeCell ref="H193:H197"/>
    <mergeCell ref="I188:I192"/>
    <mergeCell ref="J188:J192"/>
    <mergeCell ref="M188:M189"/>
    <mergeCell ref="U188:U192"/>
    <mergeCell ref="X188:X189"/>
    <mergeCell ref="Y188:Y192"/>
    <mergeCell ref="AB203:AB204"/>
    <mergeCell ref="M205:M207"/>
    <mergeCell ref="X205:X207"/>
    <mergeCell ref="AB205:AB207"/>
    <mergeCell ref="B208:B212"/>
    <mergeCell ref="C208:C212"/>
    <mergeCell ref="D208:D212"/>
    <mergeCell ref="E208:E212"/>
    <mergeCell ref="G208:G212"/>
    <mergeCell ref="H208:H212"/>
    <mergeCell ref="I203:I207"/>
    <mergeCell ref="J203:J207"/>
    <mergeCell ref="M203:M204"/>
    <mergeCell ref="U203:U207"/>
    <mergeCell ref="X203:X204"/>
    <mergeCell ref="Y203:Y207"/>
    <mergeCell ref="AB198:AB199"/>
    <mergeCell ref="M200:M202"/>
    <mergeCell ref="X200:X202"/>
    <mergeCell ref="AB200:AB202"/>
    <mergeCell ref="B203:B207"/>
    <mergeCell ref="C203:C207"/>
    <mergeCell ref="D203:D207"/>
    <mergeCell ref="E203:E207"/>
    <mergeCell ref="G203:G207"/>
    <mergeCell ref="H203:H207"/>
    <mergeCell ref="I198:I202"/>
    <mergeCell ref="J198:J202"/>
    <mergeCell ref="M198:M199"/>
    <mergeCell ref="U198:U202"/>
    <mergeCell ref="X198:X199"/>
    <mergeCell ref="Y198:Y202"/>
    <mergeCell ref="AB213:AB214"/>
    <mergeCell ref="M215:M217"/>
    <mergeCell ref="X215:X217"/>
    <mergeCell ref="AB215:AB217"/>
    <mergeCell ref="B218:B222"/>
    <mergeCell ref="C218:C222"/>
    <mergeCell ref="D218:D222"/>
    <mergeCell ref="E218:E222"/>
    <mergeCell ref="G218:G222"/>
    <mergeCell ref="H218:H222"/>
    <mergeCell ref="I213:I217"/>
    <mergeCell ref="J213:J217"/>
    <mergeCell ref="M213:M214"/>
    <mergeCell ref="U213:U217"/>
    <mergeCell ref="X213:X214"/>
    <mergeCell ref="Y213:Y217"/>
    <mergeCell ref="AB208:AB209"/>
    <mergeCell ref="M210:M212"/>
    <mergeCell ref="X210:X212"/>
    <mergeCell ref="AB210:AB212"/>
    <mergeCell ref="B213:B217"/>
    <mergeCell ref="C213:C217"/>
    <mergeCell ref="D213:D217"/>
    <mergeCell ref="E213:E217"/>
    <mergeCell ref="G213:G217"/>
    <mergeCell ref="H213:H217"/>
    <mergeCell ref="I208:I212"/>
    <mergeCell ref="J208:J212"/>
    <mergeCell ref="M208:M209"/>
    <mergeCell ref="U208:U212"/>
    <mergeCell ref="X208:X209"/>
    <mergeCell ref="Y208:Y212"/>
    <mergeCell ref="AB223:AB224"/>
    <mergeCell ref="M225:M227"/>
    <mergeCell ref="X225:X227"/>
    <mergeCell ref="AB225:AB227"/>
    <mergeCell ref="B228:B232"/>
    <mergeCell ref="C228:C232"/>
    <mergeCell ref="D228:D232"/>
    <mergeCell ref="E228:E232"/>
    <mergeCell ref="G228:G232"/>
    <mergeCell ref="H228:H232"/>
    <mergeCell ref="I223:I227"/>
    <mergeCell ref="J223:J227"/>
    <mergeCell ref="M223:M224"/>
    <mergeCell ref="U223:U227"/>
    <mergeCell ref="X223:X224"/>
    <mergeCell ref="Y223:Y227"/>
    <mergeCell ref="AB218:AB219"/>
    <mergeCell ref="M220:M222"/>
    <mergeCell ref="X220:X222"/>
    <mergeCell ref="AB220:AB222"/>
    <mergeCell ref="B223:B227"/>
    <mergeCell ref="C223:C227"/>
    <mergeCell ref="D223:D227"/>
    <mergeCell ref="E223:E227"/>
    <mergeCell ref="G223:G227"/>
    <mergeCell ref="H223:H227"/>
    <mergeCell ref="I218:I222"/>
    <mergeCell ref="J218:J222"/>
    <mergeCell ref="M218:M219"/>
    <mergeCell ref="U218:U222"/>
    <mergeCell ref="X218:X219"/>
    <mergeCell ref="Y218:Y222"/>
    <mergeCell ref="AB233:AB234"/>
    <mergeCell ref="M235:M237"/>
    <mergeCell ref="X235:X237"/>
    <mergeCell ref="AB235:AB237"/>
    <mergeCell ref="B238:B242"/>
    <mergeCell ref="C238:C242"/>
    <mergeCell ref="D238:D242"/>
    <mergeCell ref="E238:E242"/>
    <mergeCell ref="G238:G242"/>
    <mergeCell ref="H238:H242"/>
    <mergeCell ref="I233:I237"/>
    <mergeCell ref="J233:J237"/>
    <mergeCell ref="M233:M234"/>
    <mergeCell ref="U233:U237"/>
    <mergeCell ref="X233:X234"/>
    <mergeCell ref="Y233:Y237"/>
    <mergeCell ref="AB228:AB229"/>
    <mergeCell ref="M230:M232"/>
    <mergeCell ref="X230:X232"/>
    <mergeCell ref="AB230:AB232"/>
    <mergeCell ref="B233:B237"/>
    <mergeCell ref="C233:C237"/>
    <mergeCell ref="D233:D237"/>
    <mergeCell ref="E233:E237"/>
    <mergeCell ref="G233:G237"/>
    <mergeCell ref="H233:H237"/>
    <mergeCell ref="I228:I232"/>
    <mergeCell ref="J228:J232"/>
    <mergeCell ref="M228:M229"/>
    <mergeCell ref="U228:U232"/>
    <mergeCell ref="X228:X229"/>
    <mergeCell ref="Y228:Y232"/>
    <mergeCell ref="Y243:Y247"/>
    <mergeCell ref="AB243:AB244"/>
    <mergeCell ref="M245:M247"/>
    <mergeCell ref="X245:X247"/>
    <mergeCell ref="AB245:AB247"/>
    <mergeCell ref="B248:B252"/>
    <mergeCell ref="C248:C252"/>
    <mergeCell ref="D248:D252"/>
    <mergeCell ref="E248:E252"/>
    <mergeCell ref="G248:G252"/>
    <mergeCell ref="H243:H247"/>
    <mergeCell ref="I243:I247"/>
    <mergeCell ref="J243:J247"/>
    <mergeCell ref="M243:M244"/>
    <mergeCell ref="U243:U247"/>
    <mergeCell ref="X243:X244"/>
    <mergeCell ref="AB238:AB239"/>
    <mergeCell ref="M240:M242"/>
    <mergeCell ref="X240:X242"/>
    <mergeCell ref="AB240:AB242"/>
    <mergeCell ref="B243:B247"/>
    <mergeCell ref="C243:C247"/>
    <mergeCell ref="D243:D247"/>
    <mergeCell ref="E243:E247"/>
    <mergeCell ref="G243:G247"/>
    <mergeCell ref="I238:I242"/>
    <mergeCell ref="J238:J242"/>
    <mergeCell ref="M238:M239"/>
    <mergeCell ref="U238:U242"/>
    <mergeCell ref="X238:X239"/>
    <mergeCell ref="Y238:Y242"/>
    <mergeCell ref="Y253:Y257"/>
    <mergeCell ref="AB253:AB254"/>
    <mergeCell ref="M255:M257"/>
    <mergeCell ref="X255:X257"/>
    <mergeCell ref="AB255:AB257"/>
    <mergeCell ref="B258:B262"/>
    <mergeCell ref="C258:C262"/>
    <mergeCell ref="D258:D262"/>
    <mergeCell ref="E258:E262"/>
    <mergeCell ref="G258:G262"/>
    <mergeCell ref="H253:H257"/>
    <mergeCell ref="I253:I257"/>
    <mergeCell ref="J253:J257"/>
    <mergeCell ref="M253:M254"/>
    <mergeCell ref="U253:U257"/>
    <mergeCell ref="X253:X254"/>
    <mergeCell ref="Y248:Y252"/>
    <mergeCell ref="AB248:AB249"/>
    <mergeCell ref="M250:M252"/>
    <mergeCell ref="X250:X252"/>
    <mergeCell ref="AB250:AB252"/>
    <mergeCell ref="B253:B257"/>
    <mergeCell ref="C253:C257"/>
    <mergeCell ref="D253:D257"/>
    <mergeCell ref="E253:E257"/>
    <mergeCell ref="G253:G257"/>
    <mergeCell ref="H248:H252"/>
    <mergeCell ref="I248:I252"/>
    <mergeCell ref="J248:J252"/>
    <mergeCell ref="M248:M249"/>
    <mergeCell ref="U248:U252"/>
    <mergeCell ref="X248:X249"/>
    <mergeCell ref="Y263:Y267"/>
    <mergeCell ref="AB263:AB264"/>
    <mergeCell ref="M265:M267"/>
    <mergeCell ref="X265:X267"/>
    <mergeCell ref="AB265:AB267"/>
    <mergeCell ref="B268:B272"/>
    <mergeCell ref="C268:C272"/>
    <mergeCell ref="D268:D272"/>
    <mergeCell ref="E268:E272"/>
    <mergeCell ref="G268:G272"/>
    <mergeCell ref="H263:H267"/>
    <mergeCell ref="I263:I267"/>
    <mergeCell ref="J263:J267"/>
    <mergeCell ref="M263:M264"/>
    <mergeCell ref="U263:U267"/>
    <mergeCell ref="X263:X264"/>
    <mergeCell ref="Y258:Y262"/>
    <mergeCell ref="AB258:AB259"/>
    <mergeCell ref="M260:M262"/>
    <mergeCell ref="X260:X262"/>
    <mergeCell ref="AB260:AB262"/>
    <mergeCell ref="B263:B267"/>
    <mergeCell ref="C263:C267"/>
    <mergeCell ref="D263:D267"/>
    <mergeCell ref="E263:E267"/>
    <mergeCell ref="G263:G267"/>
    <mergeCell ref="H258:H262"/>
    <mergeCell ref="I258:I262"/>
    <mergeCell ref="J258:J262"/>
    <mergeCell ref="M258:M259"/>
    <mergeCell ref="U258:U262"/>
    <mergeCell ref="X258:X259"/>
    <mergeCell ref="Y273:Y277"/>
    <mergeCell ref="AB273:AB274"/>
    <mergeCell ref="M275:M277"/>
    <mergeCell ref="X275:X277"/>
    <mergeCell ref="AB275:AB277"/>
    <mergeCell ref="B278:B282"/>
    <mergeCell ref="C278:C282"/>
    <mergeCell ref="D278:D282"/>
    <mergeCell ref="E278:E282"/>
    <mergeCell ref="G278:G282"/>
    <mergeCell ref="H273:H277"/>
    <mergeCell ref="I273:I277"/>
    <mergeCell ref="J273:J277"/>
    <mergeCell ref="M273:M274"/>
    <mergeCell ref="U273:U277"/>
    <mergeCell ref="X273:X274"/>
    <mergeCell ref="Y268:Y272"/>
    <mergeCell ref="AB268:AB269"/>
    <mergeCell ref="M270:M272"/>
    <mergeCell ref="X270:X272"/>
    <mergeCell ref="AB270:AB272"/>
    <mergeCell ref="B273:B277"/>
    <mergeCell ref="C273:C277"/>
    <mergeCell ref="D273:D277"/>
    <mergeCell ref="E273:E277"/>
    <mergeCell ref="G273:G277"/>
    <mergeCell ref="H268:H272"/>
    <mergeCell ref="I268:I272"/>
    <mergeCell ref="J268:J272"/>
    <mergeCell ref="M268:M269"/>
    <mergeCell ref="U268:U272"/>
    <mergeCell ref="X268:X269"/>
    <mergeCell ref="Y283:Y287"/>
    <mergeCell ref="AB283:AB284"/>
    <mergeCell ref="M285:M287"/>
    <mergeCell ref="X285:X287"/>
    <mergeCell ref="AB285:AB287"/>
    <mergeCell ref="B288:B292"/>
    <mergeCell ref="C288:C292"/>
    <mergeCell ref="D288:D292"/>
    <mergeCell ref="E288:E292"/>
    <mergeCell ref="G288:G292"/>
    <mergeCell ref="H283:H287"/>
    <mergeCell ref="I283:I287"/>
    <mergeCell ref="J283:J287"/>
    <mergeCell ref="M283:M284"/>
    <mergeCell ref="U283:U287"/>
    <mergeCell ref="X283:X284"/>
    <mergeCell ref="Y278:Y282"/>
    <mergeCell ref="AB278:AB279"/>
    <mergeCell ref="M280:M282"/>
    <mergeCell ref="X280:X282"/>
    <mergeCell ref="AB280:AB282"/>
    <mergeCell ref="B283:B287"/>
    <mergeCell ref="C283:C287"/>
    <mergeCell ref="D283:D287"/>
    <mergeCell ref="E283:E287"/>
    <mergeCell ref="G283:G287"/>
    <mergeCell ref="H278:H282"/>
    <mergeCell ref="I278:I282"/>
    <mergeCell ref="J278:J282"/>
    <mergeCell ref="M278:M279"/>
    <mergeCell ref="U278:U282"/>
    <mergeCell ref="X278:X279"/>
    <mergeCell ref="Y293:Y297"/>
    <mergeCell ref="AB293:AB294"/>
    <mergeCell ref="M295:M297"/>
    <mergeCell ref="X295:X297"/>
    <mergeCell ref="AB295:AB297"/>
    <mergeCell ref="B298:B302"/>
    <mergeCell ref="C298:C302"/>
    <mergeCell ref="D298:D302"/>
    <mergeCell ref="E298:E302"/>
    <mergeCell ref="G298:G302"/>
    <mergeCell ref="H293:H297"/>
    <mergeCell ref="I293:I297"/>
    <mergeCell ref="J293:J297"/>
    <mergeCell ref="M293:M294"/>
    <mergeCell ref="U293:U297"/>
    <mergeCell ref="X293:X294"/>
    <mergeCell ref="Y288:Y292"/>
    <mergeCell ref="AB288:AB289"/>
    <mergeCell ref="M290:M292"/>
    <mergeCell ref="X290:X292"/>
    <mergeCell ref="AB290:AB292"/>
    <mergeCell ref="B293:B297"/>
    <mergeCell ref="C293:C297"/>
    <mergeCell ref="D293:D297"/>
    <mergeCell ref="E293:E297"/>
    <mergeCell ref="G293:G297"/>
    <mergeCell ref="H288:H292"/>
    <mergeCell ref="I288:I292"/>
    <mergeCell ref="J288:J292"/>
    <mergeCell ref="M288:M289"/>
    <mergeCell ref="U288:U292"/>
    <mergeCell ref="X288:X289"/>
    <mergeCell ref="Y303:Y307"/>
    <mergeCell ref="AB303:AB304"/>
    <mergeCell ref="M305:M307"/>
    <mergeCell ref="X305:X307"/>
    <mergeCell ref="AB305:AB307"/>
    <mergeCell ref="B308:B312"/>
    <mergeCell ref="C308:C312"/>
    <mergeCell ref="D308:D312"/>
    <mergeCell ref="E308:E312"/>
    <mergeCell ref="G308:G312"/>
    <mergeCell ref="H303:H307"/>
    <mergeCell ref="I303:I307"/>
    <mergeCell ref="J303:J307"/>
    <mergeCell ref="M303:M304"/>
    <mergeCell ref="U303:U307"/>
    <mergeCell ref="X303:X304"/>
    <mergeCell ref="Y298:Y302"/>
    <mergeCell ref="AB298:AB299"/>
    <mergeCell ref="M300:M302"/>
    <mergeCell ref="X300:X302"/>
    <mergeCell ref="AB300:AB302"/>
    <mergeCell ref="B303:B307"/>
    <mergeCell ref="C303:C307"/>
    <mergeCell ref="D303:D307"/>
    <mergeCell ref="E303:E307"/>
    <mergeCell ref="G303:G307"/>
    <mergeCell ref="H298:H302"/>
    <mergeCell ref="I298:I302"/>
    <mergeCell ref="J298:J302"/>
    <mergeCell ref="M298:M299"/>
    <mergeCell ref="U298:U302"/>
    <mergeCell ref="X298:X299"/>
    <mergeCell ref="Y313:Y317"/>
    <mergeCell ref="AB313:AB314"/>
    <mergeCell ref="M315:M317"/>
    <mergeCell ref="X315:X317"/>
    <mergeCell ref="AB315:AB317"/>
    <mergeCell ref="B318:B322"/>
    <mergeCell ref="C318:C322"/>
    <mergeCell ref="D318:D322"/>
    <mergeCell ref="E318:E322"/>
    <mergeCell ref="G318:G322"/>
    <mergeCell ref="H313:H317"/>
    <mergeCell ref="I313:I317"/>
    <mergeCell ref="J313:J317"/>
    <mergeCell ref="M313:M314"/>
    <mergeCell ref="U313:U317"/>
    <mergeCell ref="X313:X314"/>
    <mergeCell ref="Y308:Y312"/>
    <mergeCell ref="AB308:AB309"/>
    <mergeCell ref="M310:M312"/>
    <mergeCell ref="X310:X312"/>
    <mergeCell ref="AB310:AB312"/>
    <mergeCell ref="B313:B317"/>
    <mergeCell ref="C313:C317"/>
    <mergeCell ref="D313:D317"/>
    <mergeCell ref="E313:E317"/>
    <mergeCell ref="G313:G317"/>
    <mergeCell ref="H308:H312"/>
    <mergeCell ref="I308:I312"/>
    <mergeCell ref="J308:J312"/>
    <mergeCell ref="M308:M309"/>
    <mergeCell ref="U308:U312"/>
    <mergeCell ref="X308:X309"/>
    <mergeCell ref="Y323:Y327"/>
    <mergeCell ref="AB323:AB324"/>
    <mergeCell ref="M325:M327"/>
    <mergeCell ref="X325:X327"/>
    <mergeCell ref="AB325:AB327"/>
    <mergeCell ref="B328:B332"/>
    <mergeCell ref="C328:C332"/>
    <mergeCell ref="D328:D332"/>
    <mergeCell ref="E328:E332"/>
    <mergeCell ref="G328:G332"/>
    <mergeCell ref="H323:H327"/>
    <mergeCell ref="I323:I327"/>
    <mergeCell ref="J323:J327"/>
    <mergeCell ref="M323:M324"/>
    <mergeCell ref="U323:U327"/>
    <mergeCell ref="X323:X324"/>
    <mergeCell ref="Y318:Y322"/>
    <mergeCell ref="AB318:AB319"/>
    <mergeCell ref="M320:M322"/>
    <mergeCell ref="X320:X322"/>
    <mergeCell ref="AB320:AB322"/>
    <mergeCell ref="B323:B327"/>
    <mergeCell ref="C323:C327"/>
    <mergeCell ref="D323:D327"/>
    <mergeCell ref="E323:E327"/>
    <mergeCell ref="G323:G327"/>
    <mergeCell ref="H318:H322"/>
    <mergeCell ref="I318:I322"/>
    <mergeCell ref="J318:J322"/>
    <mergeCell ref="M318:M319"/>
    <mergeCell ref="U318:U322"/>
    <mergeCell ref="X318:X319"/>
    <mergeCell ref="X335:X337"/>
    <mergeCell ref="AB335:AB337"/>
    <mergeCell ref="B338:B342"/>
    <mergeCell ref="C338:C342"/>
    <mergeCell ref="D338:D342"/>
    <mergeCell ref="E338:E342"/>
    <mergeCell ref="G338:G342"/>
    <mergeCell ref="H333:H337"/>
    <mergeCell ref="I333:I337"/>
    <mergeCell ref="J333:J337"/>
    <mergeCell ref="M333:M334"/>
    <mergeCell ref="U333:U337"/>
    <mergeCell ref="X333:X334"/>
    <mergeCell ref="Y328:Y332"/>
    <mergeCell ref="AB328:AB329"/>
    <mergeCell ref="M330:M332"/>
    <mergeCell ref="X330:X332"/>
    <mergeCell ref="AB330:AB332"/>
    <mergeCell ref="B333:B337"/>
    <mergeCell ref="C333:C337"/>
    <mergeCell ref="D333:D337"/>
    <mergeCell ref="E333:E337"/>
    <mergeCell ref="G333:G337"/>
    <mergeCell ref="H328:H332"/>
    <mergeCell ref="I328:I332"/>
    <mergeCell ref="J328:J332"/>
    <mergeCell ref="M328:M329"/>
    <mergeCell ref="U328:U332"/>
    <mergeCell ref="X328:X329"/>
    <mergeCell ref="Y333:Y337"/>
    <mergeCell ref="AB333:AB334"/>
    <mergeCell ref="M335:M337"/>
    <mergeCell ref="B353:B357"/>
    <mergeCell ref="C353:C357"/>
    <mergeCell ref="D353:D357"/>
    <mergeCell ref="E353:E357"/>
    <mergeCell ref="G353:G357"/>
    <mergeCell ref="H348:H352"/>
    <mergeCell ref="I348:I352"/>
    <mergeCell ref="J348:J352"/>
    <mergeCell ref="M348:M349"/>
    <mergeCell ref="U348:U352"/>
    <mergeCell ref="X348:X349"/>
    <mergeCell ref="Y343:Y347"/>
    <mergeCell ref="AB343:AB344"/>
    <mergeCell ref="M345:M347"/>
    <mergeCell ref="X345:X347"/>
    <mergeCell ref="AB345:AB347"/>
    <mergeCell ref="B348:B352"/>
    <mergeCell ref="C348:C352"/>
    <mergeCell ref="D348:D352"/>
    <mergeCell ref="E348:E352"/>
    <mergeCell ref="G348:G352"/>
    <mergeCell ref="H343:H347"/>
    <mergeCell ref="I343:I347"/>
    <mergeCell ref="J343:J347"/>
    <mergeCell ref="M343:M344"/>
    <mergeCell ref="U343:U347"/>
    <mergeCell ref="X343:X344"/>
    <mergeCell ref="B343:B347"/>
    <mergeCell ref="C343:C347"/>
    <mergeCell ref="Y353:Y357"/>
    <mergeCell ref="AB353:AB354"/>
    <mergeCell ref="M355:M357"/>
    <mergeCell ref="X355:X357"/>
    <mergeCell ref="AB355:AB357"/>
    <mergeCell ref="H353:H357"/>
    <mergeCell ref="I353:I357"/>
    <mergeCell ref="J353:J357"/>
    <mergeCell ref="M353:M354"/>
    <mergeCell ref="U353:U357"/>
    <mergeCell ref="X353:X354"/>
    <mergeCell ref="Y348:Y352"/>
    <mergeCell ref="AB348:AB349"/>
    <mergeCell ref="M350:M352"/>
    <mergeCell ref="X350:X352"/>
    <mergeCell ref="AB350:AB352"/>
    <mergeCell ref="Y338:Y342"/>
    <mergeCell ref="AB338:AB339"/>
    <mergeCell ref="M340:M342"/>
    <mergeCell ref="X340:X342"/>
    <mergeCell ref="AB340:AB342"/>
    <mergeCell ref="H338:H342"/>
    <mergeCell ref="I338:I342"/>
    <mergeCell ref="J338:J342"/>
    <mergeCell ref="M338:M339"/>
    <mergeCell ref="U338:U342"/>
    <mergeCell ref="X338:X339"/>
  </mergeCells>
  <conditionalFormatting sqref="M10:M11">
    <cfRule type="cellIs" dxfId="4799" priority="32671" operator="greaterThan">
      <formula>25</formula>
    </cfRule>
    <cfRule type="cellIs" dxfId="4798" priority="32673" operator="greaterThan">
      <formula>0</formula>
    </cfRule>
    <cfRule type="cellIs" dxfId="4797" priority="32672" operator="greaterThan">
      <formula>5</formula>
    </cfRule>
    <cfRule type="cellIs" dxfId="4796" priority="32670" operator="greaterThan">
      <formula>50</formula>
    </cfRule>
    <cfRule type="cellIs" dxfId="4795" priority="32669" operator="greaterThan">
      <formula>500</formula>
    </cfRule>
    <cfRule type="cellIs" dxfId="4794" priority="32668" stopIfTrue="1" operator="equal">
      <formula>""</formula>
    </cfRule>
  </conditionalFormatting>
  <conditionalFormatting sqref="M15:M16">
    <cfRule type="cellIs" dxfId="4793" priority="17646" stopIfTrue="1" operator="equal">
      <formula>""</formula>
    </cfRule>
    <cfRule type="cellIs" dxfId="4792" priority="17651" operator="greaterThan">
      <formula>0</formula>
    </cfRule>
    <cfRule type="cellIs" dxfId="4791" priority="17650" operator="greaterThan">
      <formula>5</formula>
    </cfRule>
    <cfRule type="cellIs" dxfId="4790" priority="17649" operator="greaterThan">
      <formula>25</formula>
    </cfRule>
    <cfRule type="cellIs" dxfId="4789" priority="17648" operator="greaterThan">
      <formula>50</formula>
    </cfRule>
    <cfRule type="cellIs" dxfId="4788" priority="17647" operator="greaterThan">
      <formula>500</formula>
    </cfRule>
  </conditionalFormatting>
  <conditionalFormatting sqref="M20:M21">
    <cfRule type="cellIs" dxfId="4787" priority="17607" operator="greaterThan">
      <formula>0</formula>
    </cfRule>
    <cfRule type="cellIs" dxfId="4786" priority="17606" operator="greaterThan">
      <formula>5</formula>
    </cfRule>
    <cfRule type="cellIs" dxfId="4785" priority="17605" operator="greaterThan">
      <formula>25</formula>
    </cfRule>
    <cfRule type="cellIs" dxfId="4784" priority="17604" operator="greaterThan">
      <formula>50</formula>
    </cfRule>
    <cfRule type="cellIs" dxfId="4783" priority="17603" operator="greaterThan">
      <formula>500</formula>
    </cfRule>
    <cfRule type="cellIs" dxfId="4782" priority="17602" stopIfTrue="1" operator="equal">
      <formula>""</formula>
    </cfRule>
  </conditionalFormatting>
  <conditionalFormatting sqref="M25:M26">
    <cfRule type="cellIs" dxfId="4781" priority="17569" stopIfTrue="1" operator="equal">
      <formula>""</formula>
    </cfRule>
    <cfRule type="cellIs" dxfId="4780" priority="17574" operator="greaterThan">
      <formula>0</formula>
    </cfRule>
    <cfRule type="cellIs" dxfId="4779" priority="17573" operator="greaterThan">
      <formula>5</formula>
    </cfRule>
    <cfRule type="cellIs" dxfId="4778" priority="17572" operator="greaterThan">
      <formula>25</formula>
    </cfRule>
    <cfRule type="cellIs" dxfId="4777" priority="17571" operator="greaterThan">
      <formula>50</formula>
    </cfRule>
    <cfRule type="cellIs" dxfId="4776" priority="17570" operator="greaterThan">
      <formula>500</formula>
    </cfRule>
  </conditionalFormatting>
  <conditionalFormatting sqref="M30:M31">
    <cfRule type="cellIs" dxfId="4775" priority="17526" operator="greaterThan">
      <formula>500</formula>
    </cfRule>
    <cfRule type="cellIs" dxfId="4774" priority="17530" operator="greaterThan">
      <formula>0</formula>
    </cfRule>
    <cfRule type="cellIs" dxfId="4773" priority="17529" operator="greaterThan">
      <formula>5</formula>
    </cfRule>
    <cfRule type="cellIs" dxfId="4772" priority="17528" operator="greaterThan">
      <formula>25</formula>
    </cfRule>
    <cfRule type="cellIs" dxfId="4771" priority="17527" operator="greaterThan">
      <formula>50</formula>
    </cfRule>
    <cfRule type="cellIs" dxfId="4770" priority="17525" stopIfTrue="1" operator="equal">
      <formula>""</formula>
    </cfRule>
  </conditionalFormatting>
  <conditionalFormatting sqref="M35:M36">
    <cfRule type="cellIs" dxfId="4769" priority="17497" operator="greaterThan">
      <formula>0</formula>
    </cfRule>
    <cfRule type="cellIs" dxfId="4768" priority="17496" operator="greaterThan">
      <formula>5</formula>
    </cfRule>
    <cfRule type="cellIs" dxfId="4767" priority="17495" operator="greaterThan">
      <formula>25</formula>
    </cfRule>
    <cfRule type="cellIs" dxfId="4766" priority="17494" operator="greaterThan">
      <formula>50</formula>
    </cfRule>
    <cfRule type="cellIs" dxfId="4765" priority="17493" operator="greaterThan">
      <formula>500</formula>
    </cfRule>
    <cfRule type="cellIs" dxfId="4764" priority="17492" stopIfTrue="1" operator="equal">
      <formula>""</formula>
    </cfRule>
  </conditionalFormatting>
  <conditionalFormatting sqref="M40:M41">
    <cfRule type="cellIs" dxfId="4763" priority="17464" operator="greaterThan">
      <formula>0</formula>
    </cfRule>
    <cfRule type="cellIs" dxfId="4762" priority="17463" operator="greaterThan">
      <formula>5</formula>
    </cfRule>
    <cfRule type="cellIs" dxfId="4761" priority="17462" operator="greaterThan">
      <formula>25</formula>
    </cfRule>
    <cfRule type="cellIs" dxfId="4760" priority="17461" operator="greaterThan">
      <formula>50</formula>
    </cfRule>
    <cfRule type="cellIs" dxfId="4759" priority="17460" operator="greaterThan">
      <formula>500</formula>
    </cfRule>
    <cfRule type="cellIs" dxfId="4758" priority="17459" stopIfTrue="1" operator="equal">
      <formula>""</formula>
    </cfRule>
  </conditionalFormatting>
  <conditionalFormatting sqref="M45:M46">
    <cfRule type="cellIs" dxfId="4757" priority="17431" operator="greaterThan">
      <formula>0</formula>
    </cfRule>
    <cfRule type="cellIs" dxfId="4756" priority="17430" operator="greaterThan">
      <formula>5</formula>
    </cfRule>
    <cfRule type="cellIs" dxfId="4755" priority="17429" operator="greaterThan">
      <formula>25</formula>
    </cfRule>
    <cfRule type="cellIs" dxfId="4754" priority="17428" operator="greaterThan">
      <formula>50</formula>
    </cfRule>
    <cfRule type="cellIs" dxfId="4753" priority="17427" operator="greaterThan">
      <formula>500</formula>
    </cfRule>
    <cfRule type="cellIs" dxfId="4752" priority="17426" stopIfTrue="1" operator="equal">
      <formula>""</formula>
    </cfRule>
  </conditionalFormatting>
  <conditionalFormatting sqref="M50:M51">
    <cfRule type="cellIs" dxfId="4751" priority="17387" operator="greaterThan">
      <formula>0</formula>
    </cfRule>
    <cfRule type="cellIs" dxfId="4750" priority="17386" operator="greaterThan">
      <formula>5</formula>
    </cfRule>
    <cfRule type="cellIs" dxfId="4749" priority="17385" operator="greaterThan">
      <formula>25</formula>
    </cfRule>
    <cfRule type="cellIs" dxfId="4748" priority="17384" operator="greaterThan">
      <formula>50</formula>
    </cfRule>
    <cfRule type="cellIs" dxfId="4747" priority="17383" operator="greaterThan">
      <formula>500</formula>
    </cfRule>
    <cfRule type="cellIs" dxfId="4746" priority="17382" stopIfTrue="1" operator="equal">
      <formula>""</formula>
    </cfRule>
  </conditionalFormatting>
  <conditionalFormatting sqref="M55:M56">
    <cfRule type="cellIs" dxfId="4745" priority="17349" stopIfTrue="1" operator="equal">
      <formula>""</formula>
    </cfRule>
    <cfRule type="cellIs" dxfId="4744" priority="17354" operator="greaterThan">
      <formula>0</formula>
    </cfRule>
    <cfRule type="cellIs" dxfId="4743" priority="17353" operator="greaterThan">
      <formula>5</formula>
    </cfRule>
    <cfRule type="cellIs" dxfId="4742" priority="17352" operator="greaterThan">
      <formula>25</formula>
    </cfRule>
    <cfRule type="cellIs" dxfId="4741" priority="17351" operator="greaterThan">
      <formula>50</formula>
    </cfRule>
    <cfRule type="cellIs" dxfId="4740" priority="17350" operator="greaterThan">
      <formula>500</formula>
    </cfRule>
  </conditionalFormatting>
  <conditionalFormatting sqref="M60:M61">
    <cfRule type="cellIs" dxfId="4739" priority="17316" stopIfTrue="1" operator="equal">
      <formula>""</formula>
    </cfRule>
    <cfRule type="cellIs" dxfId="4738" priority="17321" operator="greaterThan">
      <formula>0</formula>
    </cfRule>
    <cfRule type="cellIs" dxfId="4737" priority="17320" operator="greaterThan">
      <formula>5</formula>
    </cfRule>
    <cfRule type="cellIs" dxfId="4736" priority="17319" operator="greaterThan">
      <formula>25</formula>
    </cfRule>
    <cfRule type="cellIs" dxfId="4735" priority="17318" operator="greaterThan">
      <formula>50</formula>
    </cfRule>
    <cfRule type="cellIs" dxfId="4734" priority="17317" operator="greaterThan">
      <formula>500</formula>
    </cfRule>
  </conditionalFormatting>
  <conditionalFormatting sqref="M65:M66">
    <cfRule type="cellIs" dxfId="4733" priority="17275" operator="greaterThan">
      <formula>25</formula>
    </cfRule>
    <cfRule type="cellIs" dxfId="4732" priority="17277" operator="greaterThan">
      <formula>0</formula>
    </cfRule>
    <cfRule type="cellIs" dxfId="4731" priority="17276" operator="greaterThan">
      <formula>5</formula>
    </cfRule>
    <cfRule type="cellIs" dxfId="4730" priority="17274" operator="greaterThan">
      <formula>50</formula>
    </cfRule>
    <cfRule type="cellIs" dxfId="4729" priority="17273" operator="greaterThan">
      <formula>500</formula>
    </cfRule>
    <cfRule type="cellIs" dxfId="4728" priority="17272" stopIfTrue="1" operator="equal">
      <formula>""</formula>
    </cfRule>
  </conditionalFormatting>
  <conditionalFormatting sqref="M70:M71">
    <cfRule type="cellIs" dxfId="4727" priority="17233" operator="greaterThan">
      <formula>0</formula>
    </cfRule>
    <cfRule type="cellIs" dxfId="4726" priority="17232" operator="greaterThan">
      <formula>5</formula>
    </cfRule>
    <cfRule type="cellIs" dxfId="4725" priority="17231" operator="greaterThan">
      <formula>25</formula>
    </cfRule>
    <cfRule type="cellIs" dxfId="4724" priority="17230" operator="greaterThan">
      <formula>50</formula>
    </cfRule>
    <cfRule type="cellIs" dxfId="4723" priority="17229" operator="greaterThan">
      <formula>500</formula>
    </cfRule>
    <cfRule type="cellIs" dxfId="4722" priority="17228" stopIfTrue="1" operator="equal">
      <formula>""</formula>
    </cfRule>
  </conditionalFormatting>
  <conditionalFormatting sqref="M75:M76">
    <cfRule type="cellIs" dxfId="4721" priority="17101" operator="greaterThan">
      <formula>0</formula>
    </cfRule>
    <cfRule type="cellIs" dxfId="4720" priority="17100" operator="greaterThan">
      <formula>5</formula>
    </cfRule>
    <cfRule type="cellIs" dxfId="4719" priority="17099" operator="greaterThan">
      <formula>25</formula>
    </cfRule>
    <cfRule type="cellIs" dxfId="4718" priority="17098" operator="greaterThan">
      <formula>50</formula>
    </cfRule>
    <cfRule type="cellIs" dxfId="4717" priority="17097" operator="greaterThan">
      <formula>500</formula>
    </cfRule>
    <cfRule type="cellIs" dxfId="4716" priority="17096" stopIfTrue="1" operator="equal">
      <formula>""</formula>
    </cfRule>
  </conditionalFormatting>
  <conditionalFormatting sqref="M80:M81">
    <cfRule type="cellIs" dxfId="4715" priority="17057" operator="greaterThan">
      <formula>0</formula>
    </cfRule>
    <cfRule type="cellIs" dxfId="4714" priority="17056" operator="greaterThan">
      <formula>5</formula>
    </cfRule>
    <cfRule type="cellIs" dxfId="4713" priority="17055" operator="greaterThan">
      <formula>25</formula>
    </cfRule>
    <cfRule type="cellIs" dxfId="4712" priority="17054" operator="greaterThan">
      <formula>50</formula>
    </cfRule>
    <cfRule type="cellIs" dxfId="4711" priority="17053" operator="greaterThan">
      <formula>500</formula>
    </cfRule>
    <cfRule type="cellIs" dxfId="4710" priority="17052" stopIfTrue="1" operator="equal">
      <formula>""</formula>
    </cfRule>
  </conditionalFormatting>
  <conditionalFormatting sqref="M85:M86">
    <cfRule type="cellIs" dxfId="4709" priority="17008" stopIfTrue="1" operator="equal">
      <formula>""</formula>
    </cfRule>
    <cfRule type="cellIs" dxfId="4708" priority="17013" operator="greaterThan">
      <formula>0</formula>
    </cfRule>
    <cfRule type="cellIs" dxfId="4707" priority="17012" operator="greaterThan">
      <formula>5</formula>
    </cfRule>
    <cfRule type="cellIs" dxfId="4706" priority="17011" operator="greaterThan">
      <formula>25</formula>
    </cfRule>
    <cfRule type="cellIs" dxfId="4705" priority="17010" operator="greaterThan">
      <formula>50</formula>
    </cfRule>
    <cfRule type="cellIs" dxfId="4704" priority="17009" operator="greaterThan">
      <formula>500</formula>
    </cfRule>
  </conditionalFormatting>
  <conditionalFormatting sqref="M90:M91">
    <cfRule type="cellIs" dxfId="4703" priority="16964" stopIfTrue="1" operator="equal">
      <formula>""</formula>
    </cfRule>
    <cfRule type="cellIs" dxfId="4702" priority="16969" operator="greaterThan">
      <formula>0</formula>
    </cfRule>
    <cfRule type="cellIs" dxfId="4701" priority="16968" operator="greaterThan">
      <formula>5</formula>
    </cfRule>
    <cfRule type="cellIs" dxfId="4700" priority="16967" operator="greaterThan">
      <formula>25</formula>
    </cfRule>
    <cfRule type="cellIs" dxfId="4699" priority="16966" operator="greaterThan">
      <formula>50</formula>
    </cfRule>
    <cfRule type="cellIs" dxfId="4698" priority="16965" operator="greaterThan">
      <formula>500</formula>
    </cfRule>
  </conditionalFormatting>
  <conditionalFormatting sqref="M95:M96">
    <cfRule type="cellIs" dxfId="4697" priority="16925" operator="greaterThan">
      <formula>0</formula>
    </cfRule>
    <cfRule type="cellIs" dxfId="4696" priority="16924" operator="greaterThan">
      <formula>5</formula>
    </cfRule>
    <cfRule type="cellIs" dxfId="4695" priority="16923" operator="greaterThan">
      <formula>25</formula>
    </cfRule>
    <cfRule type="cellIs" dxfId="4694" priority="16922" operator="greaterThan">
      <formula>50</formula>
    </cfRule>
    <cfRule type="cellIs" dxfId="4693" priority="16921" operator="greaterThan">
      <formula>500</formula>
    </cfRule>
    <cfRule type="cellIs" dxfId="4692" priority="16920" stopIfTrue="1" operator="equal">
      <formula>""</formula>
    </cfRule>
  </conditionalFormatting>
  <conditionalFormatting sqref="M100:M101">
    <cfRule type="cellIs" dxfId="4691" priority="16881" operator="greaterThan">
      <formula>0</formula>
    </cfRule>
    <cfRule type="cellIs" dxfId="4690" priority="16880" operator="greaterThan">
      <formula>5</formula>
    </cfRule>
    <cfRule type="cellIs" dxfId="4689" priority="16879" operator="greaterThan">
      <formula>25</formula>
    </cfRule>
    <cfRule type="cellIs" dxfId="4688" priority="16878" operator="greaterThan">
      <formula>50</formula>
    </cfRule>
    <cfRule type="cellIs" dxfId="4687" priority="16877" operator="greaterThan">
      <formula>500</formula>
    </cfRule>
    <cfRule type="cellIs" dxfId="4686" priority="16876" stopIfTrue="1" operator="equal">
      <formula>""</formula>
    </cfRule>
  </conditionalFormatting>
  <conditionalFormatting sqref="M105:M106">
    <cfRule type="cellIs" dxfId="4685" priority="16832" stopIfTrue="1" operator="equal">
      <formula>""</formula>
    </cfRule>
    <cfRule type="cellIs" dxfId="4684" priority="16837" operator="greaterThan">
      <formula>0</formula>
    </cfRule>
    <cfRule type="cellIs" dxfId="4683" priority="16836" operator="greaterThan">
      <formula>5</formula>
    </cfRule>
    <cfRule type="cellIs" dxfId="4682" priority="16835" operator="greaterThan">
      <formula>25</formula>
    </cfRule>
    <cfRule type="cellIs" dxfId="4681" priority="16834" operator="greaterThan">
      <formula>50</formula>
    </cfRule>
    <cfRule type="cellIs" dxfId="4680" priority="16833" operator="greaterThan">
      <formula>500</formula>
    </cfRule>
  </conditionalFormatting>
  <conditionalFormatting sqref="M110:M111">
    <cfRule type="cellIs" dxfId="4679" priority="16793" operator="greaterThan">
      <formula>0</formula>
    </cfRule>
    <cfRule type="cellIs" dxfId="4678" priority="16792" operator="greaterThan">
      <formula>5</formula>
    </cfRule>
    <cfRule type="cellIs" dxfId="4677" priority="16791" operator="greaterThan">
      <formula>25</formula>
    </cfRule>
    <cfRule type="cellIs" dxfId="4676" priority="16790" operator="greaterThan">
      <formula>50</formula>
    </cfRule>
    <cfRule type="cellIs" dxfId="4675" priority="16789" operator="greaterThan">
      <formula>500</formula>
    </cfRule>
    <cfRule type="cellIs" dxfId="4674" priority="16788" stopIfTrue="1" operator="equal">
      <formula>""</formula>
    </cfRule>
  </conditionalFormatting>
  <conditionalFormatting sqref="M115:M116">
    <cfRule type="cellIs" dxfId="4673" priority="16749" operator="greaterThan">
      <formula>0</formula>
    </cfRule>
    <cfRule type="cellIs" dxfId="4672" priority="16748" operator="greaterThan">
      <formula>5</formula>
    </cfRule>
    <cfRule type="cellIs" dxfId="4671" priority="16747" operator="greaterThan">
      <formula>25</formula>
    </cfRule>
    <cfRule type="cellIs" dxfId="4670" priority="16746" operator="greaterThan">
      <formula>50</formula>
    </cfRule>
    <cfRule type="cellIs" dxfId="4669" priority="16745" operator="greaterThan">
      <formula>500</formula>
    </cfRule>
    <cfRule type="cellIs" dxfId="4668" priority="16744" stopIfTrue="1" operator="equal">
      <formula>""</formula>
    </cfRule>
  </conditionalFormatting>
  <conditionalFormatting sqref="M120:M121">
    <cfRule type="cellIs" dxfId="4667" priority="16700" stopIfTrue="1" operator="equal">
      <formula>""</formula>
    </cfRule>
    <cfRule type="cellIs" dxfId="4666" priority="16705" operator="greaterThan">
      <formula>0</formula>
    </cfRule>
    <cfRule type="cellIs" dxfId="4665" priority="16704" operator="greaterThan">
      <formula>5</formula>
    </cfRule>
    <cfRule type="cellIs" dxfId="4664" priority="16703" operator="greaterThan">
      <formula>25</formula>
    </cfRule>
    <cfRule type="cellIs" dxfId="4663" priority="16702" operator="greaterThan">
      <formula>50</formula>
    </cfRule>
    <cfRule type="cellIs" dxfId="4662" priority="16701" operator="greaterThan">
      <formula>500</formula>
    </cfRule>
  </conditionalFormatting>
  <conditionalFormatting sqref="M125:M126">
    <cfRule type="cellIs" dxfId="4661" priority="16656" stopIfTrue="1" operator="equal">
      <formula>""</formula>
    </cfRule>
    <cfRule type="cellIs" dxfId="4660" priority="16661" operator="greaterThan">
      <formula>0</formula>
    </cfRule>
    <cfRule type="cellIs" dxfId="4659" priority="16660" operator="greaterThan">
      <formula>5</formula>
    </cfRule>
    <cfRule type="cellIs" dxfId="4658" priority="16659" operator="greaterThan">
      <formula>25</formula>
    </cfRule>
    <cfRule type="cellIs" dxfId="4657" priority="16658" operator="greaterThan">
      <formula>50</formula>
    </cfRule>
    <cfRule type="cellIs" dxfId="4656" priority="16657" operator="greaterThan">
      <formula>500</formula>
    </cfRule>
  </conditionalFormatting>
  <conditionalFormatting sqref="M130:M131">
    <cfRule type="cellIs" dxfId="4655" priority="16573" operator="greaterThan">
      <formula>0</formula>
    </cfRule>
    <cfRule type="cellIs" dxfId="4654" priority="16572" operator="greaterThan">
      <formula>5</formula>
    </cfRule>
    <cfRule type="cellIs" dxfId="4653" priority="16571" operator="greaterThan">
      <formula>25</formula>
    </cfRule>
    <cfRule type="cellIs" dxfId="4652" priority="16570" operator="greaterThan">
      <formula>50</formula>
    </cfRule>
    <cfRule type="cellIs" dxfId="4651" priority="16569" operator="greaterThan">
      <formula>500</formula>
    </cfRule>
    <cfRule type="cellIs" dxfId="4650" priority="16568" stopIfTrue="1" operator="equal">
      <formula>""</formula>
    </cfRule>
  </conditionalFormatting>
  <conditionalFormatting sqref="M135:M136">
    <cfRule type="cellIs" dxfId="4649" priority="16528" operator="greaterThan">
      <formula>5</formula>
    </cfRule>
    <cfRule type="cellIs" dxfId="4648" priority="16529" operator="greaterThan">
      <formula>0</formula>
    </cfRule>
    <cfRule type="cellIs" dxfId="4647" priority="16527" operator="greaterThan">
      <formula>25</formula>
    </cfRule>
    <cfRule type="cellIs" dxfId="4646" priority="16526" operator="greaterThan">
      <formula>50</formula>
    </cfRule>
    <cfRule type="cellIs" dxfId="4645" priority="16525" operator="greaterThan">
      <formula>500</formula>
    </cfRule>
    <cfRule type="cellIs" dxfId="4644" priority="16524" stopIfTrue="1" operator="equal">
      <formula>""</formula>
    </cfRule>
  </conditionalFormatting>
  <conditionalFormatting sqref="M140:M141">
    <cfRule type="cellIs" dxfId="4643" priority="16480" stopIfTrue="1" operator="equal">
      <formula>""</formula>
    </cfRule>
    <cfRule type="cellIs" dxfId="4642" priority="16485" operator="greaterThan">
      <formula>0</formula>
    </cfRule>
    <cfRule type="cellIs" dxfId="4641" priority="16484" operator="greaterThan">
      <formula>5</formula>
    </cfRule>
    <cfRule type="cellIs" dxfId="4640" priority="16483" operator="greaterThan">
      <formula>25</formula>
    </cfRule>
    <cfRule type="cellIs" dxfId="4639" priority="16482" operator="greaterThan">
      <formula>50</formula>
    </cfRule>
    <cfRule type="cellIs" dxfId="4638" priority="16481" operator="greaterThan">
      <formula>500</formula>
    </cfRule>
  </conditionalFormatting>
  <conditionalFormatting sqref="M145:M146">
    <cfRule type="cellIs" dxfId="4637" priority="16441" operator="greaterThan">
      <formula>0</formula>
    </cfRule>
    <cfRule type="cellIs" dxfId="4636" priority="16440" operator="greaterThan">
      <formula>5</formula>
    </cfRule>
    <cfRule type="cellIs" dxfId="4635" priority="16439" operator="greaterThan">
      <formula>25</formula>
    </cfRule>
    <cfRule type="cellIs" dxfId="4634" priority="16438" operator="greaterThan">
      <formula>50</formula>
    </cfRule>
    <cfRule type="cellIs" dxfId="4633" priority="16437" operator="greaterThan">
      <formula>500</formula>
    </cfRule>
    <cfRule type="cellIs" dxfId="4632" priority="16436" stopIfTrue="1" operator="equal">
      <formula>""</formula>
    </cfRule>
  </conditionalFormatting>
  <conditionalFormatting sqref="M150:M151">
    <cfRule type="cellIs" dxfId="4631" priority="16392" stopIfTrue="1" operator="equal">
      <formula>""</formula>
    </cfRule>
    <cfRule type="cellIs" dxfId="4630" priority="16397" operator="greaterThan">
      <formula>0</formula>
    </cfRule>
    <cfRule type="cellIs" dxfId="4629" priority="16396" operator="greaterThan">
      <formula>5</formula>
    </cfRule>
    <cfRule type="cellIs" dxfId="4628" priority="16395" operator="greaterThan">
      <formula>25</formula>
    </cfRule>
    <cfRule type="cellIs" dxfId="4627" priority="16394" operator="greaterThan">
      <formula>50</formula>
    </cfRule>
    <cfRule type="cellIs" dxfId="4626" priority="16393" operator="greaterThan">
      <formula>500</formula>
    </cfRule>
  </conditionalFormatting>
  <conditionalFormatting sqref="M155:M156">
    <cfRule type="cellIs" dxfId="4625" priority="16348" stopIfTrue="1" operator="equal">
      <formula>""</formula>
    </cfRule>
    <cfRule type="cellIs" dxfId="4624" priority="16353" operator="greaterThan">
      <formula>0</formula>
    </cfRule>
    <cfRule type="cellIs" dxfId="4623" priority="16352" operator="greaterThan">
      <formula>5</formula>
    </cfRule>
    <cfRule type="cellIs" dxfId="4622" priority="16351" operator="greaterThan">
      <formula>25</formula>
    </cfRule>
    <cfRule type="cellIs" dxfId="4621" priority="16350" operator="greaterThan">
      <formula>50</formula>
    </cfRule>
    <cfRule type="cellIs" dxfId="4620" priority="16349" operator="greaterThan">
      <formula>500</formula>
    </cfRule>
  </conditionalFormatting>
  <conditionalFormatting sqref="M160:M161">
    <cfRule type="cellIs" dxfId="4619" priority="16265" operator="greaterThan">
      <formula>0</formula>
    </cfRule>
    <cfRule type="cellIs" dxfId="4618" priority="16264" operator="greaterThan">
      <formula>5</formula>
    </cfRule>
    <cfRule type="cellIs" dxfId="4617" priority="16263" operator="greaterThan">
      <formula>25</formula>
    </cfRule>
    <cfRule type="cellIs" dxfId="4616" priority="16262" operator="greaterThan">
      <formula>50</formula>
    </cfRule>
    <cfRule type="cellIs" dxfId="4615" priority="16261" operator="greaterThan">
      <formula>500</formula>
    </cfRule>
    <cfRule type="cellIs" dxfId="4614" priority="16260" stopIfTrue="1" operator="equal">
      <formula>""</formula>
    </cfRule>
  </conditionalFormatting>
  <conditionalFormatting sqref="M165:M166">
    <cfRule type="cellIs" dxfId="4613" priority="16221" operator="greaterThan">
      <formula>0</formula>
    </cfRule>
    <cfRule type="cellIs" dxfId="4612" priority="16220" operator="greaterThan">
      <formula>5</formula>
    </cfRule>
    <cfRule type="cellIs" dxfId="4611" priority="16219" operator="greaterThan">
      <formula>25</formula>
    </cfRule>
    <cfRule type="cellIs" dxfId="4610" priority="16218" operator="greaterThan">
      <formula>50</formula>
    </cfRule>
    <cfRule type="cellIs" dxfId="4609" priority="16217" operator="greaterThan">
      <formula>500</formula>
    </cfRule>
    <cfRule type="cellIs" dxfId="4608" priority="16216" stopIfTrue="1" operator="equal">
      <formula>""</formula>
    </cfRule>
  </conditionalFormatting>
  <conditionalFormatting sqref="M170:M171">
    <cfRule type="cellIs" dxfId="4607" priority="16177" operator="greaterThan">
      <formula>0</formula>
    </cfRule>
    <cfRule type="cellIs" dxfId="4606" priority="16176" operator="greaterThan">
      <formula>5</formula>
    </cfRule>
    <cfRule type="cellIs" dxfId="4605" priority="16175" operator="greaterThan">
      <formula>25</formula>
    </cfRule>
    <cfRule type="cellIs" dxfId="4604" priority="16174" operator="greaterThan">
      <formula>50</formula>
    </cfRule>
    <cfRule type="cellIs" dxfId="4603" priority="16173" operator="greaterThan">
      <formula>500</formula>
    </cfRule>
    <cfRule type="cellIs" dxfId="4602" priority="16172" stopIfTrue="1" operator="equal">
      <formula>""</formula>
    </cfRule>
  </conditionalFormatting>
  <conditionalFormatting sqref="M175:M176">
    <cfRule type="cellIs" dxfId="4601" priority="16133" operator="greaterThan">
      <formula>0</formula>
    </cfRule>
    <cfRule type="cellIs" dxfId="4600" priority="16132" operator="greaterThan">
      <formula>5</formula>
    </cfRule>
    <cfRule type="cellIs" dxfId="4599" priority="16131" operator="greaterThan">
      <formula>25</formula>
    </cfRule>
    <cfRule type="cellIs" dxfId="4598" priority="16130" operator="greaterThan">
      <formula>50</formula>
    </cfRule>
    <cfRule type="cellIs" dxfId="4597" priority="16129" operator="greaterThan">
      <formula>500</formula>
    </cfRule>
    <cfRule type="cellIs" dxfId="4596" priority="16128" stopIfTrue="1" operator="equal">
      <formula>""</formula>
    </cfRule>
  </conditionalFormatting>
  <conditionalFormatting sqref="M180:M181">
    <cfRule type="cellIs" dxfId="4595" priority="16084" stopIfTrue="1" operator="equal">
      <formula>""</formula>
    </cfRule>
    <cfRule type="cellIs" dxfId="4594" priority="16089" operator="greaterThan">
      <formula>0</formula>
    </cfRule>
    <cfRule type="cellIs" dxfId="4593" priority="16088" operator="greaterThan">
      <formula>5</formula>
    </cfRule>
    <cfRule type="cellIs" dxfId="4592" priority="16087" operator="greaterThan">
      <formula>25</formula>
    </cfRule>
    <cfRule type="cellIs" dxfId="4591" priority="16086" operator="greaterThan">
      <formula>50</formula>
    </cfRule>
    <cfRule type="cellIs" dxfId="4590" priority="16085" operator="greaterThan">
      <formula>500</formula>
    </cfRule>
  </conditionalFormatting>
  <conditionalFormatting sqref="M185:M186">
    <cfRule type="cellIs" dxfId="4589" priority="16040" stopIfTrue="1" operator="equal">
      <formula>""</formula>
    </cfRule>
    <cfRule type="cellIs" dxfId="4588" priority="16045" operator="greaterThan">
      <formula>0</formula>
    </cfRule>
    <cfRule type="cellIs" dxfId="4587" priority="16044" operator="greaterThan">
      <formula>5</formula>
    </cfRule>
    <cfRule type="cellIs" dxfId="4586" priority="16043" operator="greaterThan">
      <formula>25</formula>
    </cfRule>
    <cfRule type="cellIs" dxfId="4585" priority="16042" operator="greaterThan">
      <formula>50</formula>
    </cfRule>
    <cfRule type="cellIs" dxfId="4584" priority="16041" operator="greaterThan">
      <formula>500</formula>
    </cfRule>
  </conditionalFormatting>
  <conditionalFormatting sqref="M190:M191">
    <cfRule type="cellIs" dxfId="4583" priority="15957" operator="greaterThan">
      <formula>0</formula>
    </cfRule>
    <cfRule type="cellIs" dxfId="4582" priority="15956" operator="greaterThan">
      <formula>5</formula>
    </cfRule>
    <cfRule type="cellIs" dxfId="4581" priority="15955" operator="greaterThan">
      <formula>25</formula>
    </cfRule>
    <cfRule type="cellIs" dxfId="4580" priority="15954" operator="greaterThan">
      <formula>50</formula>
    </cfRule>
    <cfRule type="cellIs" dxfId="4579" priority="15953" operator="greaterThan">
      <formula>500</formula>
    </cfRule>
    <cfRule type="cellIs" dxfId="4578" priority="15952" stopIfTrue="1" operator="equal">
      <formula>""</formula>
    </cfRule>
  </conditionalFormatting>
  <conditionalFormatting sqref="M195:M196">
    <cfRule type="cellIs" dxfId="4577" priority="15911" operator="greaterThan">
      <formula>25</formula>
    </cfRule>
    <cfRule type="cellIs" dxfId="4576" priority="15913" operator="greaterThan">
      <formula>0</formula>
    </cfRule>
    <cfRule type="cellIs" dxfId="4575" priority="15912" operator="greaterThan">
      <formula>5</formula>
    </cfRule>
    <cfRule type="cellIs" dxfId="4574" priority="15910" operator="greaterThan">
      <formula>50</formula>
    </cfRule>
    <cfRule type="cellIs" dxfId="4573" priority="15909" operator="greaterThan">
      <formula>500</formula>
    </cfRule>
    <cfRule type="cellIs" dxfId="4572" priority="15908" stopIfTrue="1" operator="equal">
      <formula>""</formula>
    </cfRule>
  </conditionalFormatting>
  <conditionalFormatting sqref="M200:M201">
    <cfRule type="cellIs" dxfId="4571" priority="15864" stopIfTrue="1" operator="equal">
      <formula>""</formula>
    </cfRule>
    <cfRule type="cellIs" dxfId="4570" priority="15869" operator="greaterThan">
      <formula>0</formula>
    </cfRule>
    <cfRule type="cellIs" dxfId="4569" priority="15868" operator="greaterThan">
      <formula>5</formula>
    </cfRule>
    <cfRule type="cellIs" dxfId="4568" priority="15867" operator="greaterThan">
      <formula>25</formula>
    </cfRule>
    <cfRule type="cellIs" dxfId="4567" priority="15866" operator="greaterThan">
      <formula>50</formula>
    </cfRule>
    <cfRule type="cellIs" dxfId="4566" priority="15865" operator="greaterThan">
      <formula>500</formula>
    </cfRule>
  </conditionalFormatting>
  <conditionalFormatting sqref="M205:M206">
    <cfRule type="cellIs" dxfId="4565" priority="15825" operator="greaterThan">
      <formula>0</formula>
    </cfRule>
    <cfRule type="cellIs" dxfId="4564" priority="15824" operator="greaterThan">
      <formula>5</formula>
    </cfRule>
    <cfRule type="cellIs" dxfId="4563" priority="15823" operator="greaterThan">
      <formula>25</formula>
    </cfRule>
    <cfRule type="cellIs" dxfId="4562" priority="15822" operator="greaterThan">
      <formula>50</formula>
    </cfRule>
    <cfRule type="cellIs" dxfId="4561" priority="15821" operator="greaterThan">
      <formula>500</formula>
    </cfRule>
    <cfRule type="cellIs" dxfId="4560" priority="15820" stopIfTrue="1" operator="equal">
      <formula>""</formula>
    </cfRule>
  </conditionalFormatting>
  <conditionalFormatting sqref="M210:M211">
    <cfRule type="cellIs" dxfId="4559" priority="15776" stopIfTrue="1" operator="equal">
      <formula>""</formula>
    </cfRule>
    <cfRule type="cellIs" dxfId="4558" priority="15781" operator="greaterThan">
      <formula>0</formula>
    </cfRule>
    <cfRule type="cellIs" dxfId="4557" priority="15780" operator="greaterThan">
      <formula>5</formula>
    </cfRule>
    <cfRule type="cellIs" dxfId="4556" priority="15779" operator="greaterThan">
      <formula>25</formula>
    </cfRule>
    <cfRule type="cellIs" dxfId="4555" priority="15778" operator="greaterThan">
      <formula>50</formula>
    </cfRule>
    <cfRule type="cellIs" dxfId="4554" priority="15777" operator="greaterThan">
      <formula>500</formula>
    </cfRule>
  </conditionalFormatting>
  <conditionalFormatting sqref="M215:M216">
    <cfRule type="cellIs" dxfId="4553" priority="15732" stopIfTrue="1" operator="equal">
      <formula>""</formula>
    </cfRule>
    <cfRule type="cellIs" dxfId="4552" priority="15737" operator="greaterThan">
      <formula>0</formula>
    </cfRule>
    <cfRule type="cellIs" dxfId="4551" priority="15736" operator="greaterThan">
      <formula>5</formula>
    </cfRule>
    <cfRule type="cellIs" dxfId="4550" priority="15735" operator="greaterThan">
      <formula>25</formula>
    </cfRule>
    <cfRule type="cellIs" dxfId="4549" priority="15734" operator="greaterThan">
      <formula>50</formula>
    </cfRule>
    <cfRule type="cellIs" dxfId="4548" priority="15733" operator="greaterThan">
      <formula>500</formula>
    </cfRule>
  </conditionalFormatting>
  <conditionalFormatting sqref="M220:M221">
    <cfRule type="cellIs" dxfId="4547" priority="15693" operator="greaterThan">
      <formula>0</formula>
    </cfRule>
    <cfRule type="cellIs" dxfId="4546" priority="15692" operator="greaterThan">
      <formula>5</formula>
    </cfRule>
    <cfRule type="cellIs" dxfId="4545" priority="15691" operator="greaterThan">
      <formula>25</formula>
    </cfRule>
    <cfRule type="cellIs" dxfId="4544" priority="15690" operator="greaterThan">
      <formula>50</formula>
    </cfRule>
    <cfRule type="cellIs" dxfId="4543" priority="15689" operator="greaterThan">
      <formula>500</formula>
    </cfRule>
    <cfRule type="cellIs" dxfId="4542" priority="15688" stopIfTrue="1" operator="equal">
      <formula>""</formula>
    </cfRule>
  </conditionalFormatting>
  <conditionalFormatting sqref="M225:M226">
    <cfRule type="cellIs" dxfId="4541" priority="15649" operator="greaterThan">
      <formula>0</formula>
    </cfRule>
    <cfRule type="cellIs" dxfId="4540" priority="15648" operator="greaterThan">
      <formula>5</formula>
    </cfRule>
    <cfRule type="cellIs" dxfId="4539" priority="15647" operator="greaterThan">
      <formula>25</formula>
    </cfRule>
    <cfRule type="cellIs" dxfId="4538" priority="15646" operator="greaterThan">
      <formula>50</formula>
    </cfRule>
    <cfRule type="cellIs" dxfId="4537" priority="15645" operator="greaterThan">
      <formula>500</formula>
    </cfRule>
    <cfRule type="cellIs" dxfId="4536" priority="15644" stopIfTrue="1" operator="equal">
      <formula>""</formula>
    </cfRule>
  </conditionalFormatting>
  <conditionalFormatting sqref="M230:M231">
    <cfRule type="cellIs" dxfId="4535" priority="15600" stopIfTrue="1" operator="equal">
      <formula>""</formula>
    </cfRule>
    <cfRule type="cellIs" dxfId="4534" priority="15605" operator="greaterThan">
      <formula>0</formula>
    </cfRule>
    <cfRule type="cellIs" dxfId="4533" priority="15604" operator="greaterThan">
      <formula>5</formula>
    </cfRule>
    <cfRule type="cellIs" dxfId="4532" priority="15603" operator="greaterThan">
      <formula>25</formula>
    </cfRule>
    <cfRule type="cellIs" dxfId="4531" priority="15602" operator="greaterThan">
      <formula>50</formula>
    </cfRule>
    <cfRule type="cellIs" dxfId="4530" priority="15601" operator="greaterThan">
      <formula>500</formula>
    </cfRule>
  </conditionalFormatting>
  <conditionalFormatting sqref="M235:M236">
    <cfRule type="cellIs" dxfId="4529" priority="15561" operator="greaterThan">
      <formula>0</formula>
    </cfRule>
    <cfRule type="cellIs" dxfId="4528" priority="15560" operator="greaterThan">
      <formula>5</formula>
    </cfRule>
    <cfRule type="cellIs" dxfId="4527" priority="15559" operator="greaterThan">
      <formula>25</formula>
    </cfRule>
    <cfRule type="cellIs" dxfId="4526" priority="15558" operator="greaterThan">
      <formula>50</formula>
    </cfRule>
    <cfRule type="cellIs" dxfId="4525" priority="15557" operator="greaterThan">
      <formula>500</formula>
    </cfRule>
    <cfRule type="cellIs" dxfId="4524" priority="15556" stopIfTrue="1" operator="equal">
      <formula>""</formula>
    </cfRule>
  </conditionalFormatting>
  <conditionalFormatting sqref="M240:M241">
    <cfRule type="cellIs" dxfId="4523" priority="15517" operator="greaterThan">
      <formula>0</formula>
    </cfRule>
    <cfRule type="cellIs" dxfId="4522" priority="15516" operator="greaterThan">
      <formula>5</formula>
    </cfRule>
    <cfRule type="cellIs" dxfId="4521" priority="15515" operator="greaterThan">
      <formula>25</formula>
    </cfRule>
    <cfRule type="cellIs" dxfId="4520" priority="15514" operator="greaterThan">
      <formula>50</formula>
    </cfRule>
    <cfRule type="cellIs" dxfId="4519" priority="15513" operator="greaterThan">
      <formula>500</formula>
    </cfRule>
    <cfRule type="cellIs" dxfId="4518" priority="15512" stopIfTrue="1" operator="equal">
      <formula>""</formula>
    </cfRule>
  </conditionalFormatting>
  <conditionalFormatting sqref="M245:M246">
    <cfRule type="cellIs" dxfId="4517" priority="15468" stopIfTrue="1" operator="equal">
      <formula>""</formula>
    </cfRule>
    <cfRule type="cellIs" dxfId="4516" priority="15473" operator="greaterThan">
      <formula>0</formula>
    </cfRule>
    <cfRule type="cellIs" dxfId="4515" priority="15472" operator="greaterThan">
      <formula>5</formula>
    </cfRule>
    <cfRule type="cellIs" dxfId="4514" priority="15471" operator="greaterThan">
      <formula>25</formula>
    </cfRule>
    <cfRule type="cellIs" dxfId="4513" priority="15470" operator="greaterThan">
      <formula>50</formula>
    </cfRule>
    <cfRule type="cellIs" dxfId="4512" priority="15469" operator="greaterThan">
      <formula>500</formula>
    </cfRule>
  </conditionalFormatting>
  <conditionalFormatting sqref="M250:M251">
    <cfRule type="cellIs" dxfId="4511" priority="15424" stopIfTrue="1" operator="equal">
      <formula>""</formula>
    </cfRule>
    <cfRule type="cellIs" dxfId="4510" priority="15429" operator="greaterThan">
      <formula>0</formula>
    </cfRule>
    <cfRule type="cellIs" dxfId="4509" priority="15428" operator="greaterThan">
      <formula>5</formula>
    </cfRule>
    <cfRule type="cellIs" dxfId="4508" priority="15427" operator="greaterThan">
      <formula>25</formula>
    </cfRule>
    <cfRule type="cellIs" dxfId="4507" priority="15426" operator="greaterThan">
      <formula>50</formula>
    </cfRule>
    <cfRule type="cellIs" dxfId="4506" priority="15425" operator="greaterThan">
      <formula>500</formula>
    </cfRule>
  </conditionalFormatting>
  <conditionalFormatting sqref="M255:M256">
    <cfRule type="cellIs" dxfId="4505" priority="15385" operator="greaterThan">
      <formula>0</formula>
    </cfRule>
    <cfRule type="cellIs" dxfId="4504" priority="15384" operator="greaterThan">
      <formula>5</formula>
    </cfRule>
    <cfRule type="cellIs" dxfId="4503" priority="15383" operator="greaterThan">
      <formula>25</formula>
    </cfRule>
    <cfRule type="cellIs" dxfId="4502" priority="15382" operator="greaterThan">
      <formula>50</formula>
    </cfRule>
    <cfRule type="cellIs" dxfId="4501" priority="15381" operator="greaterThan">
      <formula>500</formula>
    </cfRule>
    <cfRule type="cellIs" dxfId="4500" priority="15380" stopIfTrue="1" operator="equal">
      <formula>""</formula>
    </cfRule>
  </conditionalFormatting>
  <conditionalFormatting sqref="M260:M261">
    <cfRule type="cellIs" dxfId="4499" priority="15338" operator="greaterThan">
      <formula>50</formula>
    </cfRule>
    <cfRule type="cellIs" dxfId="4498" priority="15341" operator="greaterThan">
      <formula>0</formula>
    </cfRule>
    <cfRule type="cellIs" dxfId="4497" priority="15340" operator="greaterThan">
      <formula>5</formula>
    </cfRule>
    <cfRule type="cellIs" dxfId="4496" priority="15339" operator="greaterThan">
      <formula>25</formula>
    </cfRule>
    <cfRule type="cellIs" dxfId="4495" priority="15337" operator="greaterThan">
      <formula>500</formula>
    </cfRule>
    <cfRule type="cellIs" dxfId="4494" priority="15336" stopIfTrue="1" operator="equal">
      <formula>""</formula>
    </cfRule>
  </conditionalFormatting>
  <conditionalFormatting sqref="M265:M266">
    <cfRule type="cellIs" dxfId="4493" priority="15292" stopIfTrue="1" operator="equal">
      <formula>""</formula>
    </cfRule>
    <cfRule type="cellIs" dxfId="4492" priority="15297" operator="greaterThan">
      <formula>0</formula>
    </cfRule>
    <cfRule type="cellIs" dxfId="4491" priority="15296" operator="greaterThan">
      <formula>5</formula>
    </cfRule>
    <cfRule type="cellIs" dxfId="4490" priority="15295" operator="greaterThan">
      <formula>25</formula>
    </cfRule>
    <cfRule type="cellIs" dxfId="4489" priority="15294" operator="greaterThan">
      <formula>50</formula>
    </cfRule>
    <cfRule type="cellIs" dxfId="4488" priority="15293" operator="greaterThan">
      <formula>500</formula>
    </cfRule>
  </conditionalFormatting>
  <conditionalFormatting sqref="M270:M271">
    <cfRule type="cellIs" dxfId="4487" priority="15209" operator="greaterThan">
      <formula>0</formula>
    </cfRule>
    <cfRule type="cellIs" dxfId="4486" priority="15208" operator="greaterThan">
      <formula>5</formula>
    </cfRule>
    <cfRule type="cellIs" dxfId="4485" priority="15207" operator="greaterThan">
      <formula>25</formula>
    </cfRule>
    <cfRule type="cellIs" dxfId="4484" priority="15206" operator="greaterThan">
      <formula>50</formula>
    </cfRule>
    <cfRule type="cellIs" dxfId="4483" priority="15205" operator="greaterThan">
      <formula>500</formula>
    </cfRule>
    <cfRule type="cellIs" dxfId="4482" priority="15204" stopIfTrue="1" operator="equal">
      <formula>""</formula>
    </cfRule>
  </conditionalFormatting>
  <conditionalFormatting sqref="M275:M276">
    <cfRule type="cellIs" dxfId="4481" priority="15165" operator="greaterThan">
      <formula>0</formula>
    </cfRule>
    <cfRule type="cellIs" dxfId="4480" priority="15164" operator="greaterThan">
      <formula>5</formula>
    </cfRule>
    <cfRule type="cellIs" dxfId="4479" priority="15163" operator="greaterThan">
      <formula>25</formula>
    </cfRule>
    <cfRule type="cellIs" dxfId="4478" priority="15162" operator="greaterThan">
      <formula>50</formula>
    </cfRule>
    <cfRule type="cellIs" dxfId="4477" priority="15161" operator="greaterThan">
      <formula>500</formula>
    </cfRule>
    <cfRule type="cellIs" dxfId="4476" priority="15160" stopIfTrue="1" operator="equal">
      <formula>""</formula>
    </cfRule>
  </conditionalFormatting>
  <conditionalFormatting sqref="M280:M281">
    <cfRule type="cellIs" dxfId="4475" priority="15116" stopIfTrue="1" operator="equal">
      <formula>""</formula>
    </cfRule>
    <cfRule type="cellIs" dxfId="4474" priority="15121" operator="greaterThan">
      <formula>0</formula>
    </cfRule>
    <cfRule type="cellIs" dxfId="4473" priority="15120" operator="greaterThan">
      <formula>5</formula>
    </cfRule>
    <cfRule type="cellIs" dxfId="4472" priority="15119" operator="greaterThan">
      <formula>25</formula>
    </cfRule>
    <cfRule type="cellIs" dxfId="4471" priority="15118" operator="greaterThan">
      <formula>50</formula>
    </cfRule>
    <cfRule type="cellIs" dxfId="4470" priority="15117" operator="greaterThan">
      <formula>500</formula>
    </cfRule>
  </conditionalFormatting>
  <conditionalFormatting sqref="M285:M286">
    <cfRule type="cellIs" dxfId="4469" priority="15072" stopIfTrue="1" operator="equal">
      <formula>""</formula>
    </cfRule>
    <cfRule type="cellIs" dxfId="4468" priority="15077" operator="greaterThan">
      <formula>0</formula>
    </cfRule>
    <cfRule type="cellIs" dxfId="4467" priority="15076" operator="greaterThan">
      <formula>5</formula>
    </cfRule>
    <cfRule type="cellIs" dxfId="4466" priority="15075" operator="greaterThan">
      <formula>25</formula>
    </cfRule>
    <cfRule type="cellIs" dxfId="4465" priority="15074" operator="greaterThan">
      <formula>50</formula>
    </cfRule>
    <cfRule type="cellIs" dxfId="4464" priority="15073" operator="greaterThan">
      <formula>500</formula>
    </cfRule>
  </conditionalFormatting>
  <conditionalFormatting sqref="M290:M291">
    <cfRule type="cellIs" dxfId="4463" priority="15029" operator="greaterThan">
      <formula>500</formula>
    </cfRule>
    <cfRule type="cellIs" dxfId="4462" priority="15033" operator="greaterThan">
      <formula>0</formula>
    </cfRule>
    <cfRule type="cellIs" dxfId="4461" priority="15032" operator="greaterThan">
      <formula>5</formula>
    </cfRule>
    <cfRule type="cellIs" dxfId="4460" priority="15031" operator="greaterThan">
      <formula>25</formula>
    </cfRule>
    <cfRule type="cellIs" dxfId="4459" priority="15030" operator="greaterThan">
      <formula>50</formula>
    </cfRule>
    <cfRule type="cellIs" dxfId="4458" priority="15028" stopIfTrue="1" operator="equal">
      <formula>""</formula>
    </cfRule>
  </conditionalFormatting>
  <conditionalFormatting sqref="M295:M296">
    <cfRule type="cellIs" dxfId="4457" priority="14986" operator="greaterThan">
      <formula>50</formula>
    </cfRule>
    <cfRule type="cellIs" dxfId="4456" priority="14989" operator="greaterThan">
      <formula>0</formula>
    </cfRule>
    <cfRule type="cellIs" dxfId="4455" priority="14988" operator="greaterThan">
      <formula>5</formula>
    </cfRule>
    <cfRule type="cellIs" dxfId="4454" priority="14987" operator="greaterThan">
      <formula>25</formula>
    </cfRule>
    <cfRule type="cellIs" dxfId="4453" priority="14985" operator="greaterThan">
      <formula>500</formula>
    </cfRule>
    <cfRule type="cellIs" dxfId="4452" priority="14984" stopIfTrue="1" operator="equal">
      <formula>""</formula>
    </cfRule>
  </conditionalFormatting>
  <conditionalFormatting sqref="M300:M301">
    <cfRule type="cellIs" dxfId="4451" priority="14940" stopIfTrue="1" operator="equal">
      <formula>""</formula>
    </cfRule>
    <cfRule type="cellIs" dxfId="4450" priority="14945" operator="greaterThan">
      <formula>0</formula>
    </cfRule>
    <cfRule type="cellIs" dxfId="4449" priority="14944" operator="greaterThan">
      <formula>5</formula>
    </cfRule>
    <cfRule type="cellIs" dxfId="4448" priority="14943" operator="greaterThan">
      <formula>25</formula>
    </cfRule>
    <cfRule type="cellIs" dxfId="4447" priority="14942" operator="greaterThan">
      <formula>50</formula>
    </cfRule>
    <cfRule type="cellIs" dxfId="4446" priority="14941" operator="greaterThan">
      <formula>500</formula>
    </cfRule>
  </conditionalFormatting>
  <conditionalFormatting sqref="M305:M306">
    <cfRule type="cellIs" dxfId="4445" priority="14896" stopIfTrue="1" operator="equal">
      <formula>""</formula>
    </cfRule>
    <cfRule type="cellIs" dxfId="4444" priority="14901" operator="greaterThan">
      <formula>0</formula>
    </cfRule>
    <cfRule type="cellIs" dxfId="4443" priority="14900" operator="greaterThan">
      <formula>5</formula>
    </cfRule>
    <cfRule type="cellIs" dxfId="4442" priority="14899" operator="greaterThan">
      <formula>25</formula>
    </cfRule>
    <cfRule type="cellIs" dxfId="4441" priority="14898" operator="greaterThan">
      <formula>50</formula>
    </cfRule>
    <cfRule type="cellIs" dxfId="4440" priority="14897" operator="greaterThan">
      <formula>500</formula>
    </cfRule>
  </conditionalFormatting>
  <conditionalFormatting sqref="M310:M311">
    <cfRule type="cellIs" dxfId="4439" priority="14852" stopIfTrue="1" operator="equal">
      <formula>""</formula>
    </cfRule>
    <cfRule type="cellIs" dxfId="4438" priority="14857" operator="greaterThan">
      <formula>0</formula>
    </cfRule>
    <cfRule type="cellIs" dxfId="4437" priority="14856" operator="greaterThan">
      <formula>5</formula>
    </cfRule>
    <cfRule type="cellIs" dxfId="4436" priority="14855" operator="greaterThan">
      <formula>25</formula>
    </cfRule>
    <cfRule type="cellIs" dxfId="4435" priority="14854" operator="greaterThan">
      <formula>50</formula>
    </cfRule>
    <cfRule type="cellIs" dxfId="4434" priority="14853" operator="greaterThan">
      <formula>500</formula>
    </cfRule>
  </conditionalFormatting>
  <conditionalFormatting sqref="M315:M316">
    <cfRule type="cellIs" dxfId="4433" priority="14813" operator="greaterThan">
      <formula>0</formula>
    </cfRule>
    <cfRule type="cellIs" dxfId="4432" priority="14812" operator="greaterThan">
      <formula>5</formula>
    </cfRule>
    <cfRule type="cellIs" dxfId="4431" priority="14811" operator="greaterThan">
      <formula>25</formula>
    </cfRule>
    <cfRule type="cellIs" dxfId="4430" priority="14810" operator="greaterThan">
      <formula>50</formula>
    </cfRule>
    <cfRule type="cellIs" dxfId="4429" priority="14809" operator="greaterThan">
      <formula>500</formula>
    </cfRule>
    <cfRule type="cellIs" dxfId="4428" priority="14808" stopIfTrue="1" operator="equal">
      <formula>""</formula>
    </cfRule>
  </conditionalFormatting>
  <conditionalFormatting sqref="M320:M321">
    <cfRule type="cellIs" dxfId="4427" priority="14769" operator="greaterThan">
      <formula>0</formula>
    </cfRule>
    <cfRule type="cellIs" dxfId="4426" priority="14768" operator="greaterThan">
      <formula>5</formula>
    </cfRule>
    <cfRule type="cellIs" dxfId="4425" priority="14767" operator="greaterThan">
      <formula>25</formula>
    </cfRule>
    <cfRule type="cellIs" dxfId="4424" priority="14766" operator="greaterThan">
      <formula>50</formula>
    </cfRule>
    <cfRule type="cellIs" dxfId="4423" priority="14765" operator="greaterThan">
      <formula>500</formula>
    </cfRule>
    <cfRule type="cellIs" dxfId="4422" priority="14764" stopIfTrue="1" operator="equal">
      <formula>""</formula>
    </cfRule>
  </conditionalFormatting>
  <conditionalFormatting sqref="M325:M326">
    <cfRule type="cellIs" dxfId="4421" priority="14720" stopIfTrue="1" operator="equal">
      <formula>""</formula>
    </cfRule>
    <cfRule type="cellIs" dxfId="4420" priority="14725" operator="greaterThan">
      <formula>0</formula>
    </cfRule>
    <cfRule type="cellIs" dxfId="4419" priority="14724" operator="greaterThan">
      <formula>5</formula>
    </cfRule>
    <cfRule type="cellIs" dxfId="4418" priority="14723" operator="greaterThan">
      <formula>25</formula>
    </cfRule>
    <cfRule type="cellIs" dxfId="4417" priority="14722" operator="greaterThan">
      <formula>50</formula>
    </cfRule>
    <cfRule type="cellIs" dxfId="4416" priority="14721" operator="greaterThan">
      <formula>500</formula>
    </cfRule>
  </conditionalFormatting>
  <conditionalFormatting sqref="M330:M331">
    <cfRule type="cellIs" dxfId="4415" priority="14676" stopIfTrue="1" operator="equal">
      <formula>""</formula>
    </cfRule>
    <cfRule type="cellIs" dxfId="4414" priority="14681" operator="greaterThan">
      <formula>0</formula>
    </cfRule>
    <cfRule type="cellIs" dxfId="4413" priority="14680" operator="greaterThan">
      <formula>5</formula>
    </cfRule>
    <cfRule type="cellIs" dxfId="4412" priority="14679" operator="greaterThan">
      <formula>25</formula>
    </cfRule>
    <cfRule type="cellIs" dxfId="4411" priority="14678" operator="greaterThan">
      <formula>50</formula>
    </cfRule>
    <cfRule type="cellIs" dxfId="4410" priority="14677" operator="greaterThan">
      <formula>500</formula>
    </cfRule>
  </conditionalFormatting>
  <conditionalFormatting sqref="M335:M336">
    <cfRule type="cellIs" dxfId="4409" priority="14632" stopIfTrue="1" operator="equal">
      <formula>""</formula>
    </cfRule>
    <cfRule type="cellIs" dxfId="4408" priority="14637" operator="greaterThan">
      <formula>0</formula>
    </cfRule>
    <cfRule type="cellIs" dxfId="4407" priority="14636" operator="greaterThan">
      <formula>5</formula>
    </cfRule>
    <cfRule type="cellIs" dxfId="4406" priority="14635" operator="greaterThan">
      <formula>25</formula>
    </cfRule>
    <cfRule type="cellIs" dxfId="4405" priority="14634" operator="greaterThan">
      <formula>50</formula>
    </cfRule>
    <cfRule type="cellIs" dxfId="4404" priority="14633" operator="greaterThan">
      <formula>500</formula>
    </cfRule>
  </conditionalFormatting>
  <conditionalFormatting sqref="M340:M341">
    <cfRule type="cellIs" dxfId="4403" priority="14593" operator="greaterThan">
      <formula>0</formula>
    </cfRule>
    <cfRule type="cellIs" dxfId="4402" priority="14592" operator="greaterThan">
      <formula>5</formula>
    </cfRule>
    <cfRule type="cellIs" dxfId="4401" priority="14591" operator="greaterThan">
      <formula>25</formula>
    </cfRule>
    <cfRule type="cellIs" dxfId="4400" priority="14590" operator="greaterThan">
      <formula>50</formula>
    </cfRule>
    <cfRule type="cellIs" dxfId="4399" priority="14589" operator="greaterThan">
      <formula>500</formula>
    </cfRule>
    <cfRule type="cellIs" dxfId="4398" priority="14588" stopIfTrue="1" operator="equal">
      <formula>""</formula>
    </cfRule>
  </conditionalFormatting>
  <conditionalFormatting sqref="M345:M346">
    <cfRule type="cellIs" dxfId="4397" priority="14544" stopIfTrue="1" operator="equal">
      <formula>""</formula>
    </cfRule>
    <cfRule type="cellIs" dxfId="4396" priority="14549" operator="greaterThan">
      <formula>0</formula>
    </cfRule>
    <cfRule type="cellIs" dxfId="4395" priority="14548" operator="greaterThan">
      <formula>5</formula>
    </cfRule>
    <cfRule type="cellIs" dxfId="4394" priority="14547" operator="greaterThan">
      <formula>25</formula>
    </cfRule>
    <cfRule type="cellIs" dxfId="4393" priority="14546" operator="greaterThan">
      <formula>50</formula>
    </cfRule>
    <cfRule type="cellIs" dxfId="4392" priority="14545" operator="greaterThan">
      <formula>500</formula>
    </cfRule>
  </conditionalFormatting>
  <conditionalFormatting sqref="M350:M351">
    <cfRule type="cellIs" dxfId="4391" priority="14500" stopIfTrue="1" operator="equal">
      <formula>""</formula>
    </cfRule>
    <cfRule type="cellIs" dxfId="4390" priority="14505" operator="greaterThan">
      <formula>0</formula>
    </cfRule>
    <cfRule type="cellIs" dxfId="4389" priority="14504" operator="greaterThan">
      <formula>5</formula>
    </cfRule>
    <cfRule type="cellIs" dxfId="4388" priority="14503" operator="greaterThan">
      <formula>25</formula>
    </cfRule>
    <cfRule type="cellIs" dxfId="4387" priority="14502" operator="greaterThan">
      <formula>50</formula>
    </cfRule>
    <cfRule type="cellIs" dxfId="4386" priority="14501" operator="greaterThan">
      <formula>500</formula>
    </cfRule>
  </conditionalFormatting>
  <conditionalFormatting sqref="M355:M356">
    <cfRule type="cellIs" dxfId="4385" priority="14461" operator="greaterThan">
      <formula>0</formula>
    </cfRule>
    <cfRule type="cellIs" dxfId="4384" priority="14460" operator="greaterThan">
      <formula>5</formula>
    </cfRule>
    <cfRule type="cellIs" dxfId="4383" priority="14459" operator="greaterThan">
      <formula>25</formula>
    </cfRule>
    <cfRule type="cellIs" dxfId="4382" priority="14458" operator="greaterThan">
      <formula>50</formula>
    </cfRule>
    <cfRule type="cellIs" dxfId="4381" priority="14457" operator="greaterThan">
      <formula>500</formula>
    </cfRule>
    <cfRule type="cellIs" dxfId="4380" priority="14456" stopIfTrue="1" operator="equal">
      <formula>""</formula>
    </cfRule>
  </conditionalFormatting>
  <conditionalFormatting sqref="M360:M361">
    <cfRule type="cellIs" dxfId="4379" priority="14417" operator="greaterThan">
      <formula>0</formula>
    </cfRule>
    <cfRule type="cellIs" dxfId="4378" priority="14416" operator="greaterThan">
      <formula>5</formula>
    </cfRule>
    <cfRule type="cellIs" dxfId="4377" priority="14415" operator="greaterThan">
      <formula>25</formula>
    </cfRule>
    <cfRule type="cellIs" dxfId="4376" priority="14414" operator="greaterThan">
      <formula>50</formula>
    </cfRule>
    <cfRule type="cellIs" dxfId="4375" priority="14413" operator="greaterThan">
      <formula>500</formula>
    </cfRule>
    <cfRule type="cellIs" dxfId="4374" priority="14412" stopIfTrue="1" operator="equal">
      <formula>""</formula>
    </cfRule>
  </conditionalFormatting>
  <conditionalFormatting sqref="M365:M366">
    <cfRule type="cellIs" dxfId="4373" priority="14373" operator="greaterThan">
      <formula>0</formula>
    </cfRule>
    <cfRule type="cellIs" dxfId="4372" priority="14372" operator="greaterThan">
      <formula>5</formula>
    </cfRule>
    <cfRule type="cellIs" dxfId="4371" priority="14371" operator="greaterThan">
      <formula>25</formula>
    </cfRule>
    <cfRule type="cellIs" dxfId="4370" priority="14370" operator="greaterThan">
      <formula>50</formula>
    </cfRule>
    <cfRule type="cellIs" dxfId="4369" priority="14369" operator="greaterThan">
      <formula>500</formula>
    </cfRule>
    <cfRule type="cellIs" dxfId="4368" priority="14368" stopIfTrue="1" operator="equal">
      <formula>""</formula>
    </cfRule>
  </conditionalFormatting>
  <conditionalFormatting sqref="M370:M371">
    <cfRule type="cellIs" dxfId="4367" priority="14324" stopIfTrue="1" operator="equal">
      <formula>""</formula>
    </cfRule>
    <cfRule type="cellIs" dxfId="4366" priority="14329" operator="greaterThan">
      <formula>0</formula>
    </cfRule>
    <cfRule type="cellIs" dxfId="4365" priority="14328" operator="greaterThan">
      <formula>5</formula>
    </cfRule>
    <cfRule type="cellIs" dxfId="4364" priority="14327" operator="greaterThan">
      <formula>25</formula>
    </cfRule>
    <cfRule type="cellIs" dxfId="4363" priority="14326" operator="greaterThan">
      <formula>50</formula>
    </cfRule>
    <cfRule type="cellIs" dxfId="4362" priority="14325" operator="greaterThan">
      <formula>500</formula>
    </cfRule>
  </conditionalFormatting>
  <conditionalFormatting sqref="M375:M376">
    <cfRule type="cellIs" dxfId="4361" priority="14280" stopIfTrue="1" operator="equal">
      <formula>""</formula>
    </cfRule>
    <cfRule type="cellIs" dxfId="4360" priority="14285" operator="greaterThan">
      <formula>0</formula>
    </cfRule>
    <cfRule type="cellIs" dxfId="4359" priority="14284" operator="greaterThan">
      <formula>5</formula>
    </cfRule>
    <cfRule type="cellIs" dxfId="4358" priority="14283" operator="greaterThan">
      <formula>25</formula>
    </cfRule>
    <cfRule type="cellIs" dxfId="4357" priority="14282" operator="greaterThan">
      <formula>50</formula>
    </cfRule>
    <cfRule type="cellIs" dxfId="4356" priority="14281" operator="greaterThan">
      <formula>500</formula>
    </cfRule>
  </conditionalFormatting>
  <conditionalFormatting sqref="M380:M381">
    <cfRule type="cellIs" dxfId="4355" priority="14241" operator="greaterThan">
      <formula>0</formula>
    </cfRule>
    <cfRule type="cellIs" dxfId="4354" priority="14240" operator="greaterThan">
      <formula>5</formula>
    </cfRule>
    <cfRule type="cellIs" dxfId="4353" priority="14239" operator="greaterThan">
      <formula>25</formula>
    </cfRule>
    <cfRule type="cellIs" dxfId="4352" priority="14238" operator="greaterThan">
      <formula>50</formula>
    </cfRule>
    <cfRule type="cellIs" dxfId="4351" priority="14237" operator="greaterThan">
      <formula>500</formula>
    </cfRule>
    <cfRule type="cellIs" dxfId="4350" priority="14236" stopIfTrue="1" operator="equal">
      <formula>""</formula>
    </cfRule>
  </conditionalFormatting>
  <conditionalFormatting sqref="M385:M386">
    <cfRule type="cellIs" dxfId="4349" priority="14196" operator="greaterThan">
      <formula>5</formula>
    </cfRule>
    <cfRule type="cellIs" dxfId="4348" priority="14197" operator="greaterThan">
      <formula>0</formula>
    </cfRule>
    <cfRule type="cellIs" dxfId="4347" priority="14195" operator="greaterThan">
      <formula>25</formula>
    </cfRule>
    <cfRule type="cellIs" dxfId="4346" priority="14194" operator="greaterThan">
      <formula>50</formula>
    </cfRule>
    <cfRule type="cellIs" dxfId="4345" priority="14193" operator="greaterThan">
      <formula>500</formula>
    </cfRule>
    <cfRule type="cellIs" dxfId="4344" priority="14192" stopIfTrue="1" operator="equal">
      <formula>""</formula>
    </cfRule>
  </conditionalFormatting>
  <conditionalFormatting sqref="M390:M391">
    <cfRule type="cellIs" dxfId="4343" priority="14148" stopIfTrue="1" operator="equal">
      <formula>""</formula>
    </cfRule>
    <cfRule type="cellIs" dxfId="4342" priority="14153" operator="greaterThan">
      <formula>0</formula>
    </cfRule>
    <cfRule type="cellIs" dxfId="4341" priority="14152" operator="greaterThan">
      <formula>5</formula>
    </cfRule>
    <cfRule type="cellIs" dxfId="4340" priority="14151" operator="greaterThan">
      <formula>25</formula>
    </cfRule>
    <cfRule type="cellIs" dxfId="4339" priority="14150" operator="greaterThan">
      <formula>50</formula>
    </cfRule>
    <cfRule type="cellIs" dxfId="4338" priority="14149" operator="greaterThan">
      <formula>500</formula>
    </cfRule>
  </conditionalFormatting>
  <conditionalFormatting sqref="M395:M396">
    <cfRule type="cellIs" dxfId="4337" priority="14109" operator="greaterThan">
      <formula>0</formula>
    </cfRule>
    <cfRule type="cellIs" dxfId="4336" priority="14108" operator="greaterThan">
      <formula>5</formula>
    </cfRule>
    <cfRule type="cellIs" dxfId="4335" priority="14107" operator="greaterThan">
      <formula>25</formula>
    </cfRule>
    <cfRule type="cellIs" dxfId="4334" priority="14106" operator="greaterThan">
      <formula>50</formula>
    </cfRule>
    <cfRule type="cellIs" dxfId="4333" priority="14105" operator="greaterThan">
      <formula>500</formula>
    </cfRule>
    <cfRule type="cellIs" dxfId="4332" priority="14104" stopIfTrue="1" operator="equal">
      <formula>""</formula>
    </cfRule>
  </conditionalFormatting>
  <conditionalFormatting sqref="M400:M401">
    <cfRule type="cellIs" dxfId="4331" priority="14060" stopIfTrue="1" operator="equal">
      <formula>""</formula>
    </cfRule>
    <cfRule type="cellIs" dxfId="4330" priority="14065" operator="greaterThan">
      <formula>0</formula>
    </cfRule>
    <cfRule type="cellIs" dxfId="4329" priority="14064" operator="greaterThan">
      <formula>5</formula>
    </cfRule>
    <cfRule type="cellIs" dxfId="4328" priority="14063" operator="greaterThan">
      <formula>25</formula>
    </cfRule>
    <cfRule type="cellIs" dxfId="4327" priority="14062" operator="greaterThan">
      <formula>50</formula>
    </cfRule>
    <cfRule type="cellIs" dxfId="4326" priority="14061" operator="greaterThan">
      <formula>500</formula>
    </cfRule>
  </conditionalFormatting>
  <conditionalFormatting sqref="M405:M406">
    <cfRule type="cellIs" dxfId="4325" priority="14016" stopIfTrue="1" operator="equal">
      <formula>""</formula>
    </cfRule>
    <cfRule type="cellIs" dxfId="4324" priority="14021" operator="greaterThan">
      <formula>0</formula>
    </cfRule>
    <cfRule type="cellIs" dxfId="4323" priority="14020" operator="greaterThan">
      <formula>5</formula>
    </cfRule>
    <cfRule type="cellIs" dxfId="4322" priority="14019" operator="greaterThan">
      <formula>25</formula>
    </cfRule>
    <cfRule type="cellIs" dxfId="4321" priority="14018" operator="greaterThan">
      <formula>50</formula>
    </cfRule>
    <cfRule type="cellIs" dxfId="4320" priority="14017" operator="greaterThan">
      <formula>500</formula>
    </cfRule>
  </conditionalFormatting>
  <conditionalFormatting sqref="M410:M411">
    <cfRule type="cellIs" dxfId="4319" priority="13977" operator="greaterThan">
      <formula>0</formula>
    </cfRule>
    <cfRule type="cellIs" dxfId="4318" priority="13976" operator="greaterThan">
      <formula>5</formula>
    </cfRule>
    <cfRule type="cellIs" dxfId="4317" priority="13975" operator="greaterThan">
      <formula>25</formula>
    </cfRule>
    <cfRule type="cellIs" dxfId="4316" priority="13974" operator="greaterThan">
      <formula>50</formula>
    </cfRule>
    <cfRule type="cellIs" dxfId="4315" priority="13973" operator="greaterThan">
      <formula>500</formula>
    </cfRule>
    <cfRule type="cellIs" dxfId="4314" priority="13972" stopIfTrue="1" operator="equal">
      <formula>""</formula>
    </cfRule>
  </conditionalFormatting>
  <conditionalFormatting sqref="M415:M416">
    <cfRule type="cellIs" dxfId="4313" priority="13933" operator="greaterThan">
      <formula>0</formula>
    </cfRule>
    <cfRule type="cellIs" dxfId="4312" priority="13932" operator="greaterThan">
      <formula>5</formula>
    </cfRule>
    <cfRule type="cellIs" dxfId="4311" priority="13931" operator="greaterThan">
      <formula>25</formula>
    </cfRule>
    <cfRule type="cellIs" dxfId="4310" priority="13930" operator="greaterThan">
      <formula>50</formula>
    </cfRule>
    <cfRule type="cellIs" dxfId="4309" priority="13929" operator="greaterThan">
      <formula>500</formula>
    </cfRule>
    <cfRule type="cellIs" dxfId="4308" priority="13928" stopIfTrue="1" operator="equal">
      <formula>""</formula>
    </cfRule>
  </conditionalFormatting>
  <conditionalFormatting sqref="M420:M421">
    <cfRule type="cellIs" dxfId="4307" priority="13889" operator="greaterThan">
      <formula>0</formula>
    </cfRule>
    <cfRule type="cellIs" dxfId="4306" priority="13888" operator="greaterThan">
      <formula>5</formula>
    </cfRule>
    <cfRule type="cellIs" dxfId="4305" priority="13887" operator="greaterThan">
      <formula>25</formula>
    </cfRule>
    <cfRule type="cellIs" dxfId="4304" priority="13886" operator="greaterThan">
      <formula>50</formula>
    </cfRule>
    <cfRule type="cellIs" dxfId="4303" priority="13885" operator="greaterThan">
      <formula>500</formula>
    </cfRule>
    <cfRule type="cellIs" dxfId="4302" priority="13884" stopIfTrue="1" operator="equal">
      <formula>""</formula>
    </cfRule>
  </conditionalFormatting>
  <conditionalFormatting sqref="M425:M426">
    <cfRule type="cellIs" dxfId="4301" priority="13845" operator="greaterThan">
      <formula>0</formula>
    </cfRule>
    <cfRule type="cellIs" dxfId="4300" priority="13844" operator="greaterThan">
      <formula>5</formula>
    </cfRule>
    <cfRule type="cellIs" dxfId="4299" priority="13843" operator="greaterThan">
      <formula>25</formula>
    </cfRule>
    <cfRule type="cellIs" dxfId="4298" priority="13842" operator="greaterThan">
      <formula>50</formula>
    </cfRule>
    <cfRule type="cellIs" dxfId="4297" priority="13841" operator="greaterThan">
      <formula>500</formula>
    </cfRule>
    <cfRule type="cellIs" dxfId="4296" priority="13840" stopIfTrue="1" operator="equal">
      <formula>""</formula>
    </cfRule>
  </conditionalFormatting>
  <conditionalFormatting sqref="M430:M431">
    <cfRule type="cellIs" dxfId="4295" priority="13796" stopIfTrue="1" operator="equal">
      <formula>""</formula>
    </cfRule>
    <cfRule type="cellIs" dxfId="4294" priority="13801" operator="greaterThan">
      <formula>0</formula>
    </cfRule>
    <cfRule type="cellIs" dxfId="4293" priority="13800" operator="greaterThan">
      <formula>5</formula>
    </cfRule>
    <cfRule type="cellIs" dxfId="4292" priority="13799" operator="greaterThan">
      <formula>25</formula>
    </cfRule>
    <cfRule type="cellIs" dxfId="4291" priority="13798" operator="greaterThan">
      <formula>50</formula>
    </cfRule>
    <cfRule type="cellIs" dxfId="4290" priority="13797" operator="greaterThan">
      <formula>500</formula>
    </cfRule>
  </conditionalFormatting>
  <conditionalFormatting sqref="M435:M436">
    <cfRule type="cellIs" dxfId="4289" priority="13752" stopIfTrue="1" operator="equal">
      <formula>""</formula>
    </cfRule>
    <cfRule type="cellIs" dxfId="4288" priority="13757" operator="greaterThan">
      <formula>0</formula>
    </cfRule>
    <cfRule type="cellIs" dxfId="4287" priority="13756" operator="greaterThan">
      <formula>5</formula>
    </cfRule>
    <cfRule type="cellIs" dxfId="4286" priority="13755" operator="greaterThan">
      <formula>25</formula>
    </cfRule>
    <cfRule type="cellIs" dxfId="4285" priority="13754" operator="greaterThan">
      <formula>50</formula>
    </cfRule>
    <cfRule type="cellIs" dxfId="4284" priority="13753" operator="greaterThan">
      <formula>500</formula>
    </cfRule>
  </conditionalFormatting>
  <conditionalFormatting sqref="M440:M441">
    <cfRule type="cellIs" dxfId="4283" priority="13713" operator="greaterThan">
      <formula>0</formula>
    </cfRule>
    <cfRule type="cellIs" dxfId="4282" priority="13712" operator="greaterThan">
      <formula>5</formula>
    </cfRule>
    <cfRule type="cellIs" dxfId="4281" priority="13711" operator="greaterThan">
      <formula>25</formula>
    </cfRule>
    <cfRule type="cellIs" dxfId="4280" priority="13710" operator="greaterThan">
      <formula>50</formula>
    </cfRule>
    <cfRule type="cellIs" dxfId="4279" priority="13709" operator="greaterThan">
      <formula>500</formula>
    </cfRule>
    <cfRule type="cellIs" dxfId="4278" priority="13708" stopIfTrue="1" operator="equal">
      <formula>""</formula>
    </cfRule>
  </conditionalFormatting>
  <conditionalFormatting sqref="M445:M446">
    <cfRule type="cellIs" dxfId="4277" priority="13667" operator="greaterThan">
      <formula>25</formula>
    </cfRule>
    <cfRule type="cellIs" dxfId="4276" priority="13669" operator="greaterThan">
      <formula>0</formula>
    </cfRule>
    <cfRule type="cellIs" dxfId="4275" priority="13668" operator="greaterThan">
      <formula>5</formula>
    </cfRule>
    <cfRule type="cellIs" dxfId="4274" priority="13666" operator="greaterThan">
      <formula>50</formula>
    </cfRule>
    <cfRule type="cellIs" dxfId="4273" priority="13665" operator="greaterThan">
      <formula>500</formula>
    </cfRule>
    <cfRule type="cellIs" dxfId="4272" priority="13664" stopIfTrue="1" operator="equal">
      <formula>""</formula>
    </cfRule>
  </conditionalFormatting>
  <conditionalFormatting sqref="M450:M451">
    <cfRule type="cellIs" dxfId="4271" priority="13620" stopIfTrue="1" operator="equal">
      <formula>""</formula>
    </cfRule>
    <cfRule type="cellIs" dxfId="4270" priority="13625" operator="greaterThan">
      <formula>0</formula>
    </cfRule>
    <cfRule type="cellIs" dxfId="4269" priority="13624" operator="greaterThan">
      <formula>5</formula>
    </cfRule>
    <cfRule type="cellIs" dxfId="4268" priority="13623" operator="greaterThan">
      <formula>25</formula>
    </cfRule>
    <cfRule type="cellIs" dxfId="4267" priority="13622" operator="greaterThan">
      <formula>50</formula>
    </cfRule>
    <cfRule type="cellIs" dxfId="4266" priority="13621" operator="greaterThan">
      <formula>500</formula>
    </cfRule>
  </conditionalFormatting>
  <conditionalFormatting sqref="M455:M456">
    <cfRule type="cellIs" dxfId="4265" priority="13537" operator="greaterThan">
      <formula>0</formula>
    </cfRule>
    <cfRule type="cellIs" dxfId="4264" priority="13536" operator="greaterThan">
      <formula>5</formula>
    </cfRule>
    <cfRule type="cellIs" dxfId="4263" priority="13535" operator="greaterThan">
      <formula>25</formula>
    </cfRule>
    <cfRule type="cellIs" dxfId="4262" priority="13534" operator="greaterThan">
      <formula>50</formula>
    </cfRule>
    <cfRule type="cellIs" dxfId="4261" priority="13533" operator="greaterThan">
      <formula>500</formula>
    </cfRule>
    <cfRule type="cellIs" dxfId="4260" priority="13532" stopIfTrue="1" operator="equal">
      <formula>""</formula>
    </cfRule>
  </conditionalFormatting>
  <conditionalFormatting sqref="M460:M461">
    <cfRule type="cellIs" dxfId="4259" priority="13488" stopIfTrue="1" operator="equal">
      <formula>""</formula>
    </cfRule>
    <cfRule type="cellIs" dxfId="4258" priority="13493" operator="greaterThan">
      <formula>0</formula>
    </cfRule>
    <cfRule type="cellIs" dxfId="4257" priority="13492" operator="greaterThan">
      <formula>5</formula>
    </cfRule>
    <cfRule type="cellIs" dxfId="4256" priority="13491" operator="greaterThan">
      <formula>25</formula>
    </cfRule>
    <cfRule type="cellIs" dxfId="4255" priority="13490" operator="greaterThan">
      <formula>50</formula>
    </cfRule>
    <cfRule type="cellIs" dxfId="4254" priority="13489" operator="greaterThan">
      <formula>500</formula>
    </cfRule>
  </conditionalFormatting>
  <conditionalFormatting sqref="M465:M466">
    <cfRule type="cellIs" dxfId="4253" priority="13444" stopIfTrue="1" operator="equal">
      <formula>""</formula>
    </cfRule>
    <cfRule type="cellIs" dxfId="4252" priority="13449" operator="greaterThan">
      <formula>0</formula>
    </cfRule>
    <cfRule type="cellIs" dxfId="4251" priority="13448" operator="greaterThan">
      <formula>5</formula>
    </cfRule>
    <cfRule type="cellIs" dxfId="4250" priority="13447" operator="greaterThan">
      <formula>25</formula>
    </cfRule>
    <cfRule type="cellIs" dxfId="4249" priority="13446" operator="greaterThan">
      <formula>50</formula>
    </cfRule>
    <cfRule type="cellIs" dxfId="4248" priority="13445" operator="greaterThan">
      <formula>500</formula>
    </cfRule>
  </conditionalFormatting>
  <conditionalFormatting sqref="M470:M471">
    <cfRule type="cellIs" dxfId="4247" priority="13405" operator="greaterThan">
      <formula>0</formula>
    </cfRule>
    <cfRule type="cellIs" dxfId="4246" priority="13404" operator="greaterThan">
      <formula>5</formula>
    </cfRule>
    <cfRule type="cellIs" dxfId="4245" priority="13403" operator="greaterThan">
      <formula>25</formula>
    </cfRule>
    <cfRule type="cellIs" dxfId="4244" priority="13402" operator="greaterThan">
      <formula>50</formula>
    </cfRule>
    <cfRule type="cellIs" dxfId="4243" priority="13401" operator="greaterThan">
      <formula>500</formula>
    </cfRule>
    <cfRule type="cellIs" dxfId="4242" priority="13400" stopIfTrue="1" operator="equal">
      <formula>""</formula>
    </cfRule>
  </conditionalFormatting>
  <conditionalFormatting sqref="M475:M476">
    <cfRule type="cellIs" dxfId="4241" priority="13361" operator="greaterThan">
      <formula>0</formula>
    </cfRule>
    <cfRule type="cellIs" dxfId="4240" priority="13360" operator="greaterThan">
      <formula>5</formula>
    </cfRule>
    <cfRule type="cellIs" dxfId="4239" priority="13359" operator="greaterThan">
      <formula>25</formula>
    </cfRule>
    <cfRule type="cellIs" dxfId="4238" priority="13358" operator="greaterThan">
      <formula>50</formula>
    </cfRule>
    <cfRule type="cellIs" dxfId="4237" priority="13357" operator="greaterThan">
      <formula>500</formula>
    </cfRule>
    <cfRule type="cellIs" dxfId="4236" priority="13356" stopIfTrue="1" operator="equal">
      <formula>""</formula>
    </cfRule>
  </conditionalFormatting>
  <conditionalFormatting sqref="M480:M481">
    <cfRule type="cellIs" dxfId="4235" priority="13312" stopIfTrue="1" operator="equal">
      <formula>""</formula>
    </cfRule>
    <cfRule type="cellIs" dxfId="4234" priority="13317" operator="greaterThan">
      <formula>0</formula>
    </cfRule>
    <cfRule type="cellIs" dxfId="4233" priority="13316" operator="greaterThan">
      <formula>5</formula>
    </cfRule>
    <cfRule type="cellIs" dxfId="4232" priority="13315" operator="greaterThan">
      <formula>25</formula>
    </cfRule>
    <cfRule type="cellIs" dxfId="4231" priority="13314" operator="greaterThan">
      <formula>50</formula>
    </cfRule>
    <cfRule type="cellIs" dxfId="4230" priority="13313" operator="greaterThan">
      <formula>500</formula>
    </cfRule>
  </conditionalFormatting>
  <conditionalFormatting sqref="M485:M486">
    <cfRule type="cellIs" dxfId="4229" priority="13273" operator="greaterThan">
      <formula>0</formula>
    </cfRule>
    <cfRule type="cellIs" dxfId="4228" priority="13272" operator="greaterThan">
      <formula>5</formula>
    </cfRule>
    <cfRule type="cellIs" dxfId="4227" priority="13271" operator="greaterThan">
      <formula>25</formula>
    </cfRule>
    <cfRule type="cellIs" dxfId="4226" priority="13270" operator="greaterThan">
      <formula>50</formula>
    </cfRule>
    <cfRule type="cellIs" dxfId="4225" priority="13269" operator="greaterThan">
      <formula>500</formula>
    </cfRule>
    <cfRule type="cellIs" dxfId="4224" priority="13268" stopIfTrue="1" operator="equal">
      <formula>""</formula>
    </cfRule>
  </conditionalFormatting>
  <conditionalFormatting sqref="M490:M491">
    <cfRule type="cellIs" dxfId="4223" priority="13229" operator="greaterThan">
      <formula>0</formula>
    </cfRule>
    <cfRule type="cellIs" dxfId="4222" priority="13228" operator="greaterThan">
      <formula>5</formula>
    </cfRule>
    <cfRule type="cellIs" dxfId="4221" priority="13227" operator="greaterThan">
      <formula>25</formula>
    </cfRule>
    <cfRule type="cellIs" dxfId="4220" priority="13226" operator="greaterThan">
      <formula>50</formula>
    </cfRule>
    <cfRule type="cellIs" dxfId="4219" priority="13225" operator="greaterThan">
      <formula>500</formula>
    </cfRule>
    <cfRule type="cellIs" dxfId="4218" priority="13224" stopIfTrue="1" operator="equal">
      <formula>""</formula>
    </cfRule>
  </conditionalFormatting>
  <conditionalFormatting sqref="M495:M496">
    <cfRule type="cellIs" dxfId="4217" priority="13180" stopIfTrue="1" operator="equal">
      <formula>""</formula>
    </cfRule>
    <cfRule type="cellIs" dxfId="4216" priority="13185" operator="greaterThan">
      <formula>0</formula>
    </cfRule>
    <cfRule type="cellIs" dxfId="4215" priority="13184" operator="greaterThan">
      <formula>5</formula>
    </cfRule>
    <cfRule type="cellIs" dxfId="4214" priority="13183" operator="greaterThan">
      <formula>25</formula>
    </cfRule>
    <cfRule type="cellIs" dxfId="4213" priority="13182" operator="greaterThan">
      <formula>50</formula>
    </cfRule>
    <cfRule type="cellIs" dxfId="4212" priority="13181" operator="greaterThan">
      <formula>500</formula>
    </cfRule>
  </conditionalFormatting>
  <conditionalFormatting sqref="M500:M501">
    <cfRule type="cellIs" dxfId="4211" priority="13137" operator="greaterThan">
      <formula>500</formula>
    </cfRule>
    <cfRule type="cellIs" dxfId="4210" priority="13141" operator="greaterThan">
      <formula>0</formula>
    </cfRule>
    <cfRule type="cellIs" dxfId="4209" priority="13140" operator="greaterThan">
      <formula>5</formula>
    </cfRule>
    <cfRule type="cellIs" dxfId="4208" priority="13139" operator="greaterThan">
      <formula>25</formula>
    </cfRule>
    <cfRule type="cellIs" dxfId="4207" priority="13138" operator="greaterThan">
      <formula>50</formula>
    </cfRule>
    <cfRule type="cellIs" dxfId="4206" priority="13136" stopIfTrue="1" operator="equal">
      <formula>""</formula>
    </cfRule>
  </conditionalFormatting>
  <conditionalFormatting sqref="M505:M506">
    <cfRule type="cellIs" dxfId="4205" priority="13093" operator="greaterThan">
      <formula>500</formula>
    </cfRule>
    <cfRule type="cellIs" dxfId="4204" priority="13096" operator="greaterThan">
      <formula>5</formula>
    </cfRule>
    <cfRule type="cellIs" dxfId="4203" priority="13097" operator="greaterThan">
      <formula>0</formula>
    </cfRule>
    <cfRule type="cellIs" dxfId="4202" priority="13095" operator="greaterThan">
      <formula>25</formula>
    </cfRule>
    <cfRule type="cellIs" dxfId="4201" priority="13094" operator="greaterThan">
      <formula>50</formula>
    </cfRule>
    <cfRule type="cellIs" dxfId="4200" priority="13092" stopIfTrue="1" operator="equal">
      <formula>""</formula>
    </cfRule>
  </conditionalFormatting>
  <conditionalFormatting sqref="M510:M511">
    <cfRule type="cellIs" dxfId="4199" priority="13051" operator="greaterThan">
      <formula>25</formula>
    </cfRule>
    <cfRule type="cellIs" dxfId="4198" priority="13053" operator="greaterThan">
      <formula>0</formula>
    </cfRule>
    <cfRule type="cellIs" dxfId="4197" priority="13052" operator="greaterThan">
      <formula>5</formula>
    </cfRule>
    <cfRule type="cellIs" dxfId="4196" priority="13050" operator="greaterThan">
      <formula>50</formula>
    </cfRule>
    <cfRule type="cellIs" dxfId="4195" priority="13049" operator="greaterThan">
      <formula>500</formula>
    </cfRule>
    <cfRule type="cellIs" dxfId="4194" priority="13048" stopIfTrue="1" operator="equal">
      <formula>""</formula>
    </cfRule>
  </conditionalFormatting>
  <conditionalFormatting sqref="M515:M516">
    <cfRule type="cellIs" dxfId="4193" priority="13004" stopIfTrue="1" operator="equal">
      <formula>""</formula>
    </cfRule>
    <cfRule type="cellIs" dxfId="4192" priority="13009" operator="greaterThan">
      <formula>0</formula>
    </cfRule>
    <cfRule type="cellIs" dxfId="4191" priority="13008" operator="greaterThan">
      <formula>5</formula>
    </cfRule>
    <cfRule type="cellIs" dxfId="4190" priority="13007" operator="greaterThan">
      <formula>25</formula>
    </cfRule>
    <cfRule type="cellIs" dxfId="4189" priority="13006" operator="greaterThan">
      <formula>50</formula>
    </cfRule>
    <cfRule type="cellIs" dxfId="4188" priority="13005" operator="greaterThan">
      <formula>500</formula>
    </cfRule>
  </conditionalFormatting>
  <conditionalFormatting sqref="M520:M521">
    <cfRule type="cellIs" dxfId="4187" priority="12960" stopIfTrue="1" operator="equal">
      <formula>""</formula>
    </cfRule>
    <cfRule type="cellIs" dxfId="4186" priority="12965" operator="greaterThan">
      <formula>0</formula>
    </cfRule>
    <cfRule type="cellIs" dxfId="4185" priority="12964" operator="greaterThan">
      <formula>5</formula>
    </cfRule>
    <cfRule type="cellIs" dxfId="4184" priority="12963" operator="greaterThan">
      <formula>25</formula>
    </cfRule>
    <cfRule type="cellIs" dxfId="4183" priority="12962" operator="greaterThan">
      <formula>50</formula>
    </cfRule>
    <cfRule type="cellIs" dxfId="4182" priority="12961" operator="greaterThan">
      <formula>500</formula>
    </cfRule>
  </conditionalFormatting>
  <conditionalFormatting sqref="M525:M526">
    <cfRule type="cellIs" dxfId="4181" priority="12921" operator="greaterThan">
      <formula>0</formula>
    </cfRule>
    <cfRule type="cellIs" dxfId="4180" priority="12920" operator="greaterThan">
      <formula>5</formula>
    </cfRule>
    <cfRule type="cellIs" dxfId="4179" priority="12919" operator="greaterThan">
      <formula>25</formula>
    </cfRule>
    <cfRule type="cellIs" dxfId="4178" priority="12918" operator="greaterThan">
      <formula>50</formula>
    </cfRule>
    <cfRule type="cellIs" dxfId="4177" priority="12917" operator="greaterThan">
      <formula>500</formula>
    </cfRule>
    <cfRule type="cellIs" dxfId="4176" priority="12916" stopIfTrue="1" operator="equal">
      <formula>""</formula>
    </cfRule>
  </conditionalFormatting>
  <conditionalFormatting sqref="M530:M531">
    <cfRule type="cellIs" dxfId="4175" priority="12872" stopIfTrue="1" operator="equal">
      <formula>""</formula>
    </cfRule>
    <cfRule type="cellIs" dxfId="4174" priority="12877" operator="greaterThan">
      <formula>0</formula>
    </cfRule>
    <cfRule type="cellIs" dxfId="4173" priority="12876" operator="greaterThan">
      <formula>5</formula>
    </cfRule>
    <cfRule type="cellIs" dxfId="4172" priority="12875" operator="greaterThan">
      <formula>25</formula>
    </cfRule>
    <cfRule type="cellIs" dxfId="4171" priority="12874" operator="greaterThan">
      <formula>50</formula>
    </cfRule>
    <cfRule type="cellIs" dxfId="4170" priority="12873" operator="greaterThan">
      <formula>500</formula>
    </cfRule>
  </conditionalFormatting>
  <conditionalFormatting sqref="M535:M536">
    <cfRule type="cellIs" dxfId="4169" priority="12833" operator="greaterThan">
      <formula>0</formula>
    </cfRule>
    <cfRule type="cellIs" dxfId="4168" priority="12832" operator="greaterThan">
      <formula>5</formula>
    </cfRule>
    <cfRule type="cellIs" dxfId="4167" priority="12831" operator="greaterThan">
      <formula>25</formula>
    </cfRule>
    <cfRule type="cellIs" dxfId="4166" priority="12830" operator="greaterThan">
      <formula>50</formula>
    </cfRule>
    <cfRule type="cellIs" dxfId="4165" priority="12829" operator="greaterThan">
      <formula>500</formula>
    </cfRule>
    <cfRule type="cellIs" dxfId="4164" priority="12828" stopIfTrue="1" operator="equal">
      <formula>""</formula>
    </cfRule>
  </conditionalFormatting>
  <conditionalFormatting sqref="M540:M541">
    <cfRule type="cellIs" dxfId="4163" priority="12787" operator="greaterThan">
      <formula>25</formula>
    </cfRule>
    <cfRule type="cellIs" dxfId="4162" priority="12789" operator="greaterThan">
      <formula>0</formula>
    </cfRule>
    <cfRule type="cellIs" dxfId="4161" priority="12788" operator="greaterThan">
      <formula>5</formula>
    </cfRule>
    <cfRule type="cellIs" dxfId="4160" priority="12786" operator="greaterThan">
      <formula>50</formula>
    </cfRule>
    <cfRule type="cellIs" dxfId="4159" priority="12785" operator="greaterThan">
      <formula>500</formula>
    </cfRule>
    <cfRule type="cellIs" dxfId="4158" priority="12784" stopIfTrue="1" operator="equal">
      <formula>""</formula>
    </cfRule>
  </conditionalFormatting>
  <conditionalFormatting sqref="M545:M546">
    <cfRule type="cellIs" dxfId="4157" priority="12701" operator="greaterThan">
      <formula>0</formula>
    </cfRule>
    <cfRule type="cellIs" dxfId="4156" priority="12700" operator="greaterThan">
      <formula>5</formula>
    </cfRule>
    <cfRule type="cellIs" dxfId="4155" priority="12699" operator="greaterThan">
      <formula>25</formula>
    </cfRule>
    <cfRule type="cellIs" dxfId="4154" priority="12698" operator="greaterThan">
      <formula>50</formula>
    </cfRule>
    <cfRule type="cellIs" dxfId="4153" priority="12697" operator="greaterThan">
      <formula>500</formula>
    </cfRule>
    <cfRule type="cellIs" dxfId="4152" priority="12696" stopIfTrue="1" operator="equal">
      <formula>""</formula>
    </cfRule>
  </conditionalFormatting>
  <conditionalFormatting sqref="M550:M551">
    <cfRule type="cellIs" dxfId="4151" priority="12657" operator="greaterThan">
      <formula>0</formula>
    </cfRule>
    <cfRule type="cellIs" dxfId="4150" priority="12656" operator="greaterThan">
      <formula>5</formula>
    </cfRule>
    <cfRule type="cellIs" dxfId="4149" priority="12655" operator="greaterThan">
      <formula>25</formula>
    </cfRule>
    <cfRule type="cellIs" dxfId="4148" priority="12654" operator="greaterThan">
      <formula>50</formula>
    </cfRule>
    <cfRule type="cellIs" dxfId="4147" priority="12653" operator="greaterThan">
      <formula>500</formula>
    </cfRule>
    <cfRule type="cellIs" dxfId="4146" priority="12652" stopIfTrue="1" operator="equal">
      <formula>""</formula>
    </cfRule>
  </conditionalFormatting>
  <conditionalFormatting sqref="M555:M556">
    <cfRule type="cellIs" dxfId="4145" priority="12613" operator="greaterThan">
      <formula>0</formula>
    </cfRule>
    <cfRule type="cellIs" dxfId="4144" priority="12612" operator="greaterThan">
      <formula>5</formula>
    </cfRule>
    <cfRule type="cellIs" dxfId="4143" priority="12611" operator="greaterThan">
      <formula>25</formula>
    </cfRule>
    <cfRule type="cellIs" dxfId="4142" priority="12610" operator="greaterThan">
      <formula>50</formula>
    </cfRule>
    <cfRule type="cellIs" dxfId="4141" priority="12609" operator="greaterThan">
      <formula>500</formula>
    </cfRule>
    <cfRule type="cellIs" dxfId="4140" priority="12608" stopIfTrue="1" operator="equal">
      <formula>""</formula>
    </cfRule>
  </conditionalFormatting>
  <conditionalFormatting sqref="M560:M561">
    <cfRule type="cellIs" dxfId="4139" priority="12564" stopIfTrue="1" operator="equal">
      <formula>""</formula>
    </cfRule>
    <cfRule type="cellIs" dxfId="4138" priority="12569" operator="greaterThan">
      <formula>0</formula>
    </cfRule>
    <cfRule type="cellIs" dxfId="4137" priority="12568" operator="greaterThan">
      <formula>5</formula>
    </cfRule>
    <cfRule type="cellIs" dxfId="4136" priority="12567" operator="greaterThan">
      <formula>25</formula>
    </cfRule>
    <cfRule type="cellIs" dxfId="4135" priority="12566" operator="greaterThan">
      <formula>50</formula>
    </cfRule>
    <cfRule type="cellIs" dxfId="4134" priority="12565" operator="greaterThan">
      <formula>500</formula>
    </cfRule>
  </conditionalFormatting>
  <conditionalFormatting sqref="M565:M566">
    <cfRule type="cellIs" dxfId="4133" priority="12524" operator="greaterThan">
      <formula>5</formula>
    </cfRule>
    <cfRule type="cellIs" dxfId="4132" priority="12525" operator="greaterThan">
      <formula>0</formula>
    </cfRule>
    <cfRule type="cellIs" dxfId="4131" priority="12523" operator="greaterThan">
      <formula>25</formula>
    </cfRule>
    <cfRule type="cellIs" dxfId="4130" priority="12522" operator="greaterThan">
      <formula>50</formula>
    </cfRule>
    <cfRule type="cellIs" dxfId="4129" priority="12521" operator="greaterThan">
      <formula>500</formula>
    </cfRule>
    <cfRule type="cellIs" dxfId="4128" priority="12520" stopIfTrue="1" operator="equal">
      <formula>""</formula>
    </cfRule>
  </conditionalFormatting>
  <conditionalFormatting sqref="M570:M571">
    <cfRule type="cellIs" dxfId="4127" priority="12481" operator="greaterThan">
      <formula>0</formula>
    </cfRule>
    <cfRule type="cellIs" dxfId="4126" priority="12480" operator="greaterThan">
      <formula>5</formula>
    </cfRule>
    <cfRule type="cellIs" dxfId="4125" priority="12479" operator="greaterThan">
      <formula>25</formula>
    </cfRule>
    <cfRule type="cellIs" dxfId="4124" priority="12478" operator="greaterThan">
      <formula>50</formula>
    </cfRule>
    <cfRule type="cellIs" dxfId="4123" priority="12477" operator="greaterThan">
      <formula>500</formula>
    </cfRule>
    <cfRule type="cellIs" dxfId="4122" priority="12476" stopIfTrue="1" operator="equal">
      <formula>""</formula>
    </cfRule>
  </conditionalFormatting>
  <conditionalFormatting sqref="M575:M576">
    <cfRule type="cellIs" dxfId="4121" priority="12436" operator="greaterThan">
      <formula>5</formula>
    </cfRule>
    <cfRule type="cellIs" dxfId="4120" priority="12437" operator="greaterThan">
      <formula>0</formula>
    </cfRule>
    <cfRule type="cellIs" dxfId="4119" priority="12435" operator="greaterThan">
      <formula>25</formula>
    </cfRule>
    <cfRule type="cellIs" dxfId="4118" priority="12434" operator="greaterThan">
      <formula>50</formula>
    </cfRule>
    <cfRule type="cellIs" dxfId="4117" priority="12433" operator="greaterThan">
      <formula>500</formula>
    </cfRule>
    <cfRule type="cellIs" dxfId="4116" priority="12432" stopIfTrue="1" operator="equal">
      <formula>""</formula>
    </cfRule>
  </conditionalFormatting>
  <conditionalFormatting sqref="M580:M581">
    <cfRule type="cellIs" dxfId="4115" priority="12390" operator="greaterThan">
      <formula>50</formula>
    </cfRule>
    <cfRule type="cellIs" dxfId="4114" priority="12393" operator="greaterThan">
      <formula>0</formula>
    </cfRule>
    <cfRule type="cellIs" dxfId="4113" priority="12392" operator="greaterThan">
      <formula>5</formula>
    </cfRule>
    <cfRule type="cellIs" dxfId="4112" priority="12391" operator="greaterThan">
      <formula>25</formula>
    </cfRule>
    <cfRule type="cellIs" dxfId="4111" priority="12389" operator="greaterThan">
      <formula>500</formula>
    </cfRule>
    <cfRule type="cellIs" dxfId="4110" priority="12388" stopIfTrue="1" operator="equal">
      <formula>""</formula>
    </cfRule>
  </conditionalFormatting>
  <conditionalFormatting sqref="M585:M586">
    <cfRule type="cellIs" dxfId="4109" priority="12349" operator="greaterThan">
      <formula>0</formula>
    </cfRule>
    <cfRule type="cellIs" dxfId="4108" priority="12348" operator="greaterThan">
      <formula>5</formula>
    </cfRule>
    <cfRule type="cellIs" dxfId="4107" priority="12347" operator="greaterThan">
      <formula>25</formula>
    </cfRule>
    <cfRule type="cellIs" dxfId="4106" priority="12346" operator="greaterThan">
      <formula>50</formula>
    </cfRule>
    <cfRule type="cellIs" dxfId="4105" priority="12345" operator="greaterThan">
      <formula>500</formula>
    </cfRule>
    <cfRule type="cellIs" dxfId="4104" priority="12344" stopIfTrue="1" operator="equal">
      <formula>""</formula>
    </cfRule>
  </conditionalFormatting>
  <conditionalFormatting sqref="M590:M591">
    <cfRule type="cellIs" dxfId="4103" priority="12300" stopIfTrue="1" operator="equal">
      <formula>""</formula>
    </cfRule>
    <cfRule type="cellIs" dxfId="4102" priority="12305" operator="greaterThan">
      <formula>0</formula>
    </cfRule>
    <cfRule type="cellIs" dxfId="4101" priority="12304" operator="greaterThan">
      <formula>5</formula>
    </cfRule>
    <cfRule type="cellIs" dxfId="4100" priority="12303" operator="greaterThan">
      <formula>25</formula>
    </cfRule>
    <cfRule type="cellIs" dxfId="4099" priority="12302" operator="greaterThan">
      <formula>50</formula>
    </cfRule>
    <cfRule type="cellIs" dxfId="4098" priority="12301" operator="greaterThan">
      <formula>500</formula>
    </cfRule>
  </conditionalFormatting>
  <conditionalFormatting sqref="M595:M596">
    <cfRule type="cellIs" dxfId="4097" priority="12256" stopIfTrue="1" operator="equal">
      <formula>""</formula>
    </cfRule>
    <cfRule type="cellIs" dxfId="4096" priority="12261" operator="greaterThan">
      <formula>0</formula>
    </cfRule>
    <cfRule type="cellIs" dxfId="4095" priority="12260" operator="greaterThan">
      <formula>5</formula>
    </cfRule>
    <cfRule type="cellIs" dxfId="4094" priority="12259" operator="greaterThan">
      <formula>25</formula>
    </cfRule>
    <cfRule type="cellIs" dxfId="4093" priority="12258" operator="greaterThan">
      <formula>50</formula>
    </cfRule>
    <cfRule type="cellIs" dxfId="4092" priority="12257" operator="greaterThan">
      <formula>500</formula>
    </cfRule>
  </conditionalFormatting>
  <conditionalFormatting sqref="M600:M601">
    <cfRule type="cellIs" dxfId="4091" priority="12217" operator="greaterThan">
      <formula>0</formula>
    </cfRule>
    <cfRule type="cellIs" dxfId="4090" priority="12216" operator="greaterThan">
      <formula>5</formula>
    </cfRule>
    <cfRule type="cellIs" dxfId="4089" priority="12215" operator="greaterThan">
      <formula>25</formula>
    </cfRule>
    <cfRule type="cellIs" dxfId="4088" priority="12214" operator="greaterThan">
      <formula>50</formula>
    </cfRule>
    <cfRule type="cellIs" dxfId="4087" priority="12213" operator="greaterThan">
      <formula>500</formula>
    </cfRule>
    <cfRule type="cellIs" dxfId="4086" priority="12212" stopIfTrue="1" operator="equal">
      <formula>""</formula>
    </cfRule>
  </conditionalFormatting>
  <conditionalFormatting sqref="M605:M606">
    <cfRule type="cellIs" dxfId="4085" priority="12173" operator="greaterThan">
      <formula>0</formula>
    </cfRule>
    <cfRule type="cellIs" dxfId="4084" priority="12172" operator="greaterThan">
      <formula>5</formula>
    </cfRule>
    <cfRule type="cellIs" dxfId="4083" priority="12171" operator="greaterThan">
      <formula>25</formula>
    </cfRule>
    <cfRule type="cellIs" dxfId="4082" priority="12170" operator="greaterThan">
      <formula>50</formula>
    </cfRule>
    <cfRule type="cellIs" dxfId="4081" priority="12169" operator="greaterThan">
      <formula>500</formula>
    </cfRule>
    <cfRule type="cellIs" dxfId="4080" priority="12168" stopIfTrue="1" operator="equal">
      <formula>""</formula>
    </cfRule>
  </conditionalFormatting>
  <conditionalFormatting sqref="M610:M611">
    <cfRule type="cellIs" dxfId="4079" priority="12129" operator="greaterThan">
      <formula>0</formula>
    </cfRule>
    <cfRule type="cellIs" dxfId="4078" priority="12128" operator="greaterThan">
      <formula>5</formula>
    </cfRule>
    <cfRule type="cellIs" dxfId="4077" priority="12127" operator="greaterThan">
      <formula>25</formula>
    </cfRule>
    <cfRule type="cellIs" dxfId="4076" priority="12126" operator="greaterThan">
      <formula>50</formula>
    </cfRule>
    <cfRule type="cellIs" dxfId="4075" priority="12125" operator="greaterThan">
      <formula>500</formula>
    </cfRule>
    <cfRule type="cellIs" dxfId="4074" priority="12124" stopIfTrue="1" operator="equal">
      <formula>""</formula>
    </cfRule>
  </conditionalFormatting>
  <conditionalFormatting sqref="M615:M616">
    <cfRule type="cellIs" dxfId="4073" priority="12085" operator="greaterThan">
      <formula>0</formula>
    </cfRule>
    <cfRule type="cellIs" dxfId="4072" priority="12084" operator="greaterThan">
      <formula>5</formula>
    </cfRule>
    <cfRule type="cellIs" dxfId="4071" priority="12083" operator="greaterThan">
      <formula>25</formula>
    </cfRule>
    <cfRule type="cellIs" dxfId="4070" priority="12082" operator="greaterThan">
      <formula>50</formula>
    </cfRule>
    <cfRule type="cellIs" dxfId="4069" priority="12081" operator="greaterThan">
      <formula>500</formula>
    </cfRule>
    <cfRule type="cellIs" dxfId="4068" priority="12080" stopIfTrue="1" operator="equal">
      <formula>""</formula>
    </cfRule>
  </conditionalFormatting>
  <conditionalFormatting sqref="M620:M621">
    <cfRule type="cellIs" dxfId="4067" priority="12036" stopIfTrue="1" operator="equal">
      <formula>""</formula>
    </cfRule>
    <cfRule type="cellIs" dxfId="4066" priority="12041" operator="greaterThan">
      <formula>0</formula>
    </cfRule>
    <cfRule type="cellIs" dxfId="4065" priority="12040" operator="greaterThan">
      <formula>5</formula>
    </cfRule>
    <cfRule type="cellIs" dxfId="4064" priority="12039" operator="greaterThan">
      <formula>25</formula>
    </cfRule>
    <cfRule type="cellIs" dxfId="4063" priority="12038" operator="greaterThan">
      <formula>50</formula>
    </cfRule>
    <cfRule type="cellIs" dxfId="4062" priority="12037" operator="greaterThan">
      <formula>500</formula>
    </cfRule>
  </conditionalFormatting>
  <conditionalFormatting sqref="M625:M626">
    <cfRule type="cellIs" dxfId="4061" priority="11994" operator="greaterThan">
      <formula>50</formula>
    </cfRule>
    <cfRule type="cellIs" dxfId="4060" priority="11997" operator="greaterThan">
      <formula>0</formula>
    </cfRule>
    <cfRule type="cellIs" dxfId="4059" priority="11996" operator="greaterThan">
      <formula>5</formula>
    </cfRule>
    <cfRule type="cellIs" dxfId="4058" priority="11995" operator="greaterThan">
      <formula>25</formula>
    </cfRule>
    <cfRule type="cellIs" dxfId="4057" priority="11993" operator="greaterThan">
      <formula>500</formula>
    </cfRule>
    <cfRule type="cellIs" dxfId="4056" priority="11992" stopIfTrue="1" operator="equal">
      <formula>""</formula>
    </cfRule>
  </conditionalFormatting>
  <conditionalFormatting sqref="M630:M631">
    <cfRule type="cellIs" dxfId="4055" priority="11953" operator="greaterThan">
      <formula>0</formula>
    </cfRule>
    <cfRule type="cellIs" dxfId="4054" priority="11952" operator="greaterThan">
      <formula>5</formula>
    </cfRule>
    <cfRule type="cellIs" dxfId="4053" priority="11951" operator="greaterThan">
      <formula>25</formula>
    </cfRule>
    <cfRule type="cellIs" dxfId="4052" priority="11950" operator="greaterThan">
      <formula>50</formula>
    </cfRule>
    <cfRule type="cellIs" dxfId="4051" priority="11949" operator="greaterThan">
      <formula>500</formula>
    </cfRule>
    <cfRule type="cellIs" dxfId="4050" priority="11948" stopIfTrue="1" operator="equal">
      <formula>""</formula>
    </cfRule>
  </conditionalFormatting>
  <conditionalFormatting sqref="M635:M636">
    <cfRule type="cellIs" dxfId="4049" priority="11908" operator="greaterThan">
      <formula>5</formula>
    </cfRule>
    <cfRule type="cellIs" dxfId="4048" priority="11909" operator="greaterThan">
      <formula>0</formula>
    </cfRule>
    <cfRule type="cellIs" dxfId="4047" priority="11907" operator="greaterThan">
      <formula>25</formula>
    </cfRule>
    <cfRule type="cellIs" dxfId="4046" priority="11906" operator="greaterThan">
      <formula>50</formula>
    </cfRule>
    <cfRule type="cellIs" dxfId="4045" priority="11905" operator="greaterThan">
      <formula>500</formula>
    </cfRule>
    <cfRule type="cellIs" dxfId="4044" priority="11904" stopIfTrue="1" operator="equal">
      <formula>""</formula>
    </cfRule>
  </conditionalFormatting>
  <conditionalFormatting sqref="M640:M641">
    <cfRule type="cellIs" dxfId="4043" priority="11860" stopIfTrue="1" operator="equal">
      <formula>""</formula>
    </cfRule>
    <cfRule type="cellIs" dxfId="4042" priority="11865" operator="greaterThan">
      <formula>0</formula>
    </cfRule>
    <cfRule type="cellIs" dxfId="4041" priority="11864" operator="greaterThan">
      <formula>5</formula>
    </cfRule>
    <cfRule type="cellIs" dxfId="4040" priority="11863" operator="greaterThan">
      <formula>25</formula>
    </cfRule>
    <cfRule type="cellIs" dxfId="4039" priority="11862" operator="greaterThan">
      <formula>50</formula>
    </cfRule>
    <cfRule type="cellIs" dxfId="4038" priority="11861" operator="greaterThan">
      <formula>500</formula>
    </cfRule>
  </conditionalFormatting>
  <conditionalFormatting sqref="M645:M646">
    <cfRule type="cellIs" dxfId="4037" priority="11821" operator="greaterThan">
      <formula>0</formula>
    </cfRule>
    <cfRule type="cellIs" dxfId="4036" priority="11820" operator="greaterThan">
      <formula>5</formula>
    </cfRule>
    <cfRule type="cellIs" dxfId="4035" priority="11819" operator="greaterThan">
      <formula>25</formula>
    </cfRule>
    <cfRule type="cellIs" dxfId="4034" priority="11818" operator="greaterThan">
      <formula>50</formula>
    </cfRule>
    <cfRule type="cellIs" dxfId="4033" priority="11817" operator="greaterThan">
      <formula>500</formula>
    </cfRule>
    <cfRule type="cellIs" dxfId="4032" priority="11816" stopIfTrue="1" operator="equal">
      <formula>""</formula>
    </cfRule>
  </conditionalFormatting>
  <conditionalFormatting sqref="M650:M651">
    <cfRule type="cellIs" dxfId="4031" priority="11772" stopIfTrue="1" operator="equal">
      <formula>""</formula>
    </cfRule>
    <cfRule type="cellIs" dxfId="4030" priority="11777" operator="greaterThan">
      <formula>0</formula>
    </cfRule>
    <cfRule type="cellIs" dxfId="4029" priority="11776" operator="greaterThan">
      <formula>5</formula>
    </cfRule>
    <cfRule type="cellIs" dxfId="4028" priority="11775" operator="greaterThan">
      <formula>25</formula>
    </cfRule>
    <cfRule type="cellIs" dxfId="4027" priority="11774" operator="greaterThan">
      <formula>50</formula>
    </cfRule>
    <cfRule type="cellIs" dxfId="4026" priority="11773" operator="greaterThan">
      <formula>500</formula>
    </cfRule>
  </conditionalFormatting>
  <conditionalFormatting sqref="M655:M656">
    <cfRule type="cellIs" dxfId="4025" priority="11728" stopIfTrue="1" operator="equal">
      <formula>""</formula>
    </cfRule>
    <cfRule type="cellIs" dxfId="4024" priority="11733" operator="greaterThan">
      <formula>0</formula>
    </cfRule>
    <cfRule type="cellIs" dxfId="4023" priority="11732" operator="greaterThan">
      <formula>5</formula>
    </cfRule>
    <cfRule type="cellIs" dxfId="4022" priority="11731" operator="greaterThan">
      <formula>25</formula>
    </cfRule>
    <cfRule type="cellIs" dxfId="4021" priority="11730" operator="greaterThan">
      <formula>50</formula>
    </cfRule>
    <cfRule type="cellIs" dxfId="4020" priority="11729" operator="greaterThan">
      <formula>500</formula>
    </cfRule>
  </conditionalFormatting>
  <conditionalFormatting sqref="M660:M661">
    <cfRule type="cellIs" dxfId="4019" priority="11689" operator="greaterThan">
      <formula>0</formula>
    </cfRule>
    <cfRule type="cellIs" dxfId="4018" priority="11688" operator="greaterThan">
      <formula>5</formula>
    </cfRule>
    <cfRule type="cellIs" dxfId="4017" priority="11687" operator="greaterThan">
      <formula>25</formula>
    </cfRule>
    <cfRule type="cellIs" dxfId="4016" priority="11686" operator="greaterThan">
      <formula>50</formula>
    </cfRule>
    <cfRule type="cellIs" dxfId="4015" priority="11685" operator="greaterThan">
      <formula>500</formula>
    </cfRule>
    <cfRule type="cellIs" dxfId="4014" priority="11684" stopIfTrue="1" operator="equal">
      <formula>""</formula>
    </cfRule>
  </conditionalFormatting>
  <conditionalFormatting sqref="M665:M666">
    <cfRule type="cellIs" dxfId="4013" priority="11645" operator="greaterThan">
      <formula>0</formula>
    </cfRule>
    <cfRule type="cellIs" dxfId="4012" priority="11644" operator="greaterThan">
      <formula>5</formula>
    </cfRule>
    <cfRule type="cellIs" dxfId="4011" priority="11643" operator="greaterThan">
      <formula>25</formula>
    </cfRule>
    <cfRule type="cellIs" dxfId="4010" priority="11642" operator="greaterThan">
      <formula>50</formula>
    </cfRule>
    <cfRule type="cellIs" dxfId="4009" priority="11641" operator="greaterThan">
      <formula>500</formula>
    </cfRule>
    <cfRule type="cellIs" dxfId="4008" priority="11640" stopIfTrue="1" operator="equal">
      <formula>""</formula>
    </cfRule>
  </conditionalFormatting>
  <conditionalFormatting sqref="M670:M671">
    <cfRule type="cellIs" dxfId="4007" priority="11601" operator="greaterThan">
      <formula>0</formula>
    </cfRule>
    <cfRule type="cellIs" dxfId="4006" priority="11600" operator="greaterThan">
      <formula>5</formula>
    </cfRule>
    <cfRule type="cellIs" dxfId="4005" priority="11599" operator="greaterThan">
      <formula>25</formula>
    </cfRule>
    <cfRule type="cellIs" dxfId="4004" priority="11598" operator="greaterThan">
      <formula>50</formula>
    </cfRule>
    <cfRule type="cellIs" dxfId="4003" priority="11597" operator="greaterThan">
      <formula>500</formula>
    </cfRule>
    <cfRule type="cellIs" dxfId="4002" priority="11596" stopIfTrue="1" operator="equal">
      <formula>""</formula>
    </cfRule>
  </conditionalFormatting>
  <conditionalFormatting sqref="M675:M676">
    <cfRule type="cellIs" dxfId="4001" priority="11557" operator="greaterThan">
      <formula>0</formula>
    </cfRule>
    <cfRule type="cellIs" dxfId="4000" priority="11556" operator="greaterThan">
      <formula>5</formula>
    </cfRule>
    <cfRule type="cellIs" dxfId="3999" priority="11555" operator="greaterThan">
      <formula>25</formula>
    </cfRule>
    <cfRule type="cellIs" dxfId="3998" priority="11554" operator="greaterThan">
      <formula>50</formula>
    </cfRule>
    <cfRule type="cellIs" dxfId="3997" priority="11553" operator="greaterThan">
      <formula>500</formula>
    </cfRule>
    <cfRule type="cellIs" dxfId="3996" priority="11552" stopIfTrue="1" operator="equal">
      <formula>""</formula>
    </cfRule>
  </conditionalFormatting>
  <conditionalFormatting sqref="M680:M681">
    <cfRule type="cellIs" dxfId="3995" priority="11508" stopIfTrue="1" operator="equal">
      <formula>""</formula>
    </cfRule>
    <cfRule type="cellIs" dxfId="3994" priority="11513" operator="greaterThan">
      <formula>0</formula>
    </cfRule>
    <cfRule type="cellIs" dxfId="3993" priority="11512" operator="greaterThan">
      <formula>5</formula>
    </cfRule>
    <cfRule type="cellIs" dxfId="3992" priority="11511" operator="greaterThan">
      <formula>25</formula>
    </cfRule>
    <cfRule type="cellIs" dxfId="3991" priority="11510" operator="greaterThan">
      <formula>50</formula>
    </cfRule>
    <cfRule type="cellIs" dxfId="3990" priority="11509" operator="greaterThan">
      <formula>500</formula>
    </cfRule>
  </conditionalFormatting>
  <conditionalFormatting sqref="M685:M686">
    <cfRule type="cellIs" dxfId="3989" priority="11464" stopIfTrue="1" operator="equal">
      <formula>""</formula>
    </cfRule>
    <cfRule type="cellIs" dxfId="3988" priority="11469" operator="greaterThan">
      <formula>0</formula>
    </cfRule>
    <cfRule type="cellIs" dxfId="3987" priority="11468" operator="greaterThan">
      <formula>5</formula>
    </cfRule>
    <cfRule type="cellIs" dxfId="3986" priority="11467" operator="greaterThan">
      <formula>25</formula>
    </cfRule>
    <cfRule type="cellIs" dxfId="3985" priority="11466" operator="greaterThan">
      <formula>50</formula>
    </cfRule>
    <cfRule type="cellIs" dxfId="3984" priority="11465" operator="greaterThan">
      <formula>500</formula>
    </cfRule>
  </conditionalFormatting>
  <conditionalFormatting sqref="M690:M691">
    <cfRule type="cellIs" dxfId="3983" priority="11425" operator="greaterThan">
      <formula>0</formula>
    </cfRule>
    <cfRule type="cellIs" dxfId="3982" priority="11424" operator="greaterThan">
      <formula>5</formula>
    </cfRule>
    <cfRule type="cellIs" dxfId="3981" priority="11423" operator="greaterThan">
      <formula>25</formula>
    </cfRule>
    <cfRule type="cellIs" dxfId="3980" priority="11422" operator="greaterThan">
      <formula>50</formula>
    </cfRule>
    <cfRule type="cellIs" dxfId="3979" priority="11421" operator="greaterThan">
      <formula>500</formula>
    </cfRule>
    <cfRule type="cellIs" dxfId="3978" priority="11420" stopIfTrue="1" operator="equal">
      <formula>""</formula>
    </cfRule>
  </conditionalFormatting>
  <conditionalFormatting sqref="M695:M696">
    <cfRule type="cellIs" dxfId="3977" priority="11379" operator="greaterThan">
      <formula>25</formula>
    </cfRule>
    <cfRule type="cellIs" dxfId="3976" priority="11381" operator="greaterThan">
      <formula>0</formula>
    </cfRule>
    <cfRule type="cellIs" dxfId="3975" priority="11380" operator="greaterThan">
      <formula>5</formula>
    </cfRule>
    <cfRule type="cellIs" dxfId="3974" priority="11378" operator="greaterThan">
      <formula>50</formula>
    </cfRule>
    <cfRule type="cellIs" dxfId="3973" priority="11377" operator="greaterThan">
      <formula>500</formula>
    </cfRule>
    <cfRule type="cellIs" dxfId="3972" priority="11376" stopIfTrue="1" operator="equal">
      <formula>""</formula>
    </cfRule>
  </conditionalFormatting>
  <conditionalFormatting sqref="M700:M701">
    <cfRule type="cellIs" dxfId="3971" priority="11332" stopIfTrue="1" operator="equal">
      <formula>""</formula>
    </cfRule>
    <cfRule type="cellIs" dxfId="3970" priority="11337" operator="greaterThan">
      <formula>0</formula>
    </cfRule>
    <cfRule type="cellIs" dxfId="3969" priority="11336" operator="greaterThan">
      <formula>5</formula>
    </cfRule>
    <cfRule type="cellIs" dxfId="3968" priority="11335" operator="greaterThan">
      <formula>25</formula>
    </cfRule>
    <cfRule type="cellIs" dxfId="3967" priority="11334" operator="greaterThan">
      <formula>50</formula>
    </cfRule>
    <cfRule type="cellIs" dxfId="3966" priority="11333" operator="greaterThan">
      <formula>500</formula>
    </cfRule>
  </conditionalFormatting>
  <conditionalFormatting sqref="M705:M706">
    <cfRule type="cellIs" dxfId="3965" priority="11293" operator="greaterThan">
      <formula>0</formula>
    </cfRule>
    <cfRule type="cellIs" dxfId="3964" priority="11292" operator="greaterThan">
      <formula>5</formula>
    </cfRule>
    <cfRule type="cellIs" dxfId="3963" priority="11291" operator="greaterThan">
      <formula>25</formula>
    </cfRule>
    <cfRule type="cellIs" dxfId="3962" priority="11290" operator="greaterThan">
      <formula>50</formula>
    </cfRule>
    <cfRule type="cellIs" dxfId="3961" priority="11289" operator="greaterThan">
      <formula>500</formula>
    </cfRule>
    <cfRule type="cellIs" dxfId="3960" priority="11288" stopIfTrue="1" operator="equal">
      <formula>""</formula>
    </cfRule>
  </conditionalFormatting>
  <conditionalFormatting sqref="M710:M711">
    <cfRule type="cellIs" dxfId="3959" priority="11244" stopIfTrue="1" operator="equal">
      <formula>""</formula>
    </cfRule>
    <cfRule type="cellIs" dxfId="3958" priority="11249" operator="greaterThan">
      <formula>0</formula>
    </cfRule>
    <cfRule type="cellIs" dxfId="3957" priority="11248" operator="greaterThan">
      <formula>5</formula>
    </cfRule>
    <cfRule type="cellIs" dxfId="3956" priority="11247" operator="greaterThan">
      <formula>25</formula>
    </cfRule>
    <cfRule type="cellIs" dxfId="3955" priority="11246" operator="greaterThan">
      <formula>50</formula>
    </cfRule>
    <cfRule type="cellIs" dxfId="3954" priority="11245" operator="greaterThan">
      <formula>500</formula>
    </cfRule>
  </conditionalFormatting>
  <conditionalFormatting sqref="M715:M716">
    <cfRule type="cellIs" dxfId="3953" priority="11200" stopIfTrue="1" operator="equal">
      <formula>""</formula>
    </cfRule>
    <cfRule type="cellIs" dxfId="3952" priority="11205" operator="greaterThan">
      <formula>0</formula>
    </cfRule>
    <cfRule type="cellIs" dxfId="3951" priority="11204" operator="greaterThan">
      <formula>5</formula>
    </cfRule>
    <cfRule type="cellIs" dxfId="3950" priority="11203" operator="greaterThan">
      <formula>25</formula>
    </cfRule>
    <cfRule type="cellIs" dxfId="3949" priority="11202" operator="greaterThan">
      <formula>50</formula>
    </cfRule>
    <cfRule type="cellIs" dxfId="3948" priority="11201" operator="greaterThan">
      <formula>500</formula>
    </cfRule>
  </conditionalFormatting>
  <conditionalFormatting sqref="M720:M721">
    <cfRule type="cellIs" dxfId="3947" priority="11161" operator="greaterThan">
      <formula>0</formula>
    </cfRule>
    <cfRule type="cellIs" dxfId="3946" priority="11160" operator="greaterThan">
      <formula>5</formula>
    </cfRule>
    <cfRule type="cellIs" dxfId="3945" priority="11159" operator="greaterThan">
      <formula>25</formula>
    </cfRule>
    <cfRule type="cellIs" dxfId="3944" priority="11158" operator="greaterThan">
      <formula>50</formula>
    </cfRule>
    <cfRule type="cellIs" dxfId="3943" priority="11157" operator="greaterThan">
      <formula>500</formula>
    </cfRule>
    <cfRule type="cellIs" dxfId="3942" priority="11156" stopIfTrue="1" operator="equal">
      <formula>""</formula>
    </cfRule>
  </conditionalFormatting>
  <conditionalFormatting sqref="M725:M726">
    <cfRule type="cellIs" dxfId="3941" priority="11117" operator="greaterThan">
      <formula>0</formula>
    </cfRule>
    <cfRule type="cellIs" dxfId="3940" priority="11116" operator="greaterThan">
      <formula>5</formula>
    </cfRule>
    <cfRule type="cellIs" dxfId="3939" priority="11115" operator="greaterThan">
      <formula>25</formula>
    </cfRule>
    <cfRule type="cellIs" dxfId="3938" priority="11114" operator="greaterThan">
      <formula>50</formula>
    </cfRule>
    <cfRule type="cellIs" dxfId="3937" priority="11113" operator="greaterThan">
      <formula>500</formula>
    </cfRule>
    <cfRule type="cellIs" dxfId="3936" priority="11112" stopIfTrue="1" operator="equal">
      <formula>""</formula>
    </cfRule>
  </conditionalFormatting>
  <conditionalFormatting sqref="M730:M731">
    <cfRule type="cellIs" dxfId="3935" priority="11068" stopIfTrue="1" operator="equal">
      <formula>""</formula>
    </cfRule>
    <cfRule type="cellIs" dxfId="3934" priority="11073" operator="greaterThan">
      <formula>0</formula>
    </cfRule>
    <cfRule type="cellIs" dxfId="3933" priority="11072" operator="greaterThan">
      <formula>5</formula>
    </cfRule>
    <cfRule type="cellIs" dxfId="3932" priority="11071" operator="greaterThan">
      <formula>25</formula>
    </cfRule>
    <cfRule type="cellIs" dxfId="3931" priority="11070" operator="greaterThan">
      <formula>50</formula>
    </cfRule>
    <cfRule type="cellIs" dxfId="3930" priority="11069" operator="greaterThan">
      <formula>500</formula>
    </cfRule>
  </conditionalFormatting>
  <conditionalFormatting sqref="M735:M736">
    <cfRule type="cellIs" dxfId="3929" priority="11029" operator="greaterThan">
      <formula>0</formula>
    </cfRule>
    <cfRule type="cellIs" dxfId="3928" priority="11028" operator="greaterThan">
      <formula>5</formula>
    </cfRule>
    <cfRule type="cellIs" dxfId="3927" priority="11027" operator="greaterThan">
      <formula>25</formula>
    </cfRule>
    <cfRule type="cellIs" dxfId="3926" priority="11026" operator="greaterThan">
      <formula>50</formula>
    </cfRule>
    <cfRule type="cellIs" dxfId="3925" priority="11025" operator="greaterThan">
      <formula>500</formula>
    </cfRule>
    <cfRule type="cellIs" dxfId="3924" priority="11024" stopIfTrue="1" operator="equal">
      <formula>""</formula>
    </cfRule>
  </conditionalFormatting>
  <conditionalFormatting sqref="M740:M741">
    <cfRule type="cellIs" dxfId="3923" priority="10985" operator="greaterThan">
      <formula>0</formula>
    </cfRule>
    <cfRule type="cellIs" dxfId="3922" priority="10984" operator="greaterThan">
      <formula>5</formula>
    </cfRule>
    <cfRule type="cellIs" dxfId="3921" priority="10983" operator="greaterThan">
      <formula>25</formula>
    </cfRule>
    <cfRule type="cellIs" dxfId="3920" priority="10982" operator="greaterThan">
      <formula>50</formula>
    </cfRule>
    <cfRule type="cellIs" dxfId="3919" priority="10981" operator="greaterThan">
      <formula>500</formula>
    </cfRule>
    <cfRule type="cellIs" dxfId="3918" priority="10980" stopIfTrue="1" operator="equal">
      <formula>""</formula>
    </cfRule>
  </conditionalFormatting>
  <conditionalFormatting sqref="M745:M746">
    <cfRule type="cellIs" dxfId="3917" priority="10936" stopIfTrue="1" operator="equal">
      <formula>""</formula>
    </cfRule>
    <cfRule type="cellIs" dxfId="3916" priority="10941" operator="greaterThan">
      <formula>0</formula>
    </cfRule>
    <cfRule type="cellIs" dxfId="3915" priority="10940" operator="greaterThan">
      <formula>5</formula>
    </cfRule>
    <cfRule type="cellIs" dxfId="3914" priority="10939" operator="greaterThan">
      <formula>25</formula>
    </cfRule>
    <cfRule type="cellIs" dxfId="3913" priority="10938" operator="greaterThan">
      <formula>50</formula>
    </cfRule>
    <cfRule type="cellIs" dxfId="3912" priority="10937" operator="greaterThan">
      <formula>500</formula>
    </cfRule>
  </conditionalFormatting>
  <conditionalFormatting sqref="M750:M751">
    <cfRule type="cellIs" dxfId="3911" priority="10848" stopIfTrue="1" operator="equal">
      <formula>""</formula>
    </cfRule>
    <cfRule type="cellIs" dxfId="3910" priority="10853" operator="greaterThan">
      <formula>0</formula>
    </cfRule>
    <cfRule type="cellIs" dxfId="3909" priority="10852" operator="greaterThan">
      <formula>5</formula>
    </cfRule>
    <cfRule type="cellIs" dxfId="3908" priority="10851" operator="greaterThan">
      <formula>25</formula>
    </cfRule>
    <cfRule type="cellIs" dxfId="3907" priority="10850" operator="greaterThan">
      <formula>50</formula>
    </cfRule>
    <cfRule type="cellIs" dxfId="3906" priority="10849" operator="greaterThan">
      <formula>500</formula>
    </cfRule>
  </conditionalFormatting>
  <conditionalFormatting sqref="M755:M756">
    <cfRule type="cellIs" dxfId="3905" priority="10809" operator="greaterThan">
      <formula>0</formula>
    </cfRule>
    <cfRule type="cellIs" dxfId="3904" priority="10808" operator="greaterThan">
      <formula>5</formula>
    </cfRule>
    <cfRule type="cellIs" dxfId="3903" priority="10807" operator="greaterThan">
      <formula>25</formula>
    </cfRule>
    <cfRule type="cellIs" dxfId="3902" priority="10806" operator="greaterThan">
      <formula>50</formula>
    </cfRule>
    <cfRule type="cellIs" dxfId="3901" priority="10805" operator="greaterThan">
      <formula>500</formula>
    </cfRule>
    <cfRule type="cellIs" dxfId="3900" priority="10804" stopIfTrue="1" operator="equal">
      <formula>""</formula>
    </cfRule>
  </conditionalFormatting>
  <conditionalFormatting sqref="M760:M761">
    <cfRule type="cellIs" dxfId="3899" priority="10762" operator="greaterThan">
      <formula>50</formula>
    </cfRule>
    <cfRule type="cellIs" dxfId="3898" priority="10765" operator="greaterThan">
      <formula>0</formula>
    </cfRule>
    <cfRule type="cellIs" dxfId="3897" priority="10764" operator="greaterThan">
      <formula>5</formula>
    </cfRule>
    <cfRule type="cellIs" dxfId="3896" priority="10763" operator="greaterThan">
      <formula>25</formula>
    </cfRule>
    <cfRule type="cellIs" dxfId="3895" priority="10761" operator="greaterThan">
      <formula>500</formula>
    </cfRule>
    <cfRule type="cellIs" dxfId="3894" priority="10760" stopIfTrue="1" operator="equal">
      <formula>""</formula>
    </cfRule>
  </conditionalFormatting>
  <conditionalFormatting sqref="M765:M766">
    <cfRule type="cellIs" dxfId="3893" priority="10716" stopIfTrue="1" operator="equal">
      <formula>""</formula>
    </cfRule>
    <cfRule type="cellIs" dxfId="3892" priority="10721" operator="greaterThan">
      <formula>0</formula>
    </cfRule>
    <cfRule type="cellIs" dxfId="3891" priority="10720" operator="greaterThan">
      <formula>5</formula>
    </cfRule>
    <cfRule type="cellIs" dxfId="3890" priority="10719" operator="greaterThan">
      <formula>25</formula>
    </cfRule>
    <cfRule type="cellIs" dxfId="3889" priority="10718" operator="greaterThan">
      <formula>50</formula>
    </cfRule>
    <cfRule type="cellIs" dxfId="3888" priority="10717" operator="greaterThan">
      <formula>500</formula>
    </cfRule>
  </conditionalFormatting>
  <conditionalFormatting sqref="M770:M771">
    <cfRule type="cellIs" dxfId="3887" priority="10677" operator="greaterThan">
      <formula>0</formula>
    </cfRule>
    <cfRule type="cellIs" dxfId="3886" priority="10676" operator="greaterThan">
      <formula>5</formula>
    </cfRule>
    <cfRule type="cellIs" dxfId="3885" priority="10675" operator="greaterThan">
      <formula>25</formula>
    </cfRule>
    <cfRule type="cellIs" dxfId="3884" priority="10674" operator="greaterThan">
      <formula>50</formula>
    </cfRule>
    <cfRule type="cellIs" dxfId="3883" priority="10673" operator="greaterThan">
      <formula>500</formula>
    </cfRule>
    <cfRule type="cellIs" dxfId="3882" priority="10672" stopIfTrue="1" operator="equal">
      <formula>""</formula>
    </cfRule>
  </conditionalFormatting>
  <conditionalFormatting sqref="M775:M776">
    <cfRule type="cellIs" dxfId="3881" priority="10633" operator="greaterThan">
      <formula>0</formula>
    </cfRule>
    <cfRule type="cellIs" dxfId="3880" priority="10632" operator="greaterThan">
      <formula>5</formula>
    </cfRule>
    <cfRule type="cellIs" dxfId="3879" priority="10631" operator="greaterThan">
      <formula>25</formula>
    </cfRule>
    <cfRule type="cellIs" dxfId="3878" priority="10630" operator="greaterThan">
      <formula>50</formula>
    </cfRule>
    <cfRule type="cellIs" dxfId="3877" priority="10629" operator="greaterThan">
      <formula>500</formula>
    </cfRule>
    <cfRule type="cellIs" dxfId="3876" priority="10628" stopIfTrue="1" operator="equal">
      <formula>""</formula>
    </cfRule>
  </conditionalFormatting>
  <conditionalFormatting sqref="M780:M781">
    <cfRule type="cellIs" dxfId="3875" priority="10584" stopIfTrue="1" operator="equal">
      <formula>""</formula>
    </cfRule>
    <cfRule type="cellIs" dxfId="3874" priority="10589" operator="greaterThan">
      <formula>0</formula>
    </cfRule>
    <cfRule type="cellIs" dxfId="3873" priority="10588" operator="greaterThan">
      <formula>5</formula>
    </cfRule>
    <cfRule type="cellIs" dxfId="3872" priority="10587" operator="greaterThan">
      <formula>25</formula>
    </cfRule>
    <cfRule type="cellIs" dxfId="3871" priority="10586" operator="greaterThan">
      <formula>50</formula>
    </cfRule>
    <cfRule type="cellIs" dxfId="3870" priority="10585" operator="greaterThan">
      <formula>500</formula>
    </cfRule>
  </conditionalFormatting>
  <conditionalFormatting sqref="M785:M786">
    <cfRule type="cellIs" dxfId="3869" priority="10540" stopIfTrue="1" operator="equal">
      <formula>""</formula>
    </cfRule>
    <cfRule type="cellIs" dxfId="3868" priority="10545" operator="greaterThan">
      <formula>0</formula>
    </cfRule>
    <cfRule type="cellIs" dxfId="3867" priority="10544" operator="greaterThan">
      <formula>5</formula>
    </cfRule>
    <cfRule type="cellIs" dxfId="3866" priority="10543" operator="greaterThan">
      <formula>25</formula>
    </cfRule>
    <cfRule type="cellIs" dxfId="3865" priority="10542" operator="greaterThan">
      <formula>50</formula>
    </cfRule>
    <cfRule type="cellIs" dxfId="3864" priority="10541" operator="greaterThan">
      <formula>500</formula>
    </cfRule>
  </conditionalFormatting>
  <conditionalFormatting sqref="M790:M791">
    <cfRule type="cellIs" dxfId="3863" priority="10497" operator="greaterThan">
      <formula>500</formula>
    </cfRule>
    <cfRule type="cellIs" dxfId="3862" priority="10501" operator="greaterThan">
      <formula>0</formula>
    </cfRule>
    <cfRule type="cellIs" dxfId="3861" priority="10500" operator="greaterThan">
      <formula>5</formula>
    </cfRule>
    <cfRule type="cellIs" dxfId="3860" priority="10499" operator="greaterThan">
      <formula>25</formula>
    </cfRule>
    <cfRule type="cellIs" dxfId="3859" priority="10498" operator="greaterThan">
      <formula>50</formula>
    </cfRule>
    <cfRule type="cellIs" dxfId="3858" priority="10496" stopIfTrue="1" operator="equal">
      <formula>""</formula>
    </cfRule>
  </conditionalFormatting>
  <conditionalFormatting sqref="M795:M796">
    <cfRule type="cellIs" dxfId="3857" priority="10454" operator="greaterThan">
      <formula>50</formula>
    </cfRule>
    <cfRule type="cellIs" dxfId="3856" priority="10457" operator="greaterThan">
      <formula>0</formula>
    </cfRule>
    <cfRule type="cellIs" dxfId="3855" priority="10456" operator="greaterThan">
      <formula>5</formula>
    </cfRule>
    <cfRule type="cellIs" dxfId="3854" priority="10455" operator="greaterThan">
      <formula>25</formula>
    </cfRule>
    <cfRule type="cellIs" dxfId="3853" priority="10453" operator="greaterThan">
      <formula>500</formula>
    </cfRule>
    <cfRule type="cellIs" dxfId="3852" priority="10452" stopIfTrue="1" operator="equal">
      <formula>""</formula>
    </cfRule>
  </conditionalFormatting>
  <conditionalFormatting sqref="M800:M801">
    <cfRule type="cellIs" dxfId="3851" priority="10408" stopIfTrue="1" operator="equal">
      <formula>""</formula>
    </cfRule>
    <cfRule type="cellIs" dxfId="3850" priority="10413" operator="greaterThan">
      <formula>0</formula>
    </cfRule>
    <cfRule type="cellIs" dxfId="3849" priority="10412" operator="greaterThan">
      <formula>5</formula>
    </cfRule>
    <cfRule type="cellIs" dxfId="3848" priority="10411" operator="greaterThan">
      <formula>25</formula>
    </cfRule>
    <cfRule type="cellIs" dxfId="3847" priority="10410" operator="greaterThan">
      <formula>50</formula>
    </cfRule>
    <cfRule type="cellIs" dxfId="3846" priority="10409" operator="greaterThan">
      <formula>500</formula>
    </cfRule>
  </conditionalFormatting>
  <conditionalFormatting sqref="M805:M806">
    <cfRule type="cellIs" dxfId="3845" priority="10364" stopIfTrue="1" operator="equal">
      <formula>""</formula>
    </cfRule>
    <cfRule type="cellIs" dxfId="3844" priority="10369" operator="greaterThan">
      <formula>0</formula>
    </cfRule>
    <cfRule type="cellIs" dxfId="3843" priority="10368" operator="greaterThan">
      <formula>5</formula>
    </cfRule>
    <cfRule type="cellIs" dxfId="3842" priority="10367" operator="greaterThan">
      <formula>25</formula>
    </cfRule>
    <cfRule type="cellIs" dxfId="3841" priority="10366" operator="greaterThan">
      <formula>50</formula>
    </cfRule>
    <cfRule type="cellIs" dxfId="3840" priority="10365" operator="greaterThan">
      <formula>500</formula>
    </cfRule>
  </conditionalFormatting>
  <conditionalFormatting sqref="M810:M811">
    <cfRule type="cellIs" dxfId="3839" priority="10320" stopIfTrue="1" operator="equal">
      <formula>""</formula>
    </cfRule>
    <cfRule type="cellIs" dxfId="3838" priority="10325" operator="greaterThan">
      <formula>0</formula>
    </cfRule>
    <cfRule type="cellIs" dxfId="3837" priority="10324" operator="greaterThan">
      <formula>5</formula>
    </cfRule>
    <cfRule type="cellIs" dxfId="3836" priority="10323" operator="greaterThan">
      <formula>25</formula>
    </cfRule>
    <cfRule type="cellIs" dxfId="3835" priority="10322" operator="greaterThan">
      <formula>50</formula>
    </cfRule>
    <cfRule type="cellIs" dxfId="3834" priority="10321" operator="greaterThan">
      <formula>500</formula>
    </cfRule>
  </conditionalFormatting>
  <conditionalFormatting sqref="M815:M816">
    <cfRule type="cellIs" dxfId="3833" priority="10281" operator="greaterThan">
      <formula>0</formula>
    </cfRule>
    <cfRule type="cellIs" dxfId="3832" priority="10280" operator="greaterThan">
      <formula>5</formula>
    </cfRule>
    <cfRule type="cellIs" dxfId="3831" priority="10279" operator="greaterThan">
      <formula>25</formula>
    </cfRule>
    <cfRule type="cellIs" dxfId="3830" priority="10278" operator="greaterThan">
      <formula>50</formula>
    </cfRule>
    <cfRule type="cellIs" dxfId="3829" priority="10277" operator="greaterThan">
      <formula>500</formula>
    </cfRule>
    <cfRule type="cellIs" dxfId="3828" priority="10276" stopIfTrue="1" operator="equal">
      <formula>""</formula>
    </cfRule>
  </conditionalFormatting>
  <conditionalFormatting sqref="M820:M821">
    <cfRule type="cellIs" dxfId="3827" priority="10237" operator="greaterThan">
      <formula>0</formula>
    </cfRule>
    <cfRule type="cellIs" dxfId="3826" priority="10236" operator="greaterThan">
      <formula>5</formula>
    </cfRule>
    <cfRule type="cellIs" dxfId="3825" priority="10235" operator="greaterThan">
      <formula>25</formula>
    </cfRule>
    <cfRule type="cellIs" dxfId="3824" priority="10234" operator="greaterThan">
      <formula>50</formula>
    </cfRule>
    <cfRule type="cellIs" dxfId="3823" priority="10233" operator="greaterThan">
      <formula>500</formula>
    </cfRule>
    <cfRule type="cellIs" dxfId="3822" priority="10232" stopIfTrue="1" operator="equal">
      <formula>""</formula>
    </cfRule>
  </conditionalFormatting>
  <conditionalFormatting sqref="M825:M826">
    <cfRule type="cellIs" dxfId="3821" priority="10188" stopIfTrue="1" operator="equal">
      <formula>""</formula>
    </cfRule>
    <cfRule type="cellIs" dxfId="3820" priority="10193" operator="greaterThan">
      <formula>0</formula>
    </cfRule>
    <cfRule type="cellIs" dxfId="3819" priority="10192" operator="greaterThan">
      <formula>5</formula>
    </cfRule>
    <cfRule type="cellIs" dxfId="3818" priority="10191" operator="greaterThan">
      <formula>25</formula>
    </cfRule>
    <cfRule type="cellIs" dxfId="3817" priority="10190" operator="greaterThan">
      <formula>50</formula>
    </cfRule>
    <cfRule type="cellIs" dxfId="3816" priority="10189" operator="greaterThan">
      <formula>500</formula>
    </cfRule>
  </conditionalFormatting>
  <conditionalFormatting sqref="M830:M831">
    <cfRule type="cellIs" dxfId="3815" priority="10144" stopIfTrue="1" operator="equal">
      <formula>""</formula>
    </cfRule>
    <cfRule type="cellIs" dxfId="3814" priority="10149" operator="greaterThan">
      <formula>0</formula>
    </cfRule>
    <cfRule type="cellIs" dxfId="3813" priority="10148" operator="greaterThan">
      <formula>5</formula>
    </cfRule>
    <cfRule type="cellIs" dxfId="3812" priority="10147" operator="greaterThan">
      <formula>25</formula>
    </cfRule>
    <cfRule type="cellIs" dxfId="3811" priority="10146" operator="greaterThan">
      <formula>50</formula>
    </cfRule>
    <cfRule type="cellIs" dxfId="3810" priority="10145" operator="greaterThan">
      <formula>500</formula>
    </cfRule>
  </conditionalFormatting>
  <conditionalFormatting sqref="M835:M836">
    <cfRule type="cellIs" dxfId="3809" priority="10100" stopIfTrue="1" operator="equal">
      <formula>""</formula>
    </cfRule>
    <cfRule type="cellIs" dxfId="3808" priority="10105" operator="greaterThan">
      <formula>0</formula>
    </cfRule>
    <cfRule type="cellIs" dxfId="3807" priority="10104" operator="greaterThan">
      <formula>5</formula>
    </cfRule>
    <cfRule type="cellIs" dxfId="3806" priority="10103" operator="greaterThan">
      <formula>25</formula>
    </cfRule>
    <cfRule type="cellIs" dxfId="3805" priority="10102" operator="greaterThan">
      <formula>50</formula>
    </cfRule>
    <cfRule type="cellIs" dxfId="3804" priority="10101" operator="greaterThan">
      <formula>500</formula>
    </cfRule>
  </conditionalFormatting>
  <conditionalFormatting sqref="M840:M841">
    <cfRule type="cellIs" dxfId="3803" priority="10061" operator="greaterThan">
      <formula>0</formula>
    </cfRule>
    <cfRule type="cellIs" dxfId="3802" priority="10060" operator="greaterThan">
      <formula>5</formula>
    </cfRule>
    <cfRule type="cellIs" dxfId="3801" priority="10059" operator="greaterThan">
      <formula>25</formula>
    </cfRule>
    <cfRule type="cellIs" dxfId="3800" priority="10058" operator="greaterThan">
      <formula>50</formula>
    </cfRule>
    <cfRule type="cellIs" dxfId="3799" priority="10057" operator="greaterThan">
      <formula>500</formula>
    </cfRule>
    <cfRule type="cellIs" dxfId="3798" priority="10056" stopIfTrue="1" operator="equal">
      <formula>""</formula>
    </cfRule>
  </conditionalFormatting>
  <conditionalFormatting sqref="M845:M846">
    <cfRule type="cellIs" dxfId="3797" priority="10012" stopIfTrue="1" operator="equal">
      <formula>""</formula>
    </cfRule>
    <cfRule type="cellIs" dxfId="3796" priority="10017" operator="greaterThan">
      <formula>0</formula>
    </cfRule>
    <cfRule type="cellIs" dxfId="3795" priority="10016" operator="greaterThan">
      <formula>5</formula>
    </cfRule>
    <cfRule type="cellIs" dxfId="3794" priority="10015" operator="greaterThan">
      <formula>25</formula>
    </cfRule>
    <cfRule type="cellIs" dxfId="3793" priority="10014" operator="greaterThan">
      <formula>50</formula>
    </cfRule>
    <cfRule type="cellIs" dxfId="3792" priority="10013" operator="greaterThan">
      <formula>500</formula>
    </cfRule>
  </conditionalFormatting>
  <conditionalFormatting sqref="M850:M851">
    <cfRule type="cellIs" dxfId="3791" priority="9968" stopIfTrue="1" operator="equal">
      <formula>""</formula>
    </cfRule>
    <cfRule type="cellIs" dxfId="3790" priority="9973" operator="greaterThan">
      <formula>0</formula>
    </cfRule>
    <cfRule type="cellIs" dxfId="3789" priority="9972" operator="greaterThan">
      <formula>5</formula>
    </cfRule>
    <cfRule type="cellIs" dxfId="3788" priority="9971" operator="greaterThan">
      <formula>25</formula>
    </cfRule>
    <cfRule type="cellIs" dxfId="3787" priority="9970" operator="greaterThan">
      <formula>50</formula>
    </cfRule>
    <cfRule type="cellIs" dxfId="3786" priority="9969" operator="greaterThan">
      <formula>500</formula>
    </cfRule>
  </conditionalFormatting>
  <conditionalFormatting sqref="M855:M856">
    <cfRule type="cellIs" dxfId="3785" priority="9929" operator="greaterThan">
      <formula>0</formula>
    </cfRule>
    <cfRule type="cellIs" dxfId="3784" priority="9928" operator="greaterThan">
      <formula>5</formula>
    </cfRule>
    <cfRule type="cellIs" dxfId="3783" priority="9927" operator="greaterThan">
      <formula>25</formula>
    </cfRule>
    <cfRule type="cellIs" dxfId="3782" priority="9926" operator="greaterThan">
      <formula>50</formula>
    </cfRule>
    <cfRule type="cellIs" dxfId="3781" priority="9925" operator="greaterThan">
      <formula>500</formula>
    </cfRule>
    <cfRule type="cellIs" dxfId="3780" priority="9924" stopIfTrue="1" operator="equal">
      <formula>""</formula>
    </cfRule>
  </conditionalFormatting>
  <conditionalFormatting sqref="M860:M861">
    <cfRule type="cellIs" dxfId="3779" priority="9885" operator="greaterThan">
      <formula>0</formula>
    </cfRule>
    <cfRule type="cellIs" dxfId="3778" priority="9884" operator="greaterThan">
      <formula>5</formula>
    </cfRule>
    <cfRule type="cellIs" dxfId="3777" priority="9883" operator="greaterThan">
      <formula>25</formula>
    </cfRule>
    <cfRule type="cellIs" dxfId="3776" priority="9882" operator="greaterThan">
      <formula>50</formula>
    </cfRule>
    <cfRule type="cellIs" dxfId="3775" priority="9881" operator="greaterThan">
      <formula>500</formula>
    </cfRule>
    <cfRule type="cellIs" dxfId="3774" priority="9880" stopIfTrue="1" operator="equal">
      <formula>""</formula>
    </cfRule>
  </conditionalFormatting>
  <conditionalFormatting sqref="M865:M866">
    <cfRule type="cellIs" dxfId="3773" priority="9841" operator="greaterThan">
      <formula>0</formula>
    </cfRule>
    <cfRule type="cellIs" dxfId="3772" priority="9840" operator="greaterThan">
      <formula>5</formula>
    </cfRule>
    <cfRule type="cellIs" dxfId="3771" priority="9839" operator="greaterThan">
      <formula>25</formula>
    </cfRule>
    <cfRule type="cellIs" dxfId="3770" priority="9838" operator="greaterThan">
      <formula>50</formula>
    </cfRule>
    <cfRule type="cellIs" dxfId="3769" priority="9837" operator="greaterThan">
      <formula>500</formula>
    </cfRule>
    <cfRule type="cellIs" dxfId="3768" priority="9836" stopIfTrue="1" operator="equal">
      <formula>""</formula>
    </cfRule>
  </conditionalFormatting>
  <conditionalFormatting sqref="M870:M871">
    <cfRule type="cellIs" dxfId="3767" priority="9792" stopIfTrue="1" operator="equal">
      <formula>""</formula>
    </cfRule>
    <cfRule type="cellIs" dxfId="3766" priority="9797" operator="greaterThan">
      <formula>0</formula>
    </cfRule>
    <cfRule type="cellIs" dxfId="3765" priority="9796" operator="greaterThan">
      <formula>5</formula>
    </cfRule>
    <cfRule type="cellIs" dxfId="3764" priority="9795" operator="greaterThan">
      <formula>25</formula>
    </cfRule>
    <cfRule type="cellIs" dxfId="3763" priority="9794" operator="greaterThan">
      <formula>50</formula>
    </cfRule>
    <cfRule type="cellIs" dxfId="3762" priority="9793" operator="greaterThan">
      <formula>500</formula>
    </cfRule>
  </conditionalFormatting>
  <conditionalFormatting sqref="M875:M876">
    <cfRule type="cellIs" dxfId="3761" priority="9748" stopIfTrue="1" operator="equal">
      <formula>""</formula>
    </cfRule>
    <cfRule type="cellIs" dxfId="3760" priority="9753" operator="greaterThan">
      <formula>0</formula>
    </cfRule>
    <cfRule type="cellIs" dxfId="3759" priority="9752" operator="greaterThan">
      <formula>5</formula>
    </cfRule>
    <cfRule type="cellIs" dxfId="3758" priority="9751" operator="greaterThan">
      <formula>25</formula>
    </cfRule>
    <cfRule type="cellIs" dxfId="3757" priority="9750" operator="greaterThan">
      <formula>50</formula>
    </cfRule>
    <cfRule type="cellIs" dxfId="3756" priority="9749" operator="greaterThan">
      <formula>500</formula>
    </cfRule>
  </conditionalFormatting>
  <conditionalFormatting sqref="M880:M881">
    <cfRule type="cellIs" dxfId="3755" priority="9709" operator="greaterThan">
      <formula>0</formula>
    </cfRule>
    <cfRule type="cellIs" dxfId="3754" priority="9708" operator="greaterThan">
      <formula>5</formula>
    </cfRule>
    <cfRule type="cellIs" dxfId="3753" priority="9707" operator="greaterThan">
      <formula>25</formula>
    </cfRule>
    <cfRule type="cellIs" dxfId="3752" priority="9706" operator="greaterThan">
      <formula>50</formula>
    </cfRule>
    <cfRule type="cellIs" dxfId="3751" priority="9705" operator="greaterThan">
      <formula>500</formula>
    </cfRule>
    <cfRule type="cellIs" dxfId="3750" priority="9704" stopIfTrue="1" operator="equal">
      <formula>""</formula>
    </cfRule>
  </conditionalFormatting>
  <conditionalFormatting sqref="M885:M886">
    <cfRule type="cellIs" dxfId="3749" priority="9664" operator="greaterThan">
      <formula>5</formula>
    </cfRule>
    <cfRule type="cellIs" dxfId="3748" priority="9665" operator="greaterThan">
      <formula>0</formula>
    </cfRule>
    <cfRule type="cellIs" dxfId="3747" priority="9663" operator="greaterThan">
      <formula>25</formula>
    </cfRule>
    <cfRule type="cellIs" dxfId="3746" priority="9662" operator="greaterThan">
      <formula>50</formula>
    </cfRule>
    <cfRule type="cellIs" dxfId="3745" priority="9661" operator="greaterThan">
      <formula>500</formula>
    </cfRule>
    <cfRule type="cellIs" dxfId="3744" priority="9660" stopIfTrue="1" operator="equal">
      <formula>""</formula>
    </cfRule>
  </conditionalFormatting>
  <conditionalFormatting sqref="M890:M891">
    <cfRule type="cellIs" dxfId="3743" priority="9616" stopIfTrue="1" operator="equal">
      <formula>""</formula>
    </cfRule>
    <cfRule type="cellIs" dxfId="3742" priority="9621" operator="greaterThan">
      <formula>0</formula>
    </cfRule>
    <cfRule type="cellIs" dxfId="3741" priority="9620" operator="greaterThan">
      <formula>5</formula>
    </cfRule>
    <cfRule type="cellIs" dxfId="3740" priority="9619" operator="greaterThan">
      <formula>25</formula>
    </cfRule>
    <cfRule type="cellIs" dxfId="3739" priority="9618" operator="greaterThan">
      <formula>50</formula>
    </cfRule>
    <cfRule type="cellIs" dxfId="3738" priority="9617" operator="greaterThan">
      <formula>500</formula>
    </cfRule>
  </conditionalFormatting>
  <conditionalFormatting sqref="M895:M896">
    <cfRule type="cellIs" dxfId="3737" priority="9577" operator="greaterThan">
      <formula>0</formula>
    </cfRule>
    <cfRule type="cellIs" dxfId="3736" priority="9576" operator="greaterThan">
      <formula>5</formula>
    </cfRule>
    <cfRule type="cellIs" dxfId="3735" priority="9575" operator="greaterThan">
      <formula>25</formula>
    </cfRule>
    <cfRule type="cellIs" dxfId="3734" priority="9574" operator="greaterThan">
      <formula>50</formula>
    </cfRule>
    <cfRule type="cellIs" dxfId="3733" priority="9573" operator="greaterThan">
      <formula>500</formula>
    </cfRule>
    <cfRule type="cellIs" dxfId="3732" priority="9572" stopIfTrue="1" operator="equal">
      <formula>""</formula>
    </cfRule>
  </conditionalFormatting>
  <conditionalFormatting sqref="M900:M901">
    <cfRule type="cellIs" dxfId="3731" priority="9528" stopIfTrue="1" operator="equal">
      <formula>""</formula>
    </cfRule>
    <cfRule type="cellIs" dxfId="3730" priority="9533" operator="greaterThan">
      <formula>0</formula>
    </cfRule>
    <cfRule type="cellIs" dxfId="3729" priority="9532" operator="greaterThan">
      <formula>5</formula>
    </cfRule>
    <cfRule type="cellIs" dxfId="3728" priority="9531" operator="greaterThan">
      <formula>25</formula>
    </cfRule>
    <cfRule type="cellIs" dxfId="3727" priority="9530" operator="greaterThan">
      <formula>50</formula>
    </cfRule>
    <cfRule type="cellIs" dxfId="3726" priority="9529" operator="greaterThan">
      <formula>500</formula>
    </cfRule>
  </conditionalFormatting>
  <conditionalFormatting sqref="M905:M906">
    <cfRule type="cellIs" dxfId="3725" priority="9484" stopIfTrue="1" operator="equal">
      <formula>""</formula>
    </cfRule>
    <cfRule type="cellIs" dxfId="3724" priority="9489" operator="greaterThan">
      <formula>0</formula>
    </cfRule>
    <cfRule type="cellIs" dxfId="3723" priority="9488" operator="greaterThan">
      <formula>5</formula>
    </cfRule>
    <cfRule type="cellIs" dxfId="3722" priority="9487" operator="greaterThan">
      <formula>25</formula>
    </cfRule>
    <cfRule type="cellIs" dxfId="3721" priority="9486" operator="greaterThan">
      <formula>50</formula>
    </cfRule>
    <cfRule type="cellIs" dxfId="3720" priority="9485" operator="greaterThan">
      <formula>500</formula>
    </cfRule>
  </conditionalFormatting>
  <conditionalFormatting sqref="M910:M911">
    <cfRule type="cellIs" dxfId="3719" priority="9445" operator="greaterThan">
      <formula>0</formula>
    </cfRule>
    <cfRule type="cellIs" dxfId="3718" priority="9444" operator="greaterThan">
      <formula>5</formula>
    </cfRule>
    <cfRule type="cellIs" dxfId="3717" priority="9443" operator="greaterThan">
      <formula>25</formula>
    </cfRule>
    <cfRule type="cellIs" dxfId="3716" priority="9442" operator="greaterThan">
      <formula>50</formula>
    </cfRule>
    <cfRule type="cellIs" dxfId="3715" priority="9441" operator="greaterThan">
      <formula>500</formula>
    </cfRule>
    <cfRule type="cellIs" dxfId="3714" priority="9440" stopIfTrue="1" operator="equal">
      <formula>""</formula>
    </cfRule>
  </conditionalFormatting>
  <conditionalFormatting sqref="M915:M916">
    <cfRule type="cellIs" dxfId="3713" priority="9401" operator="greaterThan">
      <formula>0</formula>
    </cfRule>
    <cfRule type="cellIs" dxfId="3712" priority="9400" operator="greaterThan">
      <formula>5</formula>
    </cfRule>
    <cfRule type="cellIs" dxfId="3711" priority="9399" operator="greaterThan">
      <formula>25</formula>
    </cfRule>
    <cfRule type="cellIs" dxfId="3710" priority="9398" operator="greaterThan">
      <formula>50</formula>
    </cfRule>
    <cfRule type="cellIs" dxfId="3709" priority="9397" operator="greaterThan">
      <formula>500</formula>
    </cfRule>
    <cfRule type="cellIs" dxfId="3708" priority="9396" stopIfTrue="1" operator="equal">
      <formula>""</formula>
    </cfRule>
  </conditionalFormatting>
  <conditionalFormatting sqref="M920:M921">
    <cfRule type="cellIs" dxfId="3707" priority="9357" operator="greaterThan">
      <formula>0</formula>
    </cfRule>
    <cfRule type="cellIs" dxfId="3706" priority="9356" operator="greaterThan">
      <formula>5</formula>
    </cfRule>
    <cfRule type="cellIs" dxfId="3705" priority="9355" operator="greaterThan">
      <formula>25</formula>
    </cfRule>
    <cfRule type="cellIs" dxfId="3704" priority="9354" operator="greaterThan">
      <formula>50</formula>
    </cfRule>
    <cfRule type="cellIs" dxfId="3703" priority="9353" operator="greaterThan">
      <formula>500</formula>
    </cfRule>
    <cfRule type="cellIs" dxfId="3702" priority="9352" stopIfTrue="1" operator="equal">
      <formula>""</formula>
    </cfRule>
  </conditionalFormatting>
  <conditionalFormatting sqref="M925:M926">
    <cfRule type="cellIs" dxfId="3701" priority="9313" operator="greaterThan">
      <formula>0</formula>
    </cfRule>
    <cfRule type="cellIs" dxfId="3700" priority="9312" operator="greaterThan">
      <formula>5</formula>
    </cfRule>
    <cfRule type="cellIs" dxfId="3699" priority="9311" operator="greaterThan">
      <formula>25</formula>
    </cfRule>
    <cfRule type="cellIs" dxfId="3698" priority="9310" operator="greaterThan">
      <formula>50</formula>
    </cfRule>
    <cfRule type="cellIs" dxfId="3697" priority="9309" operator="greaterThan">
      <formula>500</formula>
    </cfRule>
    <cfRule type="cellIs" dxfId="3696" priority="9308" stopIfTrue="1" operator="equal">
      <formula>""</formula>
    </cfRule>
  </conditionalFormatting>
  <conditionalFormatting sqref="M930:M931">
    <cfRule type="cellIs" dxfId="3695" priority="9264" stopIfTrue="1" operator="equal">
      <formula>""</formula>
    </cfRule>
    <cfRule type="cellIs" dxfId="3694" priority="9269" operator="greaterThan">
      <formula>0</formula>
    </cfRule>
    <cfRule type="cellIs" dxfId="3693" priority="9268" operator="greaterThan">
      <formula>5</formula>
    </cfRule>
    <cfRule type="cellIs" dxfId="3692" priority="9267" operator="greaterThan">
      <formula>25</formula>
    </cfRule>
    <cfRule type="cellIs" dxfId="3691" priority="9266" operator="greaterThan">
      <formula>50</formula>
    </cfRule>
    <cfRule type="cellIs" dxfId="3690" priority="9265" operator="greaterThan">
      <formula>500</formula>
    </cfRule>
  </conditionalFormatting>
  <conditionalFormatting sqref="M935:M936">
    <cfRule type="cellIs" dxfId="3689" priority="9220" stopIfTrue="1" operator="equal">
      <formula>""</formula>
    </cfRule>
    <cfRule type="cellIs" dxfId="3688" priority="9225" operator="greaterThan">
      <formula>0</formula>
    </cfRule>
    <cfRule type="cellIs" dxfId="3687" priority="9224" operator="greaterThan">
      <formula>5</formula>
    </cfRule>
    <cfRule type="cellIs" dxfId="3686" priority="9223" operator="greaterThan">
      <formula>25</formula>
    </cfRule>
    <cfRule type="cellIs" dxfId="3685" priority="9222" operator="greaterThan">
      <formula>50</formula>
    </cfRule>
    <cfRule type="cellIs" dxfId="3684" priority="9221" operator="greaterThan">
      <formula>500</formula>
    </cfRule>
  </conditionalFormatting>
  <conditionalFormatting sqref="M940:M941">
    <cfRule type="cellIs" dxfId="3683" priority="9181" operator="greaterThan">
      <formula>0</formula>
    </cfRule>
    <cfRule type="cellIs" dxfId="3682" priority="9180" operator="greaterThan">
      <formula>5</formula>
    </cfRule>
    <cfRule type="cellIs" dxfId="3681" priority="9179" operator="greaterThan">
      <formula>25</formula>
    </cfRule>
    <cfRule type="cellIs" dxfId="3680" priority="9178" operator="greaterThan">
      <formula>50</formula>
    </cfRule>
    <cfRule type="cellIs" dxfId="3679" priority="9177" operator="greaterThan">
      <formula>500</formula>
    </cfRule>
    <cfRule type="cellIs" dxfId="3678" priority="9176" stopIfTrue="1" operator="equal">
      <formula>""</formula>
    </cfRule>
  </conditionalFormatting>
  <conditionalFormatting sqref="M945:M946">
    <cfRule type="cellIs" dxfId="3677" priority="9135" operator="greaterThan">
      <formula>25</formula>
    </cfRule>
    <cfRule type="cellIs" dxfId="3676" priority="9137" operator="greaterThan">
      <formula>0</formula>
    </cfRule>
    <cfRule type="cellIs" dxfId="3675" priority="9136" operator="greaterThan">
      <formula>5</formula>
    </cfRule>
    <cfRule type="cellIs" dxfId="3674" priority="9134" operator="greaterThan">
      <formula>50</formula>
    </cfRule>
    <cfRule type="cellIs" dxfId="3673" priority="9133" operator="greaterThan">
      <formula>500</formula>
    </cfRule>
    <cfRule type="cellIs" dxfId="3672" priority="9132" stopIfTrue="1" operator="equal">
      <formula>""</formula>
    </cfRule>
  </conditionalFormatting>
  <conditionalFormatting sqref="M950:M951">
    <cfRule type="cellIs" dxfId="3671" priority="9088" stopIfTrue="1" operator="equal">
      <formula>""</formula>
    </cfRule>
    <cfRule type="cellIs" dxfId="3670" priority="9093" operator="greaterThan">
      <formula>0</formula>
    </cfRule>
    <cfRule type="cellIs" dxfId="3669" priority="9092" operator="greaterThan">
      <formula>5</formula>
    </cfRule>
    <cfRule type="cellIs" dxfId="3668" priority="9091" operator="greaterThan">
      <formula>25</formula>
    </cfRule>
    <cfRule type="cellIs" dxfId="3667" priority="9090" operator="greaterThan">
      <formula>50</formula>
    </cfRule>
    <cfRule type="cellIs" dxfId="3666" priority="9089" operator="greaterThan">
      <formula>500</formula>
    </cfRule>
  </conditionalFormatting>
  <conditionalFormatting sqref="M955:M956">
    <cfRule type="cellIs" dxfId="3665" priority="9049" operator="greaterThan">
      <formula>0</formula>
    </cfRule>
    <cfRule type="cellIs" dxfId="3664" priority="9048" operator="greaterThan">
      <formula>5</formula>
    </cfRule>
    <cfRule type="cellIs" dxfId="3663" priority="9047" operator="greaterThan">
      <formula>25</formula>
    </cfRule>
    <cfRule type="cellIs" dxfId="3662" priority="9046" operator="greaterThan">
      <formula>50</formula>
    </cfRule>
    <cfRule type="cellIs" dxfId="3661" priority="9045" operator="greaterThan">
      <formula>500</formula>
    </cfRule>
    <cfRule type="cellIs" dxfId="3660" priority="9044" stopIfTrue="1" operator="equal">
      <formula>""</formula>
    </cfRule>
  </conditionalFormatting>
  <conditionalFormatting sqref="M960:M961">
    <cfRule type="cellIs" dxfId="3659" priority="9000" stopIfTrue="1" operator="equal">
      <formula>""</formula>
    </cfRule>
    <cfRule type="cellIs" dxfId="3658" priority="9005" operator="greaterThan">
      <formula>0</formula>
    </cfRule>
    <cfRule type="cellIs" dxfId="3657" priority="9004" operator="greaterThan">
      <formula>5</formula>
    </cfRule>
    <cfRule type="cellIs" dxfId="3656" priority="9003" operator="greaterThan">
      <formula>25</formula>
    </cfRule>
    <cfRule type="cellIs" dxfId="3655" priority="9002" operator="greaterThan">
      <formula>50</formula>
    </cfRule>
    <cfRule type="cellIs" dxfId="3654" priority="9001" operator="greaterThan">
      <formula>500</formula>
    </cfRule>
  </conditionalFormatting>
  <conditionalFormatting sqref="M965:M966">
    <cfRule type="cellIs" dxfId="3653" priority="8956" stopIfTrue="1" operator="equal">
      <formula>""</formula>
    </cfRule>
    <cfRule type="cellIs" dxfId="3652" priority="8961" operator="greaterThan">
      <formula>0</formula>
    </cfRule>
    <cfRule type="cellIs" dxfId="3651" priority="8960" operator="greaterThan">
      <formula>5</formula>
    </cfRule>
    <cfRule type="cellIs" dxfId="3650" priority="8959" operator="greaterThan">
      <formula>25</formula>
    </cfRule>
    <cfRule type="cellIs" dxfId="3649" priority="8958" operator="greaterThan">
      <formula>50</formula>
    </cfRule>
    <cfRule type="cellIs" dxfId="3648" priority="8957" operator="greaterThan">
      <formula>500</formula>
    </cfRule>
  </conditionalFormatting>
  <conditionalFormatting sqref="M970:M971">
    <cfRule type="cellIs" dxfId="3647" priority="8917" operator="greaterThan">
      <formula>0</formula>
    </cfRule>
    <cfRule type="cellIs" dxfId="3646" priority="8916" operator="greaterThan">
      <formula>5</formula>
    </cfRule>
    <cfRule type="cellIs" dxfId="3645" priority="8915" operator="greaterThan">
      <formula>25</formula>
    </cfRule>
    <cfRule type="cellIs" dxfId="3644" priority="8914" operator="greaterThan">
      <formula>50</formula>
    </cfRule>
    <cfRule type="cellIs" dxfId="3643" priority="8913" operator="greaterThan">
      <formula>500</formula>
    </cfRule>
    <cfRule type="cellIs" dxfId="3642" priority="8912" stopIfTrue="1" operator="equal">
      <formula>""</formula>
    </cfRule>
  </conditionalFormatting>
  <conditionalFormatting sqref="M975:M976">
    <cfRule type="cellIs" dxfId="3641" priority="8873" operator="greaterThan">
      <formula>0</formula>
    </cfRule>
    <cfRule type="cellIs" dxfId="3640" priority="8872" operator="greaterThan">
      <formula>5</formula>
    </cfRule>
    <cfRule type="cellIs" dxfId="3639" priority="8871" operator="greaterThan">
      <formula>25</formula>
    </cfRule>
    <cfRule type="cellIs" dxfId="3638" priority="8870" operator="greaterThan">
      <formula>50</formula>
    </cfRule>
    <cfRule type="cellIs" dxfId="3637" priority="8869" operator="greaterThan">
      <formula>500</formula>
    </cfRule>
    <cfRule type="cellIs" dxfId="3636" priority="8868" stopIfTrue="1" operator="equal">
      <formula>""</formula>
    </cfRule>
  </conditionalFormatting>
  <conditionalFormatting sqref="M980:M981">
    <cfRule type="cellIs" dxfId="3635" priority="8824" stopIfTrue="1" operator="equal">
      <formula>""</formula>
    </cfRule>
    <cfRule type="cellIs" dxfId="3634" priority="8829" operator="greaterThan">
      <formula>0</formula>
    </cfRule>
    <cfRule type="cellIs" dxfId="3633" priority="8828" operator="greaterThan">
      <formula>5</formula>
    </cfRule>
    <cfRule type="cellIs" dxfId="3632" priority="8827" operator="greaterThan">
      <formula>25</formula>
    </cfRule>
    <cfRule type="cellIs" dxfId="3631" priority="8826" operator="greaterThan">
      <formula>50</formula>
    </cfRule>
    <cfRule type="cellIs" dxfId="3630" priority="8825" operator="greaterThan">
      <formula>500</formula>
    </cfRule>
  </conditionalFormatting>
  <conditionalFormatting sqref="M985:M986">
    <cfRule type="cellIs" dxfId="3629" priority="8785" operator="greaterThan">
      <formula>0</formula>
    </cfRule>
    <cfRule type="cellIs" dxfId="3628" priority="8784" operator="greaterThan">
      <formula>5</formula>
    </cfRule>
    <cfRule type="cellIs" dxfId="3627" priority="8783" operator="greaterThan">
      <formula>25</formula>
    </cfRule>
    <cfRule type="cellIs" dxfId="3626" priority="8782" operator="greaterThan">
      <formula>50</formula>
    </cfRule>
    <cfRule type="cellIs" dxfId="3625" priority="8781" operator="greaterThan">
      <formula>500</formula>
    </cfRule>
    <cfRule type="cellIs" dxfId="3624" priority="8780" stopIfTrue="1" operator="equal">
      <formula>""</formula>
    </cfRule>
  </conditionalFormatting>
  <conditionalFormatting sqref="M990:M991">
    <cfRule type="cellIs" dxfId="3623" priority="8741" operator="greaterThan">
      <formula>0</formula>
    </cfRule>
    <cfRule type="cellIs" dxfId="3622" priority="8740" operator="greaterThan">
      <formula>5</formula>
    </cfRule>
    <cfRule type="cellIs" dxfId="3621" priority="8739" operator="greaterThan">
      <formula>25</formula>
    </cfRule>
    <cfRule type="cellIs" dxfId="3620" priority="8738" operator="greaterThan">
      <formula>50</formula>
    </cfRule>
    <cfRule type="cellIs" dxfId="3619" priority="8737" operator="greaterThan">
      <formula>500</formula>
    </cfRule>
    <cfRule type="cellIs" dxfId="3618" priority="8736" stopIfTrue="1" operator="equal">
      <formula>""</formula>
    </cfRule>
  </conditionalFormatting>
  <conditionalFormatting sqref="M995:M996">
    <cfRule type="cellIs" dxfId="3617" priority="8692" stopIfTrue="1" operator="equal">
      <formula>""</formula>
    </cfRule>
    <cfRule type="cellIs" dxfId="3616" priority="8697" operator="greaterThan">
      <formula>0</formula>
    </cfRule>
    <cfRule type="cellIs" dxfId="3615" priority="8696" operator="greaterThan">
      <formula>5</formula>
    </cfRule>
    <cfRule type="cellIs" dxfId="3614" priority="8695" operator="greaterThan">
      <formula>25</formula>
    </cfRule>
    <cfRule type="cellIs" dxfId="3613" priority="8694" operator="greaterThan">
      <formula>50</formula>
    </cfRule>
    <cfRule type="cellIs" dxfId="3612" priority="8693" operator="greaterThan">
      <formula>500</formula>
    </cfRule>
  </conditionalFormatting>
  <conditionalFormatting sqref="M1000:M1001">
    <cfRule type="cellIs" dxfId="3611" priority="8648" stopIfTrue="1" operator="equal">
      <formula>""</formula>
    </cfRule>
    <cfRule type="cellIs" dxfId="3610" priority="8653" operator="greaterThan">
      <formula>0</formula>
    </cfRule>
    <cfRule type="cellIs" dxfId="3609" priority="8652" operator="greaterThan">
      <formula>5</formula>
    </cfRule>
    <cfRule type="cellIs" dxfId="3608" priority="8651" operator="greaterThan">
      <formula>25</formula>
    </cfRule>
    <cfRule type="cellIs" dxfId="3607" priority="8650" operator="greaterThan">
      <formula>50</formula>
    </cfRule>
    <cfRule type="cellIs" dxfId="3606" priority="8649" operator="greaterThan">
      <formula>500</formula>
    </cfRule>
  </conditionalFormatting>
  <conditionalFormatting sqref="M1005:M1006">
    <cfRule type="cellIs" dxfId="3605" priority="8608" operator="greaterThan">
      <formula>5</formula>
    </cfRule>
    <cfRule type="cellIs" dxfId="3604" priority="8609" operator="greaterThan">
      <formula>0</formula>
    </cfRule>
    <cfRule type="cellIs" dxfId="3603" priority="8607" operator="greaterThan">
      <formula>25</formula>
    </cfRule>
    <cfRule type="cellIs" dxfId="3602" priority="8606" operator="greaterThan">
      <formula>50</formula>
    </cfRule>
    <cfRule type="cellIs" dxfId="3601" priority="8605" operator="greaterThan">
      <formula>500</formula>
    </cfRule>
    <cfRule type="cellIs" dxfId="3600" priority="8604" stopIfTrue="1" operator="equal">
      <formula>""</formula>
    </cfRule>
  </conditionalFormatting>
  <conditionalFormatting sqref="X10:X11">
    <cfRule type="cellIs" dxfId="3599" priority="6595" operator="greaterThan">
      <formula>0</formula>
    </cfRule>
    <cfRule type="cellIs" dxfId="3598" priority="6594" operator="greaterThan">
      <formula>5</formula>
    </cfRule>
    <cfRule type="cellIs" dxfId="3597" priority="6593" operator="greaterThan">
      <formula>25</formula>
    </cfRule>
    <cfRule type="cellIs" dxfId="3596" priority="6592" operator="greaterThan">
      <formula>50</formula>
    </cfRule>
    <cfRule type="cellIs" dxfId="3595" priority="6591" operator="greaterThan">
      <formula>500</formula>
    </cfRule>
    <cfRule type="cellIs" dxfId="3594" priority="6590" stopIfTrue="1" operator="equal">
      <formula>""</formula>
    </cfRule>
  </conditionalFormatting>
  <conditionalFormatting sqref="X15:X16">
    <cfRule type="cellIs" dxfId="3593" priority="6589" operator="greaterThan">
      <formula>0</formula>
    </cfRule>
    <cfRule type="cellIs" dxfId="3592" priority="6588" operator="greaterThan">
      <formula>5</formula>
    </cfRule>
    <cfRule type="cellIs" dxfId="3591" priority="6587" operator="greaterThan">
      <formula>25</formula>
    </cfRule>
    <cfRule type="cellIs" dxfId="3590" priority="6586" operator="greaterThan">
      <formula>50</formula>
    </cfRule>
    <cfRule type="cellIs" dxfId="3589" priority="6585" operator="greaterThan">
      <formula>500</formula>
    </cfRule>
    <cfRule type="cellIs" dxfId="3588" priority="6584" stopIfTrue="1" operator="equal">
      <formula>""</formula>
    </cfRule>
  </conditionalFormatting>
  <conditionalFormatting sqref="X20:X21">
    <cfRule type="cellIs" dxfId="3587" priority="6583" operator="greaterThan">
      <formula>0</formula>
    </cfRule>
    <cfRule type="cellIs" dxfId="3586" priority="6582" operator="greaterThan">
      <formula>5</formula>
    </cfRule>
    <cfRule type="cellIs" dxfId="3585" priority="6581" operator="greaterThan">
      <formula>25</formula>
    </cfRule>
    <cfRule type="cellIs" dxfId="3584" priority="6580" operator="greaterThan">
      <formula>50</formula>
    </cfRule>
    <cfRule type="cellIs" dxfId="3583" priority="6579" operator="greaterThan">
      <formula>500</formula>
    </cfRule>
    <cfRule type="cellIs" dxfId="3582" priority="6578" stopIfTrue="1" operator="equal">
      <formula>""</formula>
    </cfRule>
  </conditionalFormatting>
  <conditionalFormatting sqref="X25:X26">
    <cfRule type="cellIs" dxfId="3581" priority="6572" stopIfTrue="1" operator="equal">
      <formula>""</formula>
    </cfRule>
    <cfRule type="cellIs" dxfId="3580" priority="6577" operator="greaterThan">
      <formula>0</formula>
    </cfRule>
    <cfRule type="cellIs" dxfId="3579" priority="6576" operator="greaterThan">
      <formula>5</formula>
    </cfRule>
    <cfRule type="cellIs" dxfId="3578" priority="6575" operator="greaterThan">
      <formula>25</formula>
    </cfRule>
    <cfRule type="cellIs" dxfId="3577" priority="6574" operator="greaterThan">
      <formula>50</formula>
    </cfRule>
    <cfRule type="cellIs" dxfId="3576" priority="6573" operator="greaterThan">
      <formula>500</formula>
    </cfRule>
  </conditionalFormatting>
  <conditionalFormatting sqref="X30:X31">
    <cfRule type="cellIs" dxfId="3575" priority="6566" stopIfTrue="1" operator="equal">
      <formula>""</formula>
    </cfRule>
    <cfRule type="cellIs" dxfId="3574" priority="6571" operator="greaterThan">
      <formula>0</formula>
    </cfRule>
    <cfRule type="cellIs" dxfId="3573" priority="6570" operator="greaterThan">
      <formula>5</formula>
    </cfRule>
    <cfRule type="cellIs" dxfId="3572" priority="6569" operator="greaterThan">
      <formula>25</formula>
    </cfRule>
    <cfRule type="cellIs" dxfId="3571" priority="6568" operator="greaterThan">
      <formula>50</formula>
    </cfRule>
    <cfRule type="cellIs" dxfId="3570" priority="6567" operator="greaterThan">
      <formula>500</formula>
    </cfRule>
  </conditionalFormatting>
  <conditionalFormatting sqref="X35:X36">
    <cfRule type="cellIs" dxfId="3569" priority="6565" operator="greaterThan">
      <formula>0</formula>
    </cfRule>
    <cfRule type="cellIs" dxfId="3568" priority="6564" operator="greaterThan">
      <formula>5</formula>
    </cfRule>
    <cfRule type="cellIs" dxfId="3567" priority="6563" operator="greaterThan">
      <formula>25</formula>
    </cfRule>
    <cfRule type="cellIs" dxfId="3566" priority="6562" operator="greaterThan">
      <formula>50</formula>
    </cfRule>
    <cfRule type="cellIs" dxfId="3565" priority="6561" operator="greaterThan">
      <formula>500</formula>
    </cfRule>
    <cfRule type="cellIs" dxfId="3564" priority="6560" stopIfTrue="1" operator="equal">
      <formula>""</formula>
    </cfRule>
  </conditionalFormatting>
  <conditionalFormatting sqref="X40:X41">
    <cfRule type="cellIs" dxfId="3563" priority="6559" operator="greaterThan">
      <formula>0</formula>
    </cfRule>
    <cfRule type="cellIs" dxfId="3562" priority="6558" operator="greaterThan">
      <formula>5</formula>
    </cfRule>
    <cfRule type="cellIs" dxfId="3561" priority="6557" operator="greaterThan">
      <formula>25</formula>
    </cfRule>
    <cfRule type="cellIs" dxfId="3560" priority="6556" operator="greaterThan">
      <formula>50</formula>
    </cfRule>
    <cfRule type="cellIs" dxfId="3559" priority="6555" operator="greaterThan">
      <formula>500</formula>
    </cfRule>
    <cfRule type="cellIs" dxfId="3558" priority="6554" stopIfTrue="1" operator="equal">
      <formula>""</formula>
    </cfRule>
  </conditionalFormatting>
  <conditionalFormatting sqref="X45:X46">
    <cfRule type="cellIs" dxfId="3557" priority="6553" operator="greaterThan">
      <formula>0</formula>
    </cfRule>
    <cfRule type="cellIs" dxfId="3556" priority="6552" operator="greaterThan">
      <formula>5</formula>
    </cfRule>
    <cfRule type="cellIs" dxfId="3555" priority="6551" operator="greaterThan">
      <formula>25</formula>
    </cfRule>
    <cfRule type="cellIs" dxfId="3554" priority="6550" operator="greaterThan">
      <formula>50</formula>
    </cfRule>
    <cfRule type="cellIs" dxfId="3553" priority="6549" operator="greaterThan">
      <formula>500</formula>
    </cfRule>
    <cfRule type="cellIs" dxfId="3552" priority="6548" stopIfTrue="1" operator="equal">
      <formula>""</formula>
    </cfRule>
  </conditionalFormatting>
  <conditionalFormatting sqref="X50:X51">
    <cfRule type="cellIs" dxfId="3551" priority="6547" operator="greaterThan">
      <formula>0</formula>
    </cfRule>
    <cfRule type="cellIs" dxfId="3550" priority="6546" operator="greaterThan">
      <formula>5</formula>
    </cfRule>
    <cfRule type="cellIs" dxfId="3549" priority="6545" operator="greaterThan">
      <formula>25</formula>
    </cfRule>
    <cfRule type="cellIs" dxfId="3548" priority="6544" operator="greaterThan">
      <formula>50</formula>
    </cfRule>
    <cfRule type="cellIs" dxfId="3547" priority="6543" operator="greaterThan">
      <formula>500</formula>
    </cfRule>
    <cfRule type="cellIs" dxfId="3546" priority="6542" stopIfTrue="1" operator="equal">
      <formula>""</formula>
    </cfRule>
  </conditionalFormatting>
  <conditionalFormatting sqref="X55:X56">
    <cfRule type="cellIs" dxfId="3545" priority="6536" stopIfTrue="1" operator="equal">
      <formula>""</formula>
    </cfRule>
    <cfRule type="cellIs" dxfId="3544" priority="6541" operator="greaterThan">
      <formula>0</formula>
    </cfRule>
    <cfRule type="cellIs" dxfId="3543" priority="6540" operator="greaterThan">
      <formula>5</formula>
    </cfRule>
    <cfRule type="cellIs" dxfId="3542" priority="6539" operator="greaterThan">
      <formula>25</formula>
    </cfRule>
    <cfRule type="cellIs" dxfId="3541" priority="6538" operator="greaterThan">
      <formula>50</formula>
    </cfRule>
    <cfRule type="cellIs" dxfId="3540" priority="6537" operator="greaterThan">
      <formula>500</formula>
    </cfRule>
  </conditionalFormatting>
  <conditionalFormatting sqref="X60:X61">
    <cfRule type="cellIs" dxfId="3539" priority="6530" stopIfTrue="1" operator="equal">
      <formula>""</formula>
    </cfRule>
    <cfRule type="cellIs" dxfId="3538" priority="6535" operator="greaterThan">
      <formula>0</formula>
    </cfRule>
    <cfRule type="cellIs" dxfId="3537" priority="6534" operator="greaterThan">
      <formula>5</formula>
    </cfRule>
    <cfRule type="cellIs" dxfId="3536" priority="6533" operator="greaterThan">
      <formula>25</formula>
    </cfRule>
    <cfRule type="cellIs" dxfId="3535" priority="6532" operator="greaterThan">
      <formula>50</formula>
    </cfRule>
    <cfRule type="cellIs" dxfId="3534" priority="6531" operator="greaterThan">
      <formula>500</formula>
    </cfRule>
  </conditionalFormatting>
  <conditionalFormatting sqref="X65:X66">
    <cfRule type="cellIs" dxfId="3533" priority="6529" operator="greaterThan">
      <formula>0</formula>
    </cfRule>
    <cfRule type="cellIs" dxfId="3532" priority="6528" operator="greaterThan">
      <formula>5</formula>
    </cfRule>
    <cfRule type="cellIs" dxfId="3531" priority="6527" operator="greaterThan">
      <formula>25</formula>
    </cfRule>
    <cfRule type="cellIs" dxfId="3530" priority="6526" operator="greaterThan">
      <formula>50</formula>
    </cfRule>
    <cfRule type="cellIs" dxfId="3529" priority="6525" operator="greaterThan">
      <formula>500</formula>
    </cfRule>
    <cfRule type="cellIs" dxfId="3528" priority="6524" stopIfTrue="1" operator="equal">
      <formula>""</formula>
    </cfRule>
  </conditionalFormatting>
  <conditionalFormatting sqref="X70:X71">
    <cfRule type="cellIs" dxfId="3527" priority="6521" operator="greaterThan">
      <formula>25</formula>
    </cfRule>
    <cfRule type="cellIs" dxfId="3526" priority="6523" operator="greaterThan">
      <formula>0</formula>
    </cfRule>
    <cfRule type="cellIs" dxfId="3525" priority="6522" operator="greaterThan">
      <formula>5</formula>
    </cfRule>
    <cfRule type="cellIs" dxfId="3524" priority="6520" operator="greaterThan">
      <formula>50</formula>
    </cfRule>
    <cfRule type="cellIs" dxfId="3523" priority="6519" operator="greaterThan">
      <formula>500</formula>
    </cfRule>
    <cfRule type="cellIs" dxfId="3522" priority="6518" stopIfTrue="1" operator="equal">
      <formula>""</formula>
    </cfRule>
  </conditionalFormatting>
  <conditionalFormatting sqref="X75:X76">
    <cfRule type="cellIs" dxfId="3521" priority="6512" stopIfTrue="1" operator="equal">
      <formula>""</formula>
    </cfRule>
    <cfRule type="cellIs" dxfId="3520" priority="6517" operator="greaterThan">
      <formula>0</formula>
    </cfRule>
    <cfRule type="cellIs" dxfId="3519" priority="6516" operator="greaterThan">
      <formula>5</formula>
    </cfRule>
    <cfRule type="cellIs" dxfId="3518" priority="6515" operator="greaterThan">
      <formula>25</formula>
    </cfRule>
    <cfRule type="cellIs" dxfId="3517" priority="6514" operator="greaterThan">
      <formula>50</formula>
    </cfRule>
    <cfRule type="cellIs" dxfId="3516" priority="6513" operator="greaterThan">
      <formula>500</formula>
    </cfRule>
  </conditionalFormatting>
  <conditionalFormatting sqref="X80:X81">
    <cfRule type="cellIs" dxfId="3515" priority="6511" operator="greaterThan">
      <formula>0</formula>
    </cfRule>
    <cfRule type="cellIs" dxfId="3514" priority="6510" operator="greaterThan">
      <formula>5</formula>
    </cfRule>
    <cfRule type="cellIs" dxfId="3513" priority="6509" operator="greaterThan">
      <formula>25</formula>
    </cfRule>
    <cfRule type="cellIs" dxfId="3512" priority="6508" operator="greaterThan">
      <formula>50</formula>
    </cfRule>
    <cfRule type="cellIs" dxfId="3511" priority="6507" operator="greaterThan">
      <formula>500</formula>
    </cfRule>
    <cfRule type="cellIs" dxfId="3510" priority="6506" stopIfTrue="1" operator="equal">
      <formula>""</formula>
    </cfRule>
  </conditionalFormatting>
  <conditionalFormatting sqref="X85:X86">
    <cfRule type="cellIs" dxfId="3509" priority="6500" stopIfTrue="1" operator="equal">
      <formula>""</formula>
    </cfRule>
    <cfRule type="cellIs" dxfId="3508" priority="6505" operator="greaterThan">
      <formula>0</formula>
    </cfRule>
    <cfRule type="cellIs" dxfId="3507" priority="6504" operator="greaterThan">
      <formula>5</formula>
    </cfRule>
    <cfRule type="cellIs" dxfId="3506" priority="6503" operator="greaterThan">
      <formula>25</formula>
    </cfRule>
    <cfRule type="cellIs" dxfId="3505" priority="6502" operator="greaterThan">
      <formula>50</formula>
    </cfRule>
    <cfRule type="cellIs" dxfId="3504" priority="6501" operator="greaterThan">
      <formula>500</formula>
    </cfRule>
  </conditionalFormatting>
  <conditionalFormatting sqref="X90:X91">
    <cfRule type="cellIs" dxfId="3503" priority="6494" stopIfTrue="1" operator="equal">
      <formula>""</formula>
    </cfRule>
    <cfRule type="cellIs" dxfId="3502" priority="6499" operator="greaterThan">
      <formula>0</formula>
    </cfRule>
    <cfRule type="cellIs" dxfId="3501" priority="6498" operator="greaterThan">
      <formula>5</formula>
    </cfRule>
    <cfRule type="cellIs" dxfId="3500" priority="6497" operator="greaterThan">
      <formula>25</formula>
    </cfRule>
    <cfRule type="cellIs" dxfId="3499" priority="6496" operator="greaterThan">
      <formula>50</formula>
    </cfRule>
    <cfRule type="cellIs" dxfId="3498" priority="6495" operator="greaterThan">
      <formula>500</formula>
    </cfRule>
  </conditionalFormatting>
  <conditionalFormatting sqref="X95:X96">
    <cfRule type="cellIs" dxfId="3497" priority="6493" operator="greaterThan">
      <formula>0</formula>
    </cfRule>
    <cfRule type="cellIs" dxfId="3496" priority="6492" operator="greaterThan">
      <formula>5</formula>
    </cfRule>
    <cfRule type="cellIs" dxfId="3495" priority="6491" operator="greaterThan">
      <formula>25</formula>
    </cfRule>
    <cfRule type="cellIs" dxfId="3494" priority="6490" operator="greaterThan">
      <formula>50</formula>
    </cfRule>
    <cfRule type="cellIs" dxfId="3493" priority="6489" operator="greaterThan">
      <formula>500</formula>
    </cfRule>
    <cfRule type="cellIs" dxfId="3492" priority="6488" stopIfTrue="1" operator="equal">
      <formula>""</formula>
    </cfRule>
  </conditionalFormatting>
  <conditionalFormatting sqref="X100:X101">
    <cfRule type="cellIs" dxfId="3491" priority="6487" operator="greaterThan">
      <formula>0</formula>
    </cfRule>
    <cfRule type="cellIs" dxfId="3490" priority="6486" operator="greaterThan">
      <formula>5</formula>
    </cfRule>
    <cfRule type="cellIs" dxfId="3489" priority="6485" operator="greaterThan">
      <formula>25</formula>
    </cfRule>
    <cfRule type="cellIs" dxfId="3488" priority="6484" operator="greaterThan">
      <formula>50</formula>
    </cfRule>
    <cfRule type="cellIs" dxfId="3487" priority="6483" operator="greaterThan">
      <formula>500</formula>
    </cfRule>
    <cfRule type="cellIs" dxfId="3486" priority="6482" stopIfTrue="1" operator="equal">
      <formula>""</formula>
    </cfRule>
  </conditionalFormatting>
  <conditionalFormatting sqref="X105:X106">
    <cfRule type="cellIs" dxfId="3485" priority="6476" stopIfTrue="1" operator="equal">
      <formula>""</formula>
    </cfRule>
    <cfRule type="cellIs" dxfId="3484" priority="6481" operator="greaterThan">
      <formula>0</formula>
    </cfRule>
    <cfRule type="cellIs" dxfId="3483" priority="6480" operator="greaterThan">
      <formula>5</formula>
    </cfRule>
    <cfRule type="cellIs" dxfId="3482" priority="6479" operator="greaterThan">
      <formula>25</formula>
    </cfRule>
    <cfRule type="cellIs" dxfId="3481" priority="6478" operator="greaterThan">
      <formula>50</formula>
    </cfRule>
    <cfRule type="cellIs" dxfId="3480" priority="6477" operator="greaterThan">
      <formula>500</formula>
    </cfRule>
  </conditionalFormatting>
  <conditionalFormatting sqref="X110:X111">
    <cfRule type="cellIs" dxfId="3479" priority="6475" operator="greaterThan">
      <formula>0</formula>
    </cfRule>
    <cfRule type="cellIs" dxfId="3478" priority="6474" operator="greaterThan">
      <formula>5</formula>
    </cfRule>
    <cfRule type="cellIs" dxfId="3477" priority="6473" operator="greaterThan">
      <formula>25</formula>
    </cfRule>
    <cfRule type="cellIs" dxfId="3476" priority="6472" operator="greaterThan">
      <formula>50</formula>
    </cfRule>
    <cfRule type="cellIs" dxfId="3475" priority="6471" operator="greaterThan">
      <formula>500</formula>
    </cfRule>
    <cfRule type="cellIs" dxfId="3474" priority="6470" stopIfTrue="1" operator="equal">
      <formula>""</formula>
    </cfRule>
  </conditionalFormatting>
  <conditionalFormatting sqref="X115:X116">
    <cfRule type="cellIs" dxfId="3473" priority="6469" operator="greaterThan">
      <formula>0</formula>
    </cfRule>
    <cfRule type="cellIs" dxfId="3472" priority="6468" operator="greaterThan">
      <formula>5</formula>
    </cfRule>
    <cfRule type="cellIs" dxfId="3471" priority="6467" operator="greaterThan">
      <formula>25</formula>
    </cfRule>
    <cfRule type="cellIs" dxfId="3470" priority="6466" operator="greaterThan">
      <formula>50</formula>
    </cfRule>
    <cfRule type="cellIs" dxfId="3469" priority="6465" operator="greaterThan">
      <formula>500</formula>
    </cfRule>
    <cfRule type="cellIs" dxfId="3468" priority="6464" stopIfTrue="1" operator="equal">
      <formula>""</formula>
    </cfRule>
  </conditionalFormatting>
  <conditionalFormatting sqref="X120:X121">
    <cfRule type="cellIs" dxfId="3467" priority="6458" stopIfTrue="1" operator="equal">
      <formula>""</formula>
    </cfRule>
    <cfRule type="cellIs" dxfId="3466" priority="6463" operator="greaterThan">
      <formula>0</formula>
    </cfRule>
    <cfRule type="cellIs" dxfId="3465" priority="6462" operator="greaterThan">
      <formula>5</formula>
    </cfRule>
    <cfRule type="cellIs" dxfId="3464" priority="6461" operator="greaterThan">
      <formula>25</formula>
    </cfRule>
    <cfRule type="cellIs" dxfId="3463" priority="6460" operator="greaterThan">
      <formula>50</formula>
    </cfRule>
    <cfRule type="cellIs" dxfId="3462" priority="6459" operator="greaterThan">
      <formula>500</formula>
    </cfRule>
  </conditionalFormatting>
  <conditionalFormatting sqref="X125:X126">
    <cfRule type="cellIs" dxfId="3461" priority="6452" stopIfTrue="1" operator="equal">
      <formula>""</formula>
    </cfRule>
    <cfRule type="cellIs" dxfId="3460" priority="6457" operator="greaterThan">
      <formula>0</formula>
    </cfRule>
    <cfRule type="cellIs" dxfId="3459" priority="6456" operator="greaterThan">
      <formula>5</formula>
    </cfRule>
    <cfRule type="cellIs" dxfId="3458" priority="6455" operator="greaterThan">
      <formula>25</formula>
    </cfRule>
    <cfRule type="cellIs" dxfId="3457" priority="6454" operator="greaterThan">
      <formula>50</formula>
    </cfRule>
    <cfRule type="cellIs" dxfId="3456" priority="6453" operator="greaterThan">
      <formula>500</formula>
    </cfRule>
  </conditionalFormatting>
  <conditionalFormatting sqref="X130:X131">
    <cfRule type="cellIs" dxfId="3455" priority="6451" operator="greaterThan">
      <formula>0</formula>
    </cfRule>
    <cfRule type="cellIs" dxfId="3454" priority="6450" operator="greaterThan">
      <formula>5</formula>
    </cfRule>
    <cfRule type="cellIs" dxfId="3453" priority="6449" operator="greaterThan">
      <formula>25</formula>
    </cfRule>
    <cfRule type="cellIs" dxfId="3452" priority="6448" operator="greaterThan">
      <formula>50</formula>
    </cfRule>
    <cfRule type="cellIs" dxfId="3451" priority="6447" operator="greaterThan">
      <formula>500</formula>
    </cfRule>
    <cfRule type="cellIs" dxfId="3450" priority="6446" stopIfTrue="1" operator="equal">
      <formula>""</formula>
    </cfRule>
  </conditionalFormatting>
  <conditionalFormatting sqref="X135:X136">
    <cfRule type="cellIs" dxfId="3449" priority="6444" operator="greaterThan">
      <formula>5</formula>
    </cfRule>
    <cfRule type="cellIs" dxfId="3448" priority="6445" operator="greaterThan">
      <formula>0</formula>
    </cfRule>
    <cfRule type="cellIs" dxfId="3447" priority="6443" operator="greaterThan">
      <formula>25</formula>
    </cfRule>
    <cfRule type="cellIs" dxfId="3446" priority="6442" operator="greaterThan">
      <formula>50</formula>
    </cfRule>
    <cfRule type="cellIs" dxfId="3445" priority="6441" operator="greaterThan">
      <formula>500</formula>
    </cfRule>
    <cfRule type="cellIs" dxfId="3444" priority="6440" stopIfTrue="1" operator="equal">
      <formula>""</formula>
    </cfRule>
  </conditionalFormatting>
  <conditionalFormatting sqref="X140:X141">
    <cfRule type="cellIs" dxfId="3443" priority="6434" stopIfTrue="1" operator="equal">
      <formula>""</formula>
    </cfRule>
    <cfRule type="cellIs" dxfId="3442" priority="6439" operator="greaterThan">
      <formula>0</formula>
    </cfRule>
    <cfRule type="cellIs" dxfId="3441" priority="6438" operator="greaterThan">
      <formula>5</formula>
    </cfRule>
    <cfRule type="cellIs" dxfId="3440" priority="6437" operator="greaterThan">
      <formula>25</formula>
    </cfRule>
    <cfRule type="cellIs" dxfId="3439" priority="6436" operator="greaterThan">
      <formula>50</formula>
    </cfRule>
    <cfRule type="cellIs" dxfId="3438" priority="6435" operator="greaterThan">
      <formula>500</formula>
    </cfRule>
  </conditionalFormatting>
  <conditionalFormatting sqref="X145:X146">
    <cfRule type="cellIs" dxfId="3437" priority="6433" operator="greaterThan">
      <formula>0</formula>
    </cfRule>
    <cfRule type="cellIs" dxfId="3436" priority="6432" operator="greaterThan">
      <formula>5</formula>
    </cfRule>
    <cfRule type="cellIs" dxfId="3435" priority="6431" operator="greaterThan">
      <formula>25</formula>
    </cfRule>
    <cfRule type="cellIs" dxfId="3434" priority="6430" operator="greaterThan">
      <formula>50</formula>
    </cfRule>
    <cfRule type="cellIs" dxfId="3433" priority="6429" operator="greaterThan">
      <formula>500</formula>
    </cfRule>
    <cfRule type="cellIs" dxfId="3432" priority="6428" stopIfTrue="1" operator="equal">
      <formula>""</formula>
    </cfRule>
  </conditionalFormatting>
  <conditionalFormatting sqref="X150:X151">
    <cfRule type="cellIs" dxfId="3431" priority="6422" stopIfTrue="1" operator="equal">
      <formula>""</formula>
    </cfRule>
    <cfRule type="cellIs" dxfId="3430" priority="6427" operator="greaterThan">
      <formula>0</formula>
    </cfRule>
    <cfRule type="cellIs" dxfId="3429" priority="6426" operator="greaterThan">
      <formula>5</formula>
    </cfRule>
    <cfRule type="cellIs" dxfId="3428" priority="6425" operator="greaterThan">
      <formula>25</formula>
    </cfRule>
    <cfRule type="cellIs" dxfId="3427" priority="6424" operator="greaterThan">
      <formula>50</formula>
    </cfRule>
    <cfRule type="cellIs" dxfId="3426" priority="6423" operator="greaterThan">
      <formula>500</formula>
    </cfRule>
  </conditionalFormatting>
  <conditionalFormatting sqref="X155:X156">
    <cfRule type="cellIs" dxfId="3425" priority="6416" stopIfTrue="1" operator="equal">
      <formula>""</formula>
    </cfRule>
    <cfRule type="cellIs" dxfId="3424" priority="6421" operator="greaterThan">
      <formula>0</formula>
    </cfRule>
    <cfRule type="cellIs" dxfId="3423" priority="6420" operator="greaterThan">
      <formula>5</formula>
    </cfRule>
    <cfRule type="cellIs" dxfId="3422" priority="6419" operator="greaterThan">
      <formula>25</formula>
    </cfRule>
    <cfRule type="cellIs" dxfId="3421" priority="6418" operator="greaterThan">
      <formula>50</formula>
    </cfRule>
    <cfRule type="cellIs" dxfId="3420" priority="6417" operator="greaterThan">
      <formula>500</formula>
    </cfRule>
  </conditionalFormatting>
  <conditionalFormatting sqref="X160:X161">
    <cfRule type="cellIs" dxfId="3419" priority="6415" operator="greaterThan">
      <formula>0</formula>
    </cfRule>
    <cfRule type="cellIs" dxfId="3418" priority="6414" operator="greaterThan">
      <formula>5</formula>
    </cfRule>
    <cfRule type="cellIs" dxfId="3417" priority="6413" operator="greaterThan">
      <formula>25</formula>
    </cfRule>
    <cfRule type="cellIs" dxfId="3416" priority="6412" operator="greaterThan">
      <formula>50</formula>
    </cfRule>
    <cfRule type="cellIs" dxfId="3415" priority="6411" operator="greaterThan">
      <formula>500</formula>
    </cfRule>
    <cfRule type="cellIs" dxfId="3414" priority="6410" stopIfTrue="1" operator="equal">
      <formula>""</formula>
    </cfRule>
  </conditionalFormatting>
  <conditionalFormatting sqref="X165:X166">
    <cfRule type="cellIs" dxfId="3413" priority="6409" operator="greaterThan">
      <formula>0</formula>
    </cfRule>
    <cfRule type="cellIs" dxfId="3412" priority="6408" operator="greaterThan">
      <formula>5</formula>
    </cfRule>
    <cfRule type="cellIs" dxfId="3411" priority="6407" operator="greaterThan">
      <formula>25</formula>
    </cfRule>
    <cfRule type="cellIs" dxfId="3410" priority="6406" operator="greaterThan">
      <formula>50</formula>
    </cfRule>
    <cfRule type="cellIs" dxfId="3409" priority="6405" operator="greaterThan">
      <formula>500</formula>
    </cfRule>
    <cfRule type="cellIs" dxfId="3408" priority="6404" stopIfTrue="1" operator="equal">
      <formula>""</formula>
    </cfRule>
  </conditionalFormatting>
  <conditionalFormatting sqref="X170:X171">
    <cfRule type="cellIs" dxfId="3407" priority="6403" operator="greaterThan">
      <formula>0</formula>
    </cfRule>
    <cfRule type="cellIs" dxfId="3406" priority="6402" operator="greaterThan">
      <formula>5</formula>
    </cfRule>
    <cfRule type="cellIs" dxfId="3405" priority="6401" operator="greaterThan">
      <formula>25</formula>
    </cfRule>
    <cfRule type="cellIs" dxfId="3404" priority="6400" operator="greaterThan">
      <formula>50</formula>
    </cfRule>
    <cfRule type="cellIs" dxfId="3403" priority="6399" operator="greaterThan">
      <formula>500</formula>
    </cfRule>
    <cfRule type="cellIs" dxfId="3402" priority="6398" stopIfTrue="1" operator="equal">
      <formula>""</formula>
    </cfRule>
  </conditionalFormatting>
  <conditionalFormatting sqref="X175:X176">
    <cfRule type="cellIs" dxfId="3401" priority="6397" operator="greaterThan">
      <formula>0</formula>
    </cfRule>
    <cfRule type="cellIs" dxfId="3400" priority="6396" operator="greaterThan">
      <formula>5</formula>
    </cfRule>
    <cfRule type="cellIs" dxfId="3399" priority="6395" operator="greaterThan">
      <formula>25</formula>
    </cfRule>
    <cfRule type="cellIs" dxfId="3398" priority="6394" operator="greaterThan">
      <formula>50</formula>
    </cfRule>
    <cfRule type="cellIs" dxfId="3397" priority="6393" operator="greaterThan">
      <formula>500</formula>
    </cfRule>
    <cfRule type="cellIs" dxfId="3396" priority="6392" stopIfTrue="1" operator="equal">
      <formula>""</formula>
    </cfRule>
  </conditionalFormatting>
  <conditionalFormatting sqref="X180:X181">
    <cfRule type="cellIs" dxfId="3395" priority="6386" stopIfTrue="1" operator="equal">
      <formula>""</formula>
    </cfRule>
    <cfRule type="cellIs" dxfId="3394" priority="6391" operator="greaterThan">
      <formula>0</formula>
    </cfRule>
    <cfRule type="cellIs" dxfId="3393" priority="6390" operator="greaterThan">
      <formula>5</formula>
    </cfRule>
    <cfRule type="cellIs" dxfId="3392" priority="6389" operator="greaterThan">
      <formula>25</formula>
    </cfRule>
    <cfRule type="cellIs" dxfId="3391" priority="6388" operator="greaterThan">
      <formula>50</formula>
    </cfRule>
    <cfRule type="cellIs" dxfId="3390" priority="6387" operator="greaterThan">
      <formula>500</formula>
    </cfRule>
  </conditionalFormatting>
  <conditionalFormatting sqref="X185:X186">
    <cfRule type="cellIs" dxfId="3389" priority="6380" stopIfTrue="1" operator="equal">
      <formula>""</formula>
    </cfRule>
    <cfRule type="cellIs" dxfId="3388" priority="6385" operator="greaterThan">
      <formula>0</formula>
    </cfRule>
    <cfRule type="cellIs" dxfId="3387" priority="6384" operator="greaterThan">
      <formula>5</formula>
    </cfRule>
    <cfRule type="cellIs" dxfId="3386" priority="6383" operator="greaterThan">
      <formula>25</formula>
    </cfRule>
    <cfRule type="cellIs" dxfId="3385" priority="6382" operator="greaterThan">
      <formula>50</formula>
    </cfRule>
    <cfRule type="cellIs" dxfId="3384" priority="6381" operator="greaterThan">
      <formula>500</formula>
    </cfRule>
  </conditionalFormatting>
  <conditionalFormatting sqref="X190:X191">
    <cfRule type="cellIs" dxfId="3383" priority="6379" operator="greaterThan">
      <formula>0</formula>
    </cfRule>
    <cfRule type="cellIs" dxfId="3382" priority="6378" operator="greaterThan">
      <formula>5</formula>
    </cfRule>
    <cfRule type="cellIs" dxfId="3381" priority="6377" operator="greaterThan">
      <formula>25</formula>
    </cfRule>
    <cfRule type="cellIs" dxfId="3380" priority="6376" operator="greaterThan">
      <formula>50</formula>
    </cfRule>
    <cfRule type="cellIs" dxfId="3379" priority="6375" operator="greaterThan">
      <formula>500</formula>
    </cfRule>
    <cfRule type="cellIs" dxfId="3378" priority="6374" stopIfTrue="1" operator="equal">
      <formula>""</formula>
    </cfRule>
  </conditionalFormatting>
  <conditionalFormatting sqref="X195:X196">
    <cfRule type="cellIs" dxfId="3377" priority="6371" operator="greaterThan">
      <formula>25</formula>
    </cfRule>
    <cfRule type="cellIs" dxfId="3376" priority="6373" operator="greaterThan">
      <formula>0</formula>
    </cfRule>
    <cfRule type="cellIs" dxfId="3375" priority="6372" operator="greaterThan">
      <formula>5</formula>
    </cfRule>
    <cfRule type="cellIs" dxfId="3374" priority="6370" operator="greaterThan">
      <formula>50</formula>
    </cfRule>
    <cfRule type="cellIs" dxfId="3373" priority="6369" operator="greaterThan">
      <formula>500</formula>
    </cfRule>
    <cfRule type="cellIs" dxfId="3372" priority="6368" stopIfTrue="1" operator="equal">
      <formula>""</formula>
    </cfRule>
  </conditionalFormatting>
  <conditionalFormatting sqref="X200:X201">
    <cfRule type="cellIs" dxfId="3371" priority="6362" stopIfTrue="1" operator="equal">
      <formula>""</formula>
    </cfRule>
    <cfRule type="cellIs" dxfId="3370" priority="6367" operator="greaterThan">
      <formula>0</formula>
    </cfRule>
    <cfRule type="cellIs" dxfId="3369" priority="6366" operator="greaterThan">
      <formula>5</formula>
    </cfRule>
    <cfRule type="cellIs" dxfId="3368" priority="6365" operator="greaterThan">
      <formula>25</formula>
    </cfRule>
    <cfRule type="cellIs" dxfId="3367" priority="6364" operator="greaterThan">
      <formula>50</formula>
    </cfRule>
    <cfRule type="cellIs" dxfId="3366" priority="6363" operator="greaterThan">
      <formula>500</formula>
    </cfRule>
  </conditionalFormatting>
  <conditionalFormatting sqref="X205:X206">
    <cfRule type="cellIs" dxfId="3365" priority="6361" operator="greaterThan">
      <formula>0</formula>
    </cfRule>
    <cfRule type="cellIs" dxfId="3364" priority="6360" operator="greaterThan">
      <formula>5</formula>
    </cfRule>
    <cfRule type="cellIs" dxfId="3363" priority="6359" operator="greaterThan">
      <formula>25</formula>
    </cfRule>
    <cfRule type="cellIs" dxfId="3362" priority="6358" operator="greaterThan">
      <formula>50</formula>
    </cfRule>
    <cfRule type="cellIs" dxfId="3361" priority="6357" operator="greaterThan">
      <formula>500</formula>
    </cfRule>
    <cfRule type="cellIs" dxfId="3360" priority="6356" stopIfTrue="1" operator="equal">
      <formula>""</formula>
    </cfRule>
  </conditionalFormatting>
  <conditionalFormatting sqref="X210:X211">
    <cfRule type="cellIs" dxfId="3359" priority="6350" stopIfTrue="1" operator="equal">
      <formula>""</formula>
    </cfRule>
    <cfRule type="cellIs" dxfId="3358" priority="6355" operator="greaterThan">
      <formula>0</formula>
    </cfRule>
    <cfRule type="cellIs" dxfId="3357" priority="6354" operator="greaterThan">
      <formula>5</formula>
    </cfRule>
    <cfRule type="cellIs" dxfId="3356" priority="6353" operator="greaterThan">
      <formula>25</formula>
    </cfRule>
    <cfRule type="cellIs" dxfId="3355" priority="6352" operator="greaterThan">
      <formula>50</formula>
    </cfRule>
    <cfRule type="cellIs" dxfId="3354" priority="6351" operator="greaterThan">
      <formula>500</formula>
    </cfRule>
  </conditionalFormatting>
  <conditionalFormatting sqref="X215:X216">
    <cfRule type="cellIs" dxfId="3353" priority="6344" stopIfTrue="1" operator="equal">
      <formula>""</formula>
    </cfRule>
    <cfRule type="cellIs" dxfId="3352" priority="6349" operator="greaterThan">
      <formula>0</formula>
    </cfRule>
    <cfRule type="cellIs" dxfId="3351" priority="6348" operator="greaterThan">
      <formula>5</formula>
    </cfRule>
    <cfRule type="cellIs" dxfId="3350" priority="6347" operator="greaterThan">
      <formula>25</formula>
    </cfRule>
    <cfRule type="cellIs" dxfId="3349" priority="6346" operator="greaterThan">
      <formula>50</formula>
    </cfRule>
    <cfRule type="cellIs" dxfId="3348" priority="6345" operator="greaterThan">
      <formula>500</formula>
    </cfRule>
  </conditionalFormatting>
  <conditionalFormatting sqref="X220:X221">
    <cfRule type="cellIs" dxfId="3347" priority="6343" operator="greaterThan">
      <formula>0</formula>
    </cfRule>
    <cfRule type="cellIs" dxfId="3346" priority="6342" operator="greaterThan">
      <formula>5</formula>
    </cfRule>
    <cfRule type="cellIs" dxfId="3345" priority="6341" operator="greaterThan">
      <formula>25</formula>
    </cfRule>
    <cfRule type="cellIs" dxfId="3344" priority="6340" operator="greaterThan">
      <formula>50</formula>
    </cfRule>
    <cfRule type="cellIs" dxfId="3343" priority="6339" operator="greaterThan">
      <formula>500</formula>
    </cfRule>
    <cfRule type="cellIs" dxfId="3342" priority="6338" stopIfTrue="1" operator="equal">
      <formula>""</formula>
    </cfRule>
  </conditionalFormatting>
  <conditionalFormatting sqref="X225:X226">
    <cfRule type="cellIs" dxfId="3341" priority="6337" operator="greaterThan">
      <formula>0</formula>
    </cfRule>
    <cfRule type="cellIs" dxfId="3340" priority="6336" operator="greaterThan">
      <formula>5</formula>
    </cfRule>
    <cfRule type="cellIs" dxfId="3339" priority="6335" operator="greaterThan">
      <formula>25</formula>
    </cfRule>
    <cfRule type="cellIs" dxfId="3338" priority="6334" operator="greaterThan">
      <formula>50</formula>
    </cfRule>
    <cfRule type="cellIs" dxfId="3337" priority="6333" operator="greaterThan">
      <formula>500</formula>
    </cfRule>
    <cfRule type="cellIs" dxfId="3336" priority="6332" stopIfTrue="1" operator="equal">
      <formula>""</formula>
    </cfRule>
  </conditionalFormatting>
  <conditionalFormatting sqref="X230:X231">
    <cfRule type="cellIs" dxfId="3335" priority="6326" stopIfTrue="1" operator="equal">
      <formula>""</formula>
    </cfRule>
    <cfRule type="cellIs" dxfId="3334" priority="6331" operator="greaterThan">
      <formula>0</formula>
    </cfRule>
    <cfRule type="cellIs" dxfId="3333" priority="6330" operator="greaterThan">
      <formula>5</formula>
    </cfRule>
    <cfRule type="cellIs" dxfId="3332" priority="6329" operator="greaterThan">
      <formula>25</formula>
    </cfRule>
    <cfRule type="cellIs" dxfId="3331" priority="6328" operator="greaterThan">
      <formula>50</formula>
    </cfRule>
    <cfRule type="cellIs" dxfId="3330" priority="6327" operator="greaterThan">
      <formula>500</formula>
    </cfRule>
  </conditionalFormatting>
  <conditionalFormatting sqref="X235:X236">
    <cfRule type="cellIs" dxfId="3329" priority="6325" operator="greaterThan">
      <formula>0</formula>
    </cfRule>
    <cfRule type="cellIs" dxfId="3328" priority="6324" operator="greaterThan">
      <formula>5</formula>
    </cfRule>
    <cfRule type="cellIs" dxfId="3327" priority="6323" operator="greaterThan">
      <formula>25</formula>
    </cfRule>
    <cfRule type="cellIs" dxfId="3326" priority="6322" operator="greaterThan">
      <formula>50</formula>
    </cfRule>
    <cfRule type="cellIs" dxfId="3325" priority="6321" operator="greaterThan">
      <formula>500</formula>
    </cfRule>
    <cfRule type="cellIs" dxfId="3324" priority="6320" stopIfTrue="1" operator="equal">
      <formula>""</formula>
    </cfRule>
  </conditionalFormatting>
  <conditionalFormatting sqref="X240:X241">
    <cfRule type="cellIs" dxfId="3323" priority="6319" operator="greaterThan">
      <formula>0</formula>
    </cfRule>
    <cfRule type="cellIs" dxfId="3322" priority="6318" operator="greaterThan">
      <formula>5</formula>
    </cfRule>
    <cfRule type="cellIs" dxfId="3321" priority="6317" operator="greaterThan">
      <formula>25</formula>
    </cfRule>
    <cfRule type="cellIs" dxfId="3320" priority="6316" operator="greaterThan">
      <formula>50</formula>
    </cfRule>
    <cfRule type="cellIs" dxfId="3319" priority="6315" operator="greaterThan">
      <formula>500</formula>
    </cfRule>
    <cfRule type="cellIs" dxfId="3318" priority="6314" stopIfTrue="1" operator="equal">
      <formula>""</formula>
    </cfRule>
  </conditionalFormatting>
  <conditionalFormatting sqref="X245:X246">
    <cfRule type="cellIs" dxfId="3317" priority="6308" stopIfTrue="1" operator="equal">
      <formula>""</formula>
    </cfRule>
    <cfRule type="cellIs" dxfId="3316" priority="6313" operator="greaterThan">
      <formula>0</formula>
    </cfRule>
    <cfRule type="cellIs" dxfId="3315" priority="6312" operator="greaterThan">
      <formula>5</formula>
    </cfRule>
    <cfRule type="cellIs" dxfId="3314" priority="6311" operator="greaterThan">
      <formula>25</formula>
    </cfRule>
    <cfRule type="cellIs" dxfId="3313" priority="6310" operator="greaterThan">
      <formula>50</formula>
    </cfRule>
    <cfRule type="cellIs" dxfId="3312" priority="6309" operator="greaterThan">
      <formula>500</formula>
    </cfRule>
  </conditionalFormatting>
  <conditionalFormatting sqref="X250:X251">
    <cfRule type="cellIs" dxfId="3311" priority="6302" stopIfTrue="1" operator="equal">
      <formula>""</formula>
    </cfRule>
    <cfRule type="cellIs" dxfId="3310" priority="6307" operator="greaterThan">
      <formula>0</formula>
    </cfRule>
    <cfRule type="cellIs" dxfId="3309" priority="6306" operator="greaterThan">
      <formula>5</formula>
    </cfRule>
    <cfRule type="cellIs" dxfId="3308" priority="6305" operator="greaterThan">
      <formula>25</formula>
    </cfRule>
    <cfRule type="cellIs" dxfId="3307" priority="6304" operator="greaterThan">
      <formula>50</formula>
    </cfRule>
    <cfRule type="cellIs" dxfId="3306" priority="6303" operator="greaterThan">
      <formula>500</formula>
    </cfRule>
  </conditionalFormatting>
  <conditionalFormatting sqref="X255:X256">
    <cfRule type="cellIs" dxfId="3305" priority="6301" operator="greaterThan">
      <formula>0</formula>
    </cfRule>
    <cfRule type="cellIs" dxfId="3304" priority="6300" operator="greaterThan">
      <formula>5</formula>
    </cfRule>
    <cfRule type="cellIs" dxfId="3303" priority="6299" operator="greaterThan">
      <formula>25</formula>
    </cfRule>
    <cfRule type="cellIs" dxfId="3302" priority="6298" operator="greaterThan">
      <formula>50</formula>
    </cfRule>
    <cfRule type="cellIs" dxfId="3301" priority="6297" operator="greaterThan">
      <formula>500</formula>
    </cfRule>
    <cfRule type="cellIs" dxfId="3300" priority="6296" stopIfTrue="1" operator="equal">
      <formula>""</formula>
    </cfRule>
  </conditionalFormatting>
  <conditionalFormatting sqref="X260:X261">
    <cfRule type="cellIs" dxfId="3299" priority="6292" operator="greaterThan">
      <formula>50</formula>
    </cfRule>
    <cfRule type="cellIs" dxfId="3298" priority="6295" operator="greaterThan">
      <formula>0</formula>
    </cfRule>
    <cfRule type="cellIs" dxfId="3297" priority="6294" operator="greaterThan">
      <formula>5</formula>
    </cfRule>
    <cfRule type="cellIs" dxfId="3296" priority="6293" operator="greaterThan">
      <formula>25</formula>
    </cfRule>
    <cfRule type="cellIs" dxfId="3295" priority="6291" operator="greaterThan">
      <formula>500</formula>
    </cfRule>
    <cfRule type="cellIs" dxfId="3294" priority="6290" stopIfTrue="1" operator="equal">
      <formula>""</formula>
    </cfRule>
  </conditionalFormatting>
  <conditionalFormatting sqref="X265:X266">
    <cfRule type="cellIs" dxfId="3293" priority="6284" stopIfTrue="1" operator="equal">
      <formula>""</formula>
    </cfRule>
    <cfRule type="cellIs" dxfId="3292" priority="6289" operator="greaterThan">
      <formula>0</formula>
    </cfRule>
    <cfRule type="cellIs" dxfId="3291" priority="6288" operator="greaterThan">
      <formula>5</formula>
    </cfRule>
    <cfRule type="cellIs" dxfId="3290" priority="6287" operator="greaterThan">
      <formula>25</formula>
    </cfRule>
    <cfRule type="cellIs" dxfId="3289" priority="6286" operator="greaterThan">
      <formula>50</formula>
    </cfRule>
    <cfRule type="cellIs" dxfId="3288" priority="6285" operator="greaterThan">
      <formula>500</formula>
    </cfRule>
  </conditionalFormatting>
  <conditionalFormatting sqref="X270:X271">
    <cfRule type="cellIs" dxfId="3287" priority="6283" operator="greaterThan">
      <formula>0</formula>
    </cfRule>
    <cfRule type="cellIs" dxfId="3286" priority="6282" operator="greaterThan">
      <formula>5</formula>
    </cfRule>
    <cfRule type="cellIs" dxfId="3285" priority="6281" operator="greaterThan">
      <formula>25</formula>
    </cfRule>
    <cfRule type="cellIs" dxfId="3284" priority="6280" operator="greaterThan">
      <formula>50</formula>
    </cfRule>
    <cfRule type="cellIs" dxfId="3283" priority="6279" operator="greaterThan">
      <formula>500</formula>
    </cfRule>
    <cfRule type="cellIs" dxfId="3282" priority="6278" stopIfTrue="1" operator="equal">
      <formula>""</formula>
    </cfRule>
  </conditionalFormatting>
  <conditionalFormatting sqref="X275:X276">
    <cfRule type="cellIs" dxfId="3281" priority="6277" operator="greaterThan">
      <formula>0</formula>
    </cfRule>
    <cfRule type="cellIs" dxfId="3280" priority="6276" operator="greaterThan">
      <formula>5</formula>
    </cfRule>
    <cfRule type="cellIs" dxfId="3279" priority="6275" operator="greaterThan">
      <formula>25</formula>
    </cfRule>
    <cfRule type="cellIs" dxfId="3278" priority="6274" operator="greaterThan">
      <formula>50</formula>
    </cfRule>
    <cfRule type="cellIs" dxfId="3277" priority="6273" operator="greaterThan">
      <formula>500</formula>
    </cfRule>
    <cfRule type="cellIs" dxfId="3276" priority="6272" stopIfTrue="1" operator="equal">
      <formula>""</formula>
    </cfRule>
  </conditionalFormatting>
  <conditionalFormatting sqref="X280:X281">
    <cfRule type="cellIs" dxfId="3275" priority="6266" stopIfTrue="1" operator="equal">
      <formula>""</formula>
    </cfRule>
    <cfRule type="cellIs" dxfId="3274" priority="6271" operator="greaterThan">
      <formula>0</formula>
    </cfRule>
    <cfRule type="cellIs" dxfId="3273" priority="6270" operator="greaterThan">
      <formula>5</formula>
    </cfRule>
    <cfRule type="cellIs" dxfId="3272" priority="6269" operator="greaterThan">
      <formula>25</formula>
    </cfRule>
    <cfRule type="cellIs" dxfId="3271" priority="6268" operator="greaterThan">
      <formula>50</formula>
    </cfRule>
    <cfRule type="cellIs" dxfId="3270" priority="6267" operator="greaterThan">
      <formula>500</formula>
    </cfRule>
  </conditionalFormatting>
  <conditionalFormatting sqref="X285:X286">
    <cfRule type="cellIs" dxfId="3269" priority="6260" stopIfTrue="1" operator="equal">
      <formula>""</formula>
    </cfRule>
    <cfRule type="cellIs" dxfId="3268" priority="6265" operator="greaterThan">
      <formula>0</formula>
    </cfRule>
    <cfRule type="cellIs" dxfId="3267" priority="6264" operator="greaterThan">
      <formula>5</formula>
    </cfRule>
    <cfRule type="cellIs" dxfId="3266" priority="6263" operator="greaterThan">
      <formula>25</formula>
    </cfRule>
    <cfRule type="cellIs" dxfId="3265" priority="6262" operator="greaterThan">
      <formula>50</formula>
    </cfRule>
    <cfRule type="cellIs" dxfId="3264" priority="6261" operator="greaterThan">
      <formula>500</formula>
    </cfRule>
  </conditionalFormatting>
  <conditionalFormatting sqref="X290:X291">
    <cfRule type="cellIs" dxfId="3263" priority="6255" operator="greaterThan">
      <formula>500</formula>
    </cfRule>
    <cfRule type="cellIs" dxfId="3262" priority="6259" operator="greaterThan">
      <formula>0</formula>
    </cfRule>
    <cfRule type="cellIs" dxfId="3261" priority="6258" operator="greaterThan">
      <formula>5</formula>
    </cfRule>
    <cfRule type="cellIs" dxfId="3260" priority="6257" operator="greaterThan">
      <formula>25</formula>
    </cfRule>
    <cfRule type="cellIs" dxfId="3259" priority="6256" operator="greaterThan">
      <formula>50</formula>
    </cfRule>
    <cfRule type="cellIs" dxfId="3258" priority="6254" stopIfTrue="1" operator="equal">
      <formula>""</formula>
    </cfRule>
  </conditionalFormatting>
  <conditionalFormatting sqref="X295:X296">
    <cfRule type="cellIs" dxfId="3257" priority="6250" operator="greaterThan">
      <formula>50</formula>
    </cfRule>
    <cfRule type="cellIs" dxfId="3256" priority="6253" operator="greaterThan">
      <formula>0</formula>
    </cfRule>
    <cfRule type="cellIs" dxfId="3255" priority="6252" operator="greaterThan">
      <formula>5</formula>
    </cfRule>
    <cfRule type="cellIs" dxfId="3254" priority="6251" operator="greaterThan">
      <formula>25</formula>
    </cfRule>
    <cfRule type="cellIs" dxfId="3253" priority="6249" operator="greaterThan">
      <formula>500</formula>
    </cfRule>
    <cfRule type="cellIs" dxfId="3252" priority="6248" stopIfTrue="1" operator="equal">
      <formula>""</formula>
    </cfRule>
  </conditionalFormatting>
  <conditionalFormatting sqref="X300:X301">
    <cfRule type="cellIs" dxfId="3251" priority="6242" stopIfTrue="1" operator="equal">
      <formula>""</formula>
    </cfRule>
    <cfRule type="cellIs" dxfId="3250" priority="6247" operator="greaterThan">
      <formula>0</formula>
    </cfRule>
    <cfRule type="cellIs" dxfId="3249" priority="6246" operator="greaterThan">
      <formula>5</formula>
    </cfRule>
    <cfRule type="cellIs" dxfId="3248" priority="6245" operator="greaterThan">
      <formula>25</formula>
    </cfRule>
    <cfRule type="cellIs" dxfId="3247" priority="6244" operator="greaterThan">
      <formula>50</formula>
    </cfRule>
    <cfRule type="cellIs" dxfId="3246" priority="6243" operator="greaterThan">
      <formula>500</formula>
    </cfRule>
  </conditionalFormatting>
  <conditionalFormatting sqref="X305:X306">
    <cfRule type="cellIs" dxfId="3245" priority="6236" stopIfTrue="1" operator="equal">
      <formula>""</formula>
    </cfRule>
    <cfRule type="cellIs" dxfId="3244" priority="6241" operator="greaterThan">
      <formula>0</formula>
    </cfRule>
    <cfRule type="cellIs" dxfId="3243" priority="6240" operator="greaterThan">
      <formula>5</formula>
    </cfRule>
    <cfRule type="cellIs" dxfId="3242" priority="6239" operator="greaterThan">
      <formula>25</formula>
    </cfRule>
    <cfRule type="cellIs" dxfId="3241" priority="6238" operator="greaterThan">
      <formula>50</formula>
    </cfRule>
    <cfRule type="cellIs" dxfId="3240" priority="6237" operator="greaterThan">
      <formula>500</formula>
    </cfRule>
  </conditionalFormatting>
  <conditionalFormatting sqref="X310:X311">
    <cfRule type="cellIs" dxfId="3239" priority="6230" stopIfTrue="1" operator="equal">
      <formula>""</formula>
    </cfRule>
    <cfRule type="cellIs" dxfId="3238" priority="6235" operator="greaterThan">
      <formula>0</formula>
    </cfRule>
    <cfRule type="cellIs" dxfId="3237" priority="6234" operator="greaterThan">
      <formula>5</formula>
    </cfRule>
    <cfRule type="cellIs" dxfId="3236" priority="6233" operator="greaterThan">
      <formula>25</formula>
    </cfRule>
    <cfRule type="cellIs" dxfId="3235" priority="6232" operator="greaterThan">
      <formula>50</formula>
    </cfRule>
    <cfRule type="cellIs" dxfId="3234" priority="6231" operator="greaterThan">
      <formula>500</formula>
    </cfRule>
  </conditionalFormatting>
  <conditionalFormatting sqref="X315:X316">
    <cfRule type="cellIs" dxfId="3233" priority="6229" operator="greaterThan">
      <formula>0</formula>
    </cfRule>
    <cfRule type="cellIs" dxfId="3232" priority="6228" operator="greaterThan">
      <formula>5</formula>
    </cfRule>
    <cfRule type="cellIs" dxfId="3231" priority="6227" operator="greaterThan">
      <formula>25</formula>
    </cfRule>
    <cfRule type="cellIs" dxfId="3230" priority="6226" operator="greaterThan">
      <formula>50</formula>
    </cfRule>
    <cfRule type="cellIs" dxfId="3229" priority="6225" operator="greaterThan">
      <formula>500</formula>
    </cfRule>
    <cfRule type="cellIs" dxfId="3228" priority="6224" stopIfTrue="1" operator="equal">
      <formula>""</formula>
    </cfRule>
  </conditionalFormatting>
  <conditionalFormatting sqref="X320:X321">
    <cfRule type="cellIs" dxfId="3227" priority="6223" operator="greaterThan">
      <formula>0</formula>
    </cfRule>
    <cfRule type="cellIs" dxfId="3226" priority="6222" operator="greaterThan">
      <formula>5</formula>
    </cfRule>
    <cfRule type="cellIs" dxfId="3225" priority="6221" operator="greaterThan">
      <formula>25</formula>
    </cfRule>
    <cfRule type="cellIs" dxfId="3224" priority="6220" operator="greaterThan">
      <formula>50</formula>
    </cfRule>
    <cfRule type="cellIs" dxfId="3223" priority="6219" operator="greaterThan">
      <formula>500</formula>
    </cfRule>
    <cfRule type="cellIs" dxfId="3222" priority="6218" stopIfTrue="1" operator="equal">
      <formula>""</formula>
    </cfRule>
  </conditionalFormatting>
  <conditionalFormatting sqref="X325:X326">
    <cfRule type="cellIs" dxfId="3221" priority="6212" stopIfTrue="1" operator="equal">
      <formula>""</formula>
    </cfRule>
    <cfRule type="cellIs" dxfId="3220" priority="6217" operator="greaterThan">
      <formula>0</formula>
    </cfRule>
    <cfRule type="cellIs" dxfId="3219" priority="6216" operator="greaterThan">
      <formula>5</formula>
    </cfRule>
    <cfRule type="cellIs" dxfId="3218" priority="6215" operator="greaterThan">
      <formula>25</formula>
    </cfRule>
    <cfRule type="cellIs" dxfId="3217" priority="6214" operator="greaterThan">
      <formula>50</formula>
    </cfRule>
    <cfRule type="cellIs" dxfId="3216" priority="6213" operator="greaterThan">
      <formula>500</formula>
    </cfRule>
  </conditionalFormatting>
  <conditionalFormatting sqref="X330:X331">
    <cfRule type="cellIs" dxfId="3215" priority="6206" stopIfTrue="1" operator="equal">
      <formula>""</formula>
    </cfRule>
    <cfRule type="cellIs" dxfId="3214" priority="6211" operator="greaterThan">
      <formula>0</formula>
    </cfRule>
    <cfRule type="cellIs" dxfId="3213" priority="6210" operator="greaterThan">
      <formula>5</formula>
    </cfRule>
    <cfRule type="cellIs" dxfId="3212" priority="6209" operator="greaterThan">
      <formula>25</formula>
    </cfRule>
    <cfRule type="cellIs" dxfId="3211" priority="6208" operator="greaterThan">
      <formula>50</formula>
    </cfRule>
    <cfRule type="cellIs" dxfId="3210" priority="6207" operator="greaterThan">
      <formula>500</formula>
    </cfRule>
  </conditionalFormatting>
  <conditionalFormatting sqref="X335:X336">
    <cfRule type="cellIs" dxfId="3209" priority="6200" stopIfTrue="1" operator="equal">
      <formula>""</formula>
    </cfRule>
    <cfRule type="cellIs" dxfId="3208" priority="6205" operator="greaterThan">
      <formula>0</formula>
    </cfRule>
    <cfRule type="cellIs" dxfId="3207" priority="6204" operator="greaterThan">
      <formula>5</formula>
    </cfRule>
    <cfRule type="cellIs" dxfId="3206" priority="6203" operator="greaterThan">
      <formula>25</formula>
    </cfRule>
    <cfRule type="cellIs" dxfId="3205" priority="6202" operator="greaterThan">
      <formula>50</formula>
    </cfRule>
    <cfRule type="cellIs" dxfId="3204" priority="6201" operator="greaterThan">
      <formula>500</formula>
    </cfRule>
  </conditionalFormatting>
  <conditionalFormatting sqref="X340:X341">
    <cfRule type="cellIs" dxfId="3203" priority="6199" operator="greaterThan">
      <formula>0</formula>
    </cfRule>
    <cfRule type="cellIs" dxfId="3202" priority="6198" operator="greaterThan">
      <formula>5</formula>
    </cfRule>
    <cfRule type="cellIs" dxfId="3201" priority="6197" operator="greaterThan">
      <formula>25</formula>
    </cfRule>
    <cfRule type="cellIs" dxfId="3200" priority="6196" operator="greaterThan">
      <formula>50</formula>
    </cfRule>
    <cfRule type="cellIs" dxfId="3199" priority="6195" operator="greaterThan">
      <formula>500</formula>
    </cfRule>
    <cfRule type="cellIs" dxfId="3198" priority="6194" stopIfTrue="1" operator="equal">
      <formula>""</formula>
    </cfRule>
  </conditionalFormatting>
  <conditionalFormatting sqref="X345:X346">
    <cfRule type="cellIs" dxfId="3197" priority="6188" stopIfTrue="1" operator="equal">
      <formula>""</formula>
    </cfRule>
    <cfRule type="cellIs" dxfId="3196" priority="6193" operator="greaterThan">
      <formula>0</formula>
    </cfRule>
    <cfRule type="cellIs" dxfId="3195" priority="6192" operator="greaterThan">
      <formula>5</formula>
    </cfRule>
    <cfRule type="cellIs" dxfId="3194" priority="6191" operator="greaterThan">
      <formula>25</formula>
    </cfRule>
    <cfRule type="cellIs" dxfId="3193" priority="6190" operator="greaterThan">
      <formula>50</formula>
    </cfRule>
    <cfRule type="cellIs" dxfId="3192" priority="6189" operator="greaterThan">
      <formula>500</formula>
    </cfRule>
  </conditionalFormatting>
  <conditionalFormatting sqref="X350:X351">
    <cfRule type="cellIs" dxfId="3191" priority="6182" stopIfTrue="1" operator="equal">
      <formula>""</formula>
    </cfRule>
    <cfRule type="cellIs" dxfId="3190" priority="6187" operator="greaterThan">
      <formula>0</formula>
    </cfRule>
    <cfRule type="cellIs" dxfId="3189" priority="6186" operator="greaterThan">
      <formula>5</formula>
    </cfRule>
    <cfRule type="cellIs" dxfId="3188" priority="6185" operator="greaterThan">
      <formula>25</formula>
    </cfRule>
    <cfRule type="cellIs" dxfId="3187" priority="6184" operator="greaterThan">
      <formula>50</formula>
    </cfRule>
    <cfRule type="cellIs" dxfId="3186" priority="6183" operator="greaterThan">
      <formula>500</formula>
    </cfRule>
  </conditionalFormatting>
  <conditionalFormatting sqref="X355:X356">
    <cfRule type="cellIs" dxfId="3185" priority="6181" operator="greaterThan">
      <formula>0</formula>
    </cfRule>
    <cfRule type="cellIs" dxfId="3184" priority="6180" operator="greaterThan">
      <formula>5</formula>
    </cfRule>
    <cfRule type="cellIs" dxfId="3183" priority="6179" operator="greaterThan">
      <formula>25</formula>
    </cfRule>
    <cfRule type="cellIs" dxfId="3182" priority="6178" operator="greaterThan">
      <formula>50</formula>
    </cfRule>
    <cfRule type="cellIs" dxfId="3181" priority="6177" operator="greaterThan">
      <formula>500</formula>
    </cfRule>
    <cfRule type="cellIs" dxfId="3180" priority="6176" stopIfTrue="1" operator="equal">
      <formula>""</formula>
    </cfRule>
  </conditionalFormatting>
  <conditionalFormatting sqref="X360:X361">
    <cfRule type="cellIs" dxfId="3179" priority="6175" operator="greaterThan">
      <formula>0</formula>
    </cfRule>
    <cfRule type="cellIs" dxfId="3178" priority="6174" operator="greaterThan">
      <formula>5</formula>
    </cfRule>
    <cfRule type="cellIs" dxfId="3177" priority="6173" operator="greaterThan">
      <formula>25</formula>
    </cfRule>
    <cfRule type="cellIs" dxfId="3176" priority="6172" operator="greaterThan">
      <formula>50</formula>
    </cfRule>
    <cfRule type="cellIs" dxfId="3175" priority="6171" operator="greaterThan">
      <formula>500</formula>
    </cfRule>
    <cfRule type="cellIs" dxfId="3174" priority="6170" stopIfTrue="1" operator="equal">
      <formula>""</formula>
    </cfRule>
  </conditionalFormatting>
  <conditionalFormatting sqref="X365:X366">
    <cfRule type="cellIs" dxfId="3173" priority="6169" operator="greaterThan">
      <formula>0</formula>
    </cfRule>
    <cfRule type="cellIs" dxfId="3172" priority="6168" operator="greaterThan">
      <formula>5</formula>
    </cfRule>
    <cfRule type="cellIs" dxfId="3171" priority="6167" operator="greaterThan">
      <formula>25</formula>
    </cfRule>
    <cfRule type="cellIs" dxfId="3170" priority="6166" operator="greaterThan">
      <formula>50</formula>
    </cfRule>
    <cfRule type="cellIs" dxfId="3169" priority="6165" operator="greaterThan">
      <formula>500</formula>
    </cfRule>
    <cfRule type="cellIs" dxfId="3168" priority="6164" stopIfTrue="1" operator="equal">
      <formula>""</formula>
    </cfRule>
  </conditionalFormatting>
  <conditionalFormatting sqref="X370:X371">
    <cfRule type="cellIs" dxfId="3167" priority="6158" stopIfTrue="1" operator="equal">
      <formula>""</formula>
    </cfRule>
    <cfRule type="cellIs" dxfId="3166" priority="6163" operator="greaterThan">
      <formula>0</formula>
    </cfRule>
    <cfRule type="cellIs" dxfId="3165" priority="6162" operator="greaterThan">
      <formula>5</formula>
    </cfRule>
    <cfRule type="cellIs" dxfId="3164" priority="6161" operator="greaterThan">
      <formula>25</formula>
    </cfRule>
    <cfRule type="cellIs" dxfId="3163" priority="6160" operator="greaterThan">
      <formula>50</formula>
    </cfRule>
    <cfRule type="cellIs" dxfId="3162" priority="6159" operator="greaterThan">
      <formula>500</formula>
    </cfRule>
  </conditionalFormatting>
  <conditionalFormatting sqref="X375:X376">
    <cfRule type="cellIs" dxfId="3161" priority="6152" stopIfTrue="1" operator="equal">
      <formula>""</formula>
    </cfRule>
    <cfRule type="cellIs" dxfId="3160" priority="6157" operator="greaterThan">
      <formula>0</formula>
    </cfRule>
    <cfRule type="cellIs" dxfId="3159" priority="6156" operator="greaterThan">
      <formula>5</formula>
    </cfRule>
    <cfRule type="cellIs" dxfId="3158" priority="6155" operator="greaterThan">
      <formula>25</formula>
    </cfRule>
    <cfRule type="cellIs" dxfId="3157" priority="6154" operator="greaterThan">
      <formula>50</formula>
    </cfRule>
    <cfRule type="cellIs" dxfId="3156" priority="6153" operator="greaterThan">
      <formula>500</formula>
    </cfRule>
  </conditionalFormatting>
  <conditionalFormatting sqref="X380:X381">
    <cfRule type="cellIs" dxfId="3155" priority="6151" operator="greaterThan">
      <formula>0</formula>
    </cfRule>
    <cfRule type="cellIs" dxfId="3154" priority="6150" operator="greaterThan">
      <formula>5</formula>
    </cfRule>
    <cfRule type="cellIs" dxfId="3153" priority="6149" operator="greaterThan">
      <formula>25</formula>
    </cfRule>
    <cfRule type="cellIs" dxfId="3152" priority="6148" operator="greaterThan">
      <formula>50</formula>
    </cfRule>
    <cfRule type="cellIs" dxfId="3151" priority="6147" operator="greaterThan">
      <formula>500</formula>
    </cfRule>
    <cfRule type="cellIs" dxfId="3150" priority="6146" stopIfTrue="1" operator="equal">
      <formula>""</formula>
    </cfRule>
  </conditionalFormatting>
  <conditionalFormatting sqref="X385:X386">
    <cfRule type="cellIs" dxfId="3149" priority="6144" operator="greaterThan">
      <formula>5</formula>
    </cfRule>
    <cfRule type="cellIs" dxfId="3148" priority="6145" operator="greaterThan">
      <formula>0</formula>
    </cfRule>
    <cfRule type="cellIs" dxfId="3147" priority="6143" operator="greaterThan">
      <formula>25</formula>
    </cfRule>
    <cfRule type="cellIs" dxfId="3146" priority="6142" operator="greaterThan">
      <formula>50</formula>
    </cfRule>
    <cfRule type="cellIs" dxfId="3145" priority="6141" operator="greaterThan">
      <formula>500</formula>
    </cfRule>
    <cfRule type="cellIs" dxfId="3144" priority="6140" stopIfTrue="1" operator="equal">
      <formula>""</formula>
    </cfRule>
  </conditionalFormatting>
  <conditionalFormatting sqref="X390:X391">
    <cfRule type="cellIs" dxfId="3143" priority="6134" stopIfTrue="1" operator="equal">
      <formula>""</formula>
    </cfRule>
    <cfRule type="cellIs" dxfId="3142" priority="6139" operator="greaterThan">
      <formula>0</formula>
    </cfRule>
    <cfRule type="cellIs" dxfId="3141" priority="6138" operator="greaterThan">
      <formula>5</formula>
    </cfRule>
    <cfRule type="cellIs" dxfId="3140" priority="6137" operator="greaterThan">
      <formula>25</formula>
    </cfRule>
    <cfRule type="cellIs" dxfId="3139" priority="6136" operator="greaterThan">
      <formula>50</formula>
    </cfRule>
    <cfRule type="cellIs" dxfId="3138" priority="6135" operator="greaterThan">
      <formula>500</formula>
    </cfRule>
  </conditionalFormatting>
  <conditionalFormatting sqref="X395:X396">
    <cfRule type="cellIs" dxfId="3137" priority="6133" operator="greaterThan">
      <formula>0</formula>
    </cfRule>
    <cfRule type="cellIs" dxfId="3136" priority="6132" operator="greaterThan">
      <formula>5</formula>
    </cfRule>
    <cfRule type="cellIs" dxfId="3135" priority="6131" operator="greaterThan">
      <formula>25</formula>
    </cfRule>
    <cfRule type="cellIs" dxfId="3134" priority="6130" operator="greaterThan">
      <formula>50</formula>
    </cfRule>
    <cfRule type="cellIs" dxfId="3133" priority="6129" operator="greaterThan">
      <formula>500</formula>
    </cfRule>
    <cfRule type="cellIs" dxfId="3132" priority="6128" stopIfTrue="1" operator="equal">
      <formula>""</formula>
    </cfRule>
  </conditionalFormatting>
  <conditionalFormatting sqref="X400:X401">
    <cfRule type="cellIs" dxfId="3131" priority="6122" stopIfTrue="1" operator="equal">
      <formula>""</formula>
    </cfRule>
    <cfRule type="cellIs" dxfId="3130" priority="6127" operator="greaterThan">
      <formula>0</formula>
    </cfRule>
    <cfRule type="cellIs" dxfId="3129" priority="6126" operator="greaterThan">
      <formula>5</formula>
    </cfRule>
    <cfRule type="cellIs" dxfId="3128" priority="6125" operator="greaterThan">
      <formula>25</formula>
    </cfRule>
    <cfRule type="cellIs" dxfId="3127" priority="6124" operator="greaterThan">
      <formula>50</formula>
    </cfRule>
    <cfRule type="cellIs" dxfId="3126" priority="6123" operator="greaterThan">
      <formula>500</formula>
    </cfRule>
  </conditionalFormatting>
  <conditionalFormatting sqref="X405:X406">
    <cfRule type="cellIs" dxfId="3125" priority="6116" stopIfTrue="1" operator="equal">
      <formula>""</formula>
    </cfRule>
    <cfRule type="cellIs" dxfId="3124" priority="6121" operator="greaterThan">
      <formula>0</formula>
    </cfRule>
    <cfRule type="cellIs" dxfId="3123" priority="6120" operator="greaterThan">
      <formula>5</formula>
    </cfRule>
    <cfRule type="cellIs" dxfId="3122" priority="6119" operator="greaterThan">
      <formula>25</formula>
    </cfRule>
    <cfRule type="cellIs" dxfId="3121" priority="6118" operator="greaterThan">
      <formula>50</formula>
    </cfRule>
    <cfRule type="cellIs" dxfId="3120" priority="6117" operator="greaterThan">
      <formula>500</formula>
    </cfRule>
  </conditionalFormatting>
  <conditionalFormatting sqref="X410:X411">
    <cfRule type="cellIs" dxfId="3119" priority="6115" operator="greaterThan">
      <formula>0</formula>
    </cfRule>
    <cfRule type="cellIs" dxfId="3118" priority="6114" operator="greaterThan">
      <formula>5</formula>
    </cfRule>
    <cfRule type="cellIs" dxfId="3117" priority="6113" operator="greaterThan">
      <formula>25</formula>
    </cfRule>
    <cfRule type="cellIs" dxfId="3116" priority="6112" operator="greaterThan">
      <formula>50</formula>
    </cfRule>
    <cfRule type="cellIs" dxfId="3115" priority="6111" operator="greaterThan">
      <formula>500</formula>
    </cfRule>
    <cfRule type="cellIs" dxfId="3114" priority="6110" stopIfTrue="1" operator="equal">
      <formula>""</formula>
    </cfRule>
  </conditionalFormatting>
  <conditionalFormatting sqref="X415:X416">
    <cfRule type="cellIs" dxfId="3113" priority="6109" operator="greaterThan">
      <formula>0</formula>
    </cfRule>
    <cfRule type="cellIs" dxfId="3112" priority="6108" operator="greaterThan">
      <formula>5</formula>
    </cfRule>
    <cfRule type="cellIs" dxfId="3111" priority="6107" operator="greaterThan">
      <formula>25</formula>
    </cfRule>
    <cfRule type="cellIs" dxfId="3110" priority="6106" operator="greaterThan">
      <formula>50</formula>
    </cfRule>
    <cfRule type="cellIs" dxfId="3109" priority="6105" operator="greaterThan">
      <formula>500</formula>
    </cfRule>
    <cfRule type="cellIs" dxfId="3108" priority="6104" stopIfTrue="1" operator="equal">
      <formula>""</formula>
    </cfRule>
  </conditionalFormatting>
  <conditionalFormatting sqref="X420:X421">
    <cfRule type="cellIs" dxfId="3107" priority="6103" operator="greaterThan">
      <formula>0</formula>
    </cfRule>
    <cfRule type="cellIs" dxfId="3106" priority="6102" operator="greaterThan">
      <formula>5</formula>
    </cfRule>
    <cfRule type="cellIs" dxfId="3105" priority="6101" operator="greaterThan">
      <formula>25</formula>
    </cfRule>
    <cfRule type="cellIs" dxfId="3104" priority="6100" operator="greaterThan">
      <formula>50</formula>
    </cfRule>
    <cfRule type="cellIs" dxfId="3103" priority="6099" operator="greaterThan">
      <formula>500</formula>
    </cfRule>
    <cfRule type="cellIs" dxfId="3102" priority="6098" stopIfTrue="1" operator="equal">
      <formula>""</formula>
    </cfRule>
  </conditionalFormatting>
  <conditionalFormatting sqref="X425:X426">
    <cfRule type="cellIs" dxfId="3101" priority="6097" operator="greaterThan">
      <formula>0</formula>
    </cfRule>
    <cfRule type="cellIs" dxfId="3100" priority="6096" operator="greaterThan">
      <formula>5</formula>
    </cfRule>
    <cfRule type="cellIs" dxfId="3099" priority="6095" operator="greaterThan">
      <formula>25</formula>
    </cfRule>
    <cfRule type="cellIs" dxfId="3098" priority="6094" operator="greaterThan">
      <formula>50</formula>
    </cfRule>
    <cfRule type="cellIs" dxfId="3097" priority="6093" operator="greaterThan">
      <formula>500</formula>
    </cfRule>
    <cfRule type="cellIs" dxfId="3096" priority="6092" stopIfTrue="1" operator="equal">
      <formula>""</formula>
    </cfRule>
  </conditionalFormatting>
  <conditionalFormatting sqref="X430:X431">
    <cfRule type="cellIs" dxfId="3095" priority="6086" stopIfTrue="1" operator="equal">
      <formula>""</formula>
    </cfRule>
    <cfRule type="cellIs" dxfId="3094" priority="6091" operator="greaterThan">
      <formula>0</formula>
    </cfRule>
    <cfRule type="cellIs" dxfId="3093" priority="6090" operator="greaterThan">
      <formula>5</formula>
    </cfRule>
    <cfRule type="cellIs" dxfId="3092" priority="6089" operator="greaterThan">
      <formula>25</formula>
    </cfRule>
    <cfRule type="cellIs" dxfId="3091" priority="6088" operator="greaterThan">
      <formula>50</formula>
    </cfRule>
    <cfRule type="cellIs" dxfId="3090" priority="6087" operator="greaterThan">
      <formula>500</formula>
    </cfRule>
  </conditionalFormatting>
  <conditionalFormatting sqref="X435:X436">
    <cfRule type="cellIs" dxfId="3089" priority="6080" stopIfTrue="1" operator="equal">
      <formula>""</formula>
    </cfRule>
    <cfRule type="cellIs" dxfId="3088" priority="6085" operator="greaterThan">
      <formula>0</formula>
    </cfRule>
    <cfRule type="cellIs" dxfId="3087" priority="6084" operator="greaterThan">
      <formula>5</formula>
    </cfRule>
    <cfRule type="cellIs" dxfId="3086" priority="6083" operator="greaterThan">
      <formula>25</formula>
    </cfRule>
    <cfRule type="cellIs" dxfId="3085" priority="6082" operator="greaterThan">
      <formula>50</formula>
    </cfRule>
    <cfRule type="cellIs" dxfId="3084" priority="6081" operator="greaterThan">
      <formula>500</formula>
    </cfRule>
  </conditionalFormatting>
  <conditionalFormatting sqref="X440:X441">
    <cfRule type="cellIs" dxfId="3083" priority="6079" operator="greaterThan">
      <formula>0</formula>
    </cfRule>
    <cfRule type="cellIs" dxfId="3082" priority="6078" operator="greaterThan">
      <formula>5</formula>
    </cfRule>
    <cfRule type="cellIs" dxfId="3081" priority="6077" operator="greaterThan">
      <formula>25</formula>
    </cfRule>
    <cfRule type="cellIs" dxfId="3080" priority="6076" operator="greaterThan">
      <formula>50</formula>
    </cfRule>
    <cfRule type="cellIs" dxfId="3079" priority="6075" operator="greaterThan">
      <formula>500</formula>
    </cfRule>
    <cfRule type="cellIs" dxfId="3078" priority="6074" stopIfTrue="1" operator="equal">
      <formula>""</formula>
    </cfRule>
  </conditionalFormatting>
  <conditionalFormatting sqref="X445:X446">
    <cfRule type="cellIs" dxfId="3077" priority="6071" operator="greaterThan">
      <formula>25</formula>
    </cfRule>
    <cfRule type="cellIs" dxfId="3076" priority="6073" operator="greaterThan">
      <formula>0</formula>
    </cfRule>
    <cfRule type="cellIs" dxfId="3075" priority="6072" operator="greaterThan">
      <formula>5</formula>
    </cfRule>
    <cfRule type="cellIs" dxfId="3074" priority="6070" operator="greaterThan">
      <formula>50</formula>
    </cfRule>
    <cfRule type="cellIs" dxfId="3073" priority="6069" operator="greaterThan">
      <formula>500</formula>
    </cfRule>
    <cfRule type="cellIs" dxfId="3072" priority="6068" stopIfTrue="1" operator="equal">
      <formula>""</formula>
    </cfRule>
  </conditionalFormatting>
  <conditionalFormatting sqref="X450:X451">
    <cfRule type="cellIs" dxfId="3071" priority="6062" stopIfTrue="1" operator="equal">
      <formula>""</formula>
    </cfRule>
    <cfRule type="cellIs" dxfId="3070" priority="6067" operator="greaterThan">
      <formula>0</formula>
    </cfRule>
    <cfRule type="cellIs" dxfId="3069" priority="6066" operator="greaterThan">
      <formula>5</formula>
    </cfRule>
    <cfRule type="cellIs" dxfId="3068" priority="6065" operator="greaterThan">
      <formula>25</formula>
    </cfRule>
    <cfRule type="cellIs" dxfId="3067" priority="6064" operator="greaterThan">
      <formula>50</formula>
    </cfRule>
    <cfRule type="cellIs" dxfId="3066" priority="6063" operator="greaterThan">
      <formula>500</formula>
    </cfRule>
  </conditionalFormatting>
  <conditionalFormatting sqref="X455:X456">
    <cfRule type="cellIs" dxfId="3065" priority="6061" operator="greaterThan">
      <formula>0</formula>
    </cfRule>
    <cfRule type="cellIs" dxfId="3064" priority="6060" operator="greaterThan">
      <formula>5</formula>
    </cfRule>
    <cfRule type="cellIs" dxfId="3063" priority="6059" operator="greaterThan">
      <formula>25</formula>
    </cfRule>
    <cfRule type="cellIs" dxfId="3062" priority="6058" operator="greaterThan">
      <formula>50</formula>
    </cfRule>
    <cfRule type="cellIs" dxfId="3061" priority="6057" operator="greaterThan">
      <formula>500</formula>
    </cfRule>
    <cfRule type="cellIs" dxfId="3060" priority="6056" stopIfTrue="1" operator="equal">
      <formula>""</formula>
    </cfRule>
  </conditionalFormatting>
  <conditionalFormatting sqref="X460:X461">
    <cfRule type="cellIs" dxfId="3059" priority="6050" stopIfTrue="1" operator="equal">
      <formula>""</formula>
    </cfRule>
    <cfRule type="cellIs" dxfId="3058" priority="6055" operator="greaterThan">
      <formula>0</formula>
    </cfRule>
    <cfRule type="cellIs" dxfId="3057" priority="6054" operator="greaterThan">
      <formula>5</formula>
    </cfRule>
    <cfRule type="cellIs" dxfId="3056" priority="6053" operator="greaterThan">
      <formula>25</formula>
    </cfRule>
    <cfRule type="cellIs" dxfId="3055" priority="6052" operator="greaterThan">
      <formula>50</formula>
    </cfRule>
    <cfRule type="cellIs" dxfId="3054" priority="6051" operator="greaterThan">
      <formula>500</formula>
    </cfRule>
  </conditionalFormatting>
  <conditionalFormatting sqref="X465:X466">
    <cfRule type="cellIs" dxfId="3053" priority="6044" stopIfTrue="1" operator="equal">
      <formula>""</formula>
    </cfRule>
    <cfRule type="cellIs" dxfId="3052" priority="6049" operator="greaterThan">
      <formula>0</formula>
    </cfRule>
    <cfRule type="cellIs" dxfId="3051" priority="6048" operator="greaterThan">
      <formula>5</formula>
    </cfRule>
    <cfRule type="cellIs" dxfId="3050" priority="6047" operator="greaterThan">
      <formula>25</formula>
    </cfRule>
    <cfRule type="cellIs" dxfId="3049" priority="6046" operator="greaterThan">
      <formula>50</formula>
    </cfRule>
    <cfRule type="cellIs" dxfId="3048" priority="6045" operator="greaterThan">
      <formula>500</formula>
    </cfRule>
  </conditionalFormatting>
  <conditionalFormatting sqref="X470:X471">
    <cfRule type="cellIs" dxfId="3047" priority="6043" operator="greaterThan">
      <formula>0</formula>
    </cfRule>
    <cfRule type="cellIs" dxfId="3046" priority="6042" operator="greaterThan">
      <formula>5</formula>
    </cfRule>
    <cfRule type="cellIs" dxfId="3045" priority="6041" operator="greaterThan">
      <formula>25</formula>
    </cfRule>
    <cfRule type="cellIs" dxfId="3044" priority="6040" operator="greaterThan">
      <formula>50</formula>
    </cfRule>
    <cfRule type="cellIs" dxfId="3043" priority="6039" operator="greaterThan">
      <formula>500</formula>
    </cfRule>
    <cfRule type="cellIs" dxfId="3042" priority="6038" stopIfTrue="1" operator="equal">
      <formula>""</formula>
    </cfRule>
  </conditionalFormatting>
  <conditionalFormatting sqref="X475:X476">
    <cfRule type="cellIs" dxfId="3041" priority="6037" operator="greaterThan">
      <formula>0</formula>
    </cfRule>
    <cfRule type="cellIs" dxfId="3040" priority="6036" operator="greaterThan">
      <formula>5</formula>
    </cfRule>
    <cfRule type="cellIs" dxfId="3039" priority="6035" operator="greaterThan">
      <formula>25</formula>
    </cfRule>
    <cfRule type="cellIs" dxfId="3038" priority="6034" operator="greaterThan">
      <formula>50</formula>
    </cfRule>
    <cfRule type="cellIs" dxfId="3037" priority="6033" operator="greaterThan">
      <formula>500</formula>
    </cfRule>
    <cfRule type="cellIs" dxfId="3036" priority="6032" stopIfTrue="1" operator="equal">
      <formula>""</formula>
    </cfRule>
  </conditionalFormatting>
  <conditionalFormatting sqref="X480:X481">
    <cfRule type="cellIs" dxfId="3035" priority="6026" stopIfTrue="1" operator="equal">
      <formula>""</formula>
    </cfRule>
    <cfRule type="cellIs" dxfId="3034" priority="6031" operator="greaterThan">
      <formula>0</formula>
    </cfRule>
    <cfRule type="cellIs" dxfId="3033" priority="6030" operator="greaterThan">
      <formula>5</formula>
    </cfRule>
    <cfRule type="cellIs" dxfId="3032" priority="6029" operator="greaterThan">
      <formula>25</formula>
    </cfRule>
    <cfRule type="cellIs" dxfId="3031" priority="6028" operator="greaterThan">
      <formula>50</formula>
    </cfRule>
    <cfRule type="cellIs" dxfId="3030" priority="6027" operator="greaterThan">
      <formula>500</formula>
    </cfRule>
  </conditionalFormatting>
  <conditionalFormatting sqref="X485:X486">
    <cfRule type="cellIs" dxfId="3029" priority="6025" operator="greaterThan">
      <formula>0</formula>
    </cfRule>
    <cfRule type="cellIs" dxfId="3028" priority="6024" operator="greaterThan">
      <formula>5</formula>
    </cfRule>
    <cfRule type="cellIs" dxfId="3027" priority="6023" operator="greaterThan">
      <formula>25</formula>
    </cfRule>
    <cfRule type="cellIs" dxfId="3026" priority="6022" operator="greaterThan">
      <formula>50</formula>
    </cfRule>
    <cfRule type="cellIs" dxfId="3025" priority="6021" operator="greaterThan">
      <formula>500</formula>
    </cfRule>
    <cfRule type="cellIs" dxfId="3024" priority="6020" stopIfTrue="1" operator="equal">
      <formula>""</formula>
    </cfRule>
  </conditionalFormatting>
  <conditionalFormatting sqref="X490:X491">
    <cfRule type="cellIs" dxfId="3023" priority="6019" operator="greaterThan">
      <formula>0</formula>
    </cfRule>
    <cfRule type="cellIs" dxfId="3022" priority="6018" operator="greaterThan">
      <formula>5</formula>
    </cfRule>
    <cfRule type="cellIs" dxfId="3021" priority="6017" operator="greaterThan">
      <formula>25</formula>
    </cfRule>
    <cfRule type="cellIs" dxfId="3020" priority="6016" operator="greaterThan">
      <formula>50</formula>
    </cfRule>
    <cfRule type="cellIs" dxfId="3019" priority="6015" operator="greaterThan">
      <formula>500</formula>
    </cfRule>
    <cfRule type="cellIs" dxfId="3018" priority="6014" stopIfTrue="1" operator="equal">
      <formula>""</formula>
    </cfRule>
  </conditionalFormatting>
  <conditionalFormatting sqref="X495:X496">
    <cfRule type="cellIs" dxfId="3017" priority="6008" stopIfTrue="1" operator="equal">
      <formula>""</formula>
    </cfRule>
    <cfRule type="cellIs" dxfId="3016" priority="6013" operator="greaterThan">
      <formula>0</formula>
    </cfRule>
    <cfRule type="cellIs" dxfId="3015" priority="6012" operator="greaterThan">
      <formula>5</formula>
    </cfRule>
    <cfRule type="cellIs" dxfId="3014" priority="6011" operator="greaterThan">
      <formula>25</formula>
    </cfRule>
    <cfRule type="cellIs" dxfId="3013" priority="6010" operator="greaterThan">
      <formula>50</formula>
    </cfRule>
    <cfRule type="cellIs" dxfId="3012" priority="6009" operator="greaterThan">
      <formula>500</formula>
    </cfRule>
  </conditionalFormatting>
  <conditionalFormatting sqref="X500:X501">
    <cfRule type="cellIs" dxfId="3011" priority="6002" stopIfTrue="1" operator="equal">
      <formula>""</formula>
    </cfRule>
    <cfRule type="cellIs" dxfId="3010" priority="6007" operator="greaterThan">
      <formula>0</formula>
    </cfRule>
    <cfRule type="cellIs" dxfId="3009" priority="6006" operator="greaterThan">
      <formula>5</formula>
    </cfRule>
    <cfRule type="cellIs" dxfId="3008" priority="6005" operator="greaterThan">
      <formula>25</formula>
    </cfRule>
    <cfRule type="cellIs" dxfId="3007" priority="6004" operator="greaterThan">
      <formula>50</formula>
    </cfRule>
    <cfRule type="cellIs" dxfId="3006" priority="6003" operator="greaterThan">
      <formula>500</formula>
    </cfRule>
  </conditionalFormatting>
  <conditionalFormatting sqref="X505:X506">
    <cfRule type="cellIs" dxfId="3005" priority="5997" operator="greaterThan">
      <formula>500</formula>
    </cfRule>
    <cfRule type="cellIs" dxfId="3004" priority="6001" operator="greaterThan">
      <formula>0</formula>
    </cfRule>
    <cfRule type="cellIs" dxfId="3003" priority="6000" operator="greaterThan">
      <formula>5</formula>
    </cfRule>
    <cfRule type="cellIs" dxfId="3002" priority="5998" operator="greaterThan">
      <formula>50</formula>
    </cfRule>
    <cfRule type="cellIs" dxfId="3001" priority="5999" operator="greaterThan">
      <formula>25</formula>
    </cfRule>
    <cfRule type="cellIs" dxfId="3000" priority="5996" stopIfTrue="1" operator="equal">
      <formula>""</formula>
    </cfRule>
  </conditionalFormatting>
  <conditionalFormatting sqref="X510:X511">
    <cfRule type="cellIs" dxfId="2999" priority="5993" operator="greaterThan">
      <formula>25</formula>
    </cfRule>
    <cfRule type="cellIs" dxfId="2998" priority="5995" operator="greaterThan">
      <formula>0</formula>
    </cfRule>
    <cfRule type="cellIs" dxfId="2997" priority="5994" operator="greaterThan">
      <formula>5</formula>
    </cfRule>
    <cfRule type="cellIs" dxfId="2996" priority="5992" operator="greaterThan">
      <formula>50</formula>
    </cfRule>
    <cfRule type="cellIs" dxfId="2995" priority="5991" operator="greaterThan">
      <formula>500</formula>
    </cfRule>
    <cfRule type="cellIs" dxfId="2994" priority="5990" stopIfTrue="1" operator="equal">
      <formula>""</formula>
    </cfRule>
  </conditionalFormatting>
  <conditionalFormatting sqref="X515:X516">
    <cfRule type="cellIs" dxfId="2993" priority="5984" stopIfTrue="1" operator="equal">
      <formula>""</formula>
    </cfRule>
    <cfRule type="cellIs" dxfId="2992" priority="5989" operator="greaterThan">
      <formula>0</formula>
    </cfRule>
    <cfRule type="cellIs" dxfId="2991" priority="5988" operator="greaterThan">
      <formula>5</formula>
    </cfRule>
    <cfRule type="cellIs" dxfId="2990" priority="5987" operator="greaterThan">
      <formula>25</formula>
    </cfRule>
    <cfRule type="cellIs" dxfId="2989" priority="5986" operator="greaterThan">
      <formula>50</formula>
    </cfRule>
    <cfRule type="cellIs" dxfId="2988" priority="5985" operator="greaterThan">
      <formula>500</formula>
    </cfRule>
  </conditionalFormatting>
  <conditionalFormatting sqref="X520:X521">
    <cfRule type="cellIs" dxfId="2987" priority="5978" stopIfTrue="1" operator="equal">
      <formula>""</formula>
    </cfRule>
    <cfRule type="cellIs" dxfId="2986" priority="5983" operator="greaterThan">
      <formula>0</formula>
    </cfRule>
    <cfRule type="cellIs" dxfId="2985" priority="5982" operator="greaterThan">
      <formula>5</formula>
    </cfRule>
    <cfRule type="cellIs" dxfId="2984" priority="5981" operator="greaterThan">
      <formula>25</formula>
    </cfRule>
    <cfRule type="cellIs" dxfId="2983" priority="5980" operator="greaterThan">
      <formula>50</formula>
    </cfRule>
    <cfRule type="cellIs" dxfId="2982" priority="5979" operator="greaterThan">
      <formula>500</formula>
    </cfRule>
  </conditionalFormatting>
  <conditionalFormatting sqref="X525:X526">
    <cfRule type="cellIs" dxfId="2981" priority="5977" operator="greaterThan">
      <formula>0</formula>
    </cfRule>
    <cfRule type="cellIs" dxfId="2980" priority="5976" operator="greaterThan">
      <formula>5</formula>
    </cfRule>
    <cfRule type="cellIs" dxfId="2979" priority="5975" operator="greaterThan">
      <formula>25</formula>
    </cfRule>
    <cfRule type="cellIs" dxfId="2978" priority="5974" operator="greaterThan">
      <formula>50</formula>
    </cfRule>
    <cfRule type="cellIs" dxfId="2977" priority="5973" operator="greaterThan">
      <formula>500</formula>
    </cfRule>
    <cfRule type="cellIs" dxfId="2976" priority="5972" stopIfTrue="1" operator="equal">
      <formula>""</formula>
    </cfRule>
  </conditionalFormatting>
  <conditionalFormatting sqref="X530:X531">
    <cfRule type="cellIs" dxfId="2975" priority="5966" stopIfTrue="1" operator="equal">
      <formula>""</formula>
    </cfRule>
    <cfRule type="cellIs" dxfId="2974" priority="5971" operator="greaterThan">
      <formula>0</formula>
    </cfRule>
    <cfRule type="cellIs" dxfId="2973" priority="5970" operator="greaterThan">
      <formula>5</formula>
    </cfRule>
    <cfRule type="cellIs" dxfId="2972" priority="5969" operator="greaterThan">
      <formula>25</formula>
    </cfRule>
    <cfRule type="cellIs" dxfId="2971" priority="5968" operator="greaterThan">
      <formula>50</formula>
    </cfRule>
    <cfRule type="cellIs" dxfId="2970" priority="5967" operator="greaterThan">
      <formula>500</formula>
    </cfRule>
  </conditionalFormatting>
  <conditionalFormatting sqref="X535:X536">
    <cfRule type="cellIs" dxfId="2969" priority="5965" operator="greaterThan">
      <formula>0</formula>
    </cfRule>
    <cfRule type="cellIs" dxfId="2968" priority="5964" operator="greaterThan">
      <formula>5</formula>
    </cfRule>
    <cfRule type="cellIs" dxfId="2967" priority="5963" operator="greaterThan">
      <formula>25</formula>
    </cfRule>
    <cfRule type="cellIs" dxfId="2966" priority="5962" operator="greaterThan">
      <formula>50</formula>
    </cfRule>
    <cfRule type="cellIs" dxfId="2965" priority="5961" operator="greaterThan">
      <formula>500</formula>
    </cfRule>
    <cfRule type="cellIs" dxfId="2964" priority="5960" stopIfTrue="1" operator="equal">
      <formula>""</formula>
    </cfRule>
  </conditionalFormatting>
  <conditionalFormatting sqref="X540:X541">
    <cfRule type="cellIs" dxfId="2963" priority="5957" operator="greaterThan">
      <formula>25</formula>
    </cfRule>
    <cfRule type="cellIs" dxfId="2962" priority="5959" operator="greaterThan">
      <formula>0</formula>
    </cfRule>
    <cfRule type="cellIs" dxfId="2961" priority="5958" operator="greaterThan">
      <formula>5</formula>
    </cfRule>
    <cfRule type="cellIs" dxfId="2960" priority="5956" operator="greaterThan">
      <formula>50</formula>
    </cfRule>
    <cfRule type="cellIs" dxfId="2959" priority="5955" operator="greaterThan">
      <formula>500</formula>
    </cfRule>
    <cfRule type="cellIs" dxfId="2958" priority="5954" stopIfTrue="1" operator="equal">
      <formula>""</formula>
    </cfRule>
  </conditionalFormatting>
  <conditionalFormatting sqref="X545:X546">
    <cfRule type="cellIs" dxfId="2957" priority="5953" operator="greaterThan">
      <formula>0</formula>
    </cfRule>
    <cfRule type="cellIs" dxfId="2956" priority="5952" operator="greaterThan">
      <formula>5</formula>
    </cfRule>
    <cfRule type="cellIs" dxfId="2955" priority="5951" operator="greaterThan">
      <formula>25</formula>
    </cfRule>
    <cfRule type="cellIs" dxfId="2954" priority="5950" operator="greaterThan">
      <formula>50</formula>
    </cfRule>
    <cfRule type="cellIs" dxfId="2953" priority="5949" operator="greaterThan">
      <formula>500</formula>
    </cfRule>
    <cfRule type="cellIs" dxfId="2952" priority="5948" stopIfTrue="1" operator="equal">
      <formula>""</formula>
    </cfRule>
  </conditionalFormatting>
  <conditionalFormatting sqref="X550:X551">
    <cfRule type="cellIs" dxfId="2951" priority="5947" operator="greaterThan">
      <formula>0</formula>
    </cfRule>
    <cfRule type="cellIs" dxfId="2950" priority="5946" operator="greaterThan">
      <formula>5</formula>
    </cfRule>
    <cfRule type="cellIs" dxfId="2949" priority="5945" operator="greaterThan">
      <formula>25</formula>
    </cfRule>
    <cfRule type="cellIs" dxfId="2948" priority="5944" operator="greaterThan">
      <formula>50</formula>
    </cfRule>
    <cfRule type="cellIs" dxfId="2947" priority="5943" operator="greaterThan">
      <formula>500</formula>
    </cfRule>
    <cfRule type="cellIs" dxfId="2946" priority="5942" stopIfTrue="1" operator="equal">
      <formula>""</formula>
    </cfRule>
  </conditionalFormatting>
  <conditionalFormatting sqref="X555:X556">
    <cfRule type="cellIs" dxfId="2945" priority="5941" operator="greaterThan">
      <formula>0</formula>
    </cfRule>
    <cfRule type="cellIs" dxfId="2944" priority="5940" operator="greaterThan">
      <formula>5</formula>
    </cfRule>
    <cfRule type="cellIs" dxfId="2943" priority="5939" operator="greaterThan">
      <formula>25</formula>
    </cfRule>
    <cfRule type="cellIs" dxfId="2942" priority="5938" operator="greaterThan">
      <formula>50</formula>
    </cfRule>
    <cfRule type="cellIs" dxfId="2941" priority="5937" operator="greaterThan">
      <formula>500</formula>
    </cfRule>
    <cfRule type="cellIs" dxfId="2940" priority="5936" stopIfTrue="1" operator="equal">
      <formula>""</formula>
    </cfRule>
  </conditionalFormatting>
  <conditionalFormatting sqref="X560:X561">
    <cfRule type="cellIs" dxfId="2939" priority="5930" stopIfTrue="1" operator="equal">
      <formula>""</formula>
    </cfRule>
    <cfRule type="cellIs" dxfId="2938" priority="5935" operator="greaterThan">
      <formula>0</formula>
    </cfRule>
    <cfRule type="cellIs" dxfId="2937" priority="5934" operator="greaterThan">
      <formula>5</formula>
    </cfRule>
    <cfRule type="cellIs" dxfId="2936" priority="5933" operator="greaterThan">
      <formula>25</formula>
    </cfRule>
    <cfRule type="cellIs" dxfId="2935" priority="5932" operator="greaterThan">
      <formula>50</formula>
    </cfRule>
    <cfRule type="cellIs" dxfId="2934" priority="5931" operator="greaterThan">
      <formula>500</formula>
    </cfRule>
  </conditionalFormatting>
  <conditionalFormatting sqref="X565:X566">
    <cfRule type="cellIs" dxfId="2933" priority="5927" operator="greaterThan">
      <formula>25</formula>
    </cfRule>
    <cfRule type="cellIs" dxfId="2932" priority="5929" operator="greaterThan">
      <formula>0</formula>
    </cfRule>
    <cfRule type="cellIs" dxfId="2931" priority="5928" operator="greaterThan">
      <formula>5</formula>
    </cfRule>
    <cfRule type="cellIs" dxfId="2930" priority="5926" operator="greaterThan">
      <formula>50</formula>
    </cfRule>
    <cfRule type="cellIs" dxfId="2929" priority="5925" operator="greaterThan">
      <formula>500</formula>
    </cfRule>
    <cfRule type="cellIs" dxfId="2928" priority="5924" stopIfTrue="1" operator="equal">
      <formula>""</formula>
    </cfRule>
  </conditionalFormatting>
  <conditionalFormatting sqref="X570:X571">
    <cfRule type="cellIs" dxfId="2927" priority="5923" operator="greaterThan">
      <formula>0</formula>
    </cfRule>
    <cfRule type="cellIs" dxfId="2926" priority="5922" operator="greaterThan">
      <formula>5</formula>
    </cfRule>
    <cfRule type="cellIs" dxfId="2925" priority="5921" operator="greaterThan">
      <formula>25</formula>
    </cfRule>
    <cfRule type="cellIs" dxfId="2924" priority="5920" operator="greaterThan">
      <formula>50</formula>
    </cfRule>
    <cfRule type="cellIs" dxfId="2923" priority="5919" operator="greaterThan">
      <formula>500</formula>
    </cfRule>
    <cfRule type="cellIs" dxfId="2922" priority="5918" stopIfTrue="1" operator="equal">
      <formula>""</formula>
    </cfRule>
  </conditionalFormatting>
  <conditionalFormatting sqref="X575:X576">
    <cfRule type="cellIs" dxfId="2921" priority="5916" operator="greaterThan">
      <formula>5</formula>
    </cfRule>
    <cfRule type="cellIs" dxfId="2920" priority="5917" operator="greaterThan">
      <formula>0</formula>
    </cfRule>
    <cfRule type="cellIs" dxfId="2919" priority="5915" operator="greaterThan">
      <formula>25</formula>
    </cfRule>
    <cfRule type="cellIs" dxfId="2918" priority="5914" operator="greaterThan">
      <formula>50</formula>
    </cfRule>
    <cfRule type="cellIs" dxfId="2917" priority="5913" operator="greaterThan">
      <formula>500</formula>
    </cfRule>
    <cfRule type="cellIs" dxfId="2916" priority="5912" stopIfTrue="1" operator="equal">
      <formula>""</formula>
    </cfRule>
  </conditionalFormatting>
  <conditionalFormatting sqref="X580:X581">
    <cfRule type="cellIs" dxfId="2915" priority="5908" operator="greaterThan">
      <formula>50</formula>
    </cfRule>
    <cfRule type="cellIs" dxfId="2914" priority="5911" operator="greaterThan">
      <formula>0</formula>
    </cfRule>
    <cfRule type="cellIs" dxfId="2913" priority="5910" operator="greaterThan">
      <formula>5</formula>
    </cfRule>
    <cfRule type="cellIs" dxfId="2912" priority="5909" operator="greaterThan">
      <formula>25</formula>
    </cfRule>
    <cfRule type="cellIs" dxfId="2911" priority="5907" operator="greaterThan">
      <formula>500</formula>
    </cfRule>
    <cfRule type="cellIs" dxfId="2910" priority="5906" stopIfTrue="1" operator="equal">
      <formula>""</formula>
    </cfRule>
  </conditionalFormatting>
  <conditionalFormatting sqref="X585:X586">
    <cfRule type="cellIs" dxfId="2909" priority="5905" operator="greaterThan">
      <formula>0</formula>
    </cfRule>
    <cfRule type="cellIs" dxfId="2908" priority="5904" operator="greaterThan">
      <formula>5</formula>
    </cfRule>
    <cfRule type="cellIs" dxfId="2907" priority="5903" operator="greaterThan">
      <formula>25</formula>
    </cfRule>
    <cfRule type="cellIs" dxfId="2906" priority="5902" operator="greaterThan">
      <formula>50</formula>
    </cfRule>
    <cfRule type="cellIs" dxfId="2905" priority="5901" operator="greaterThan">
      <formula>500</formula>
    </cfRule>
    <cfRule type="cellIs" dxfId="2904" priority="5900" stopIfTrue="1" operator="equal">
      <formula>""</formula>
    </cfRule>
  </conditionalFormatting>
  <conditionalFormatting sqref="X590:X591">
    <cfRule type="cellIs" dxfId="2903" priority="5894" stopIfTrue="1" operator="equal">
      <formula>""</formula>
    </cfRule>
    <cfRule type="cellIs" dxfId="2902" priority="5899" operator="greaterThan">
      <formula>0</formula>
    </cfRule>
    <cfRule type="cellIs" dxfId="2901" priority="5898" operator="greaterThan">
      <formula>5</formula>
    </cfRule>
    <cfRule type="cellIs" dxfId="2900" priority="5897" operator="greaterThan">
      <formula>25</formula>
    </cfRule>
    <cfRule type="cellIs" dxfId="2899" priority="5896" operator="greaterThan">
      <formula>50</formula>
    </cfRule>
    <cfRule type="cellIs" dxfId="2898" priority="5895" operator="greaterThan">
      <formula>500</formula>
    </cfRule>
  </conditionalFormatting>
  <conditionalFormatting sqref="X595:X596">
    <cfRule type="cellIs" dxfId="2897" priority="5888" stopIfTrue="1" operator="equal">
      <formula>""</formula>
    </cfRule>
    <cfRule type="cellIs" dxfId="2896" priority="5893" operator="greaterThan">
      <formula>0</formula>
    </cfRule>
    <cfRule type="cellIs" dxfId="2895" priority="5892" operator="greaterThan">
      <formula>5</formula>
    </cfRule>
    <cfRule type="cellIs" dxfId="2894" priority="5891" operator="greaterThan">
      <formula>25</formula>
    </cfRule>
    <cfRule type="cellIs" dxfId="2893" priority="5890" operator="greaterThan">
      <formula>50</formula>
    </cfRule>
    <cfRule type="cellIs" dxfId="2892" priority="5889" operator="greaterThan">
      <formula>500</formula>
    </cfRule>
  </conditionalFormatting>
  <conditionalFormatting sqref="X600:X601">
    <cfRule type="cellIs" dxfId="2891" priority="5887" operator="greaterThan">
      <formula>0</formula>
    </cfRule>
    <cfRule type="cellIs" dxfId="2890" priority="5886" operator="greaterThan">
      <formula>5</formula>
    </cfRule>
    <cfRule type="cellIs" dxfId="2889" priority="5885" operator="greaterThan">
      <formula>25</formula>
    </cfRule>
    <cfRule type="cellIs" dxfId="2888" priority="5884" operator="greaterThan">
      <formula>50</formula>
    </cfRule>
    <cfRule type="cellIs" dxfId="2887" priority="5883" operator="greaterThan">
      <formula>500</formula>
    </cfRule>
    <cfRule type="cellIs" dxfId="2886" priority="5882" stopIfTrue="1" operator="equal">
      <formula>""</formula>
    </cfRule>
  </conditionalFormatting>
  <conditionalFormatting sqref="X605:X606">
    <cfRule type="cellIs" dxfId="2885" priority="5881" operator="greaterThan">
      <formula>0</formula>
    </cfRule>
    <cfRule type="cellIs" dxfId="2884" priority="5880" operator="greaterThan">
      <formula>5</formula>
    </cfRule>
    <cfRule type="cellIs" dxfId="2883" priority="5879" operator="greaterThan">
      <formula>25</formula>
    </cfRule>
    <cfRule type="cellIs" dxfId="2882" priority="5878" operator="greaterThan">
      <formula>50</formula>
    </cfRule>
    <cfRule type="cellIs" dxfId="2881" priority="5877" operator="greaterThan">
      <formula>500</formula>
    </cfRule>
    <cfRule type="cellIs" dxfId="2880" priority="5876" stopIfTrue="1" operator="equal">
      <formula>""</formula>
    </cfRule>
  </conditionalFormatting>
  <conditionalFormatting sqref="X610:X611">
    <cfRule type="cellIs" dxfId="2879" priority="5875" operator="greaterThan">
      <formula>0</formula>
    </cfRule>
    <cfRule type="cellIs" dxfId="2878" priority="5874" operator="greaterThan">
      <formula>5</formula>
    </cfRule>
    <cfRule type="cellIs" dxfId="2877" priority="5873" operator="greaterThan">
      <formula>25</formula>
    </cfRule>
    <cfRule type="cellIs" dxfId="2876" priority="5872" operator="greaterThan">
      <formula>50</formula>
    </cfRule>
    <cfRule type="cellIs" dxfId="2875" priority="5871" operator="greaterThan">
      <formula>500</formula>
    </cfRule>
    <cfRule type="cellIs" dxfId="2874" priority="5870" stopIfTrue="1" operator="equal">
      <formula>""</formula>
    </cfRule>
  </conditionalFormatting>
  <conditionalFormatting sqref="X615:X616">
    <cfRule type="cellIs" dxfId="2873" priority="5869" operator="greaterThan">
      <formula>0</formula>
    </cfRule>
    <cfRule type="cellIs" dxfId="2872" priority="5868" operator="greaterThan">
      <formula>5</formula>
    </cfRule>
    <cfRule type="cellIs" dxfId="2871" priority="5867" operator="greaterThan">
      <formula>25</formula>
    </cfRule>
    <cfRule type="cellIs" dxfId="2870" priority="5866" operator="greaterThan">
      <formula>50</formula>
    </cfRule>
    <cfRule type="cellIs" dxfId="2869" priority="5865" operator="greaterThan">
      <formula>500</formula>
    </cfRule>
    <cfRule type="cellIs" dxfId="2868" priority="5864" stopIfTrue="1" operator="equal">
      <formula>""</formula>
    </cfRule>
  </conditionalFormatting>
  <conditionalFormatting sqref="X620:X621">
    <cfRule type="cellIs" dxfId="2867" priority="5858" stopIfTrue="1" operator="equal">
      <formula>""</formula>
    </cfRule>
    <cfRule type="cellIs" dxfId="2866" priority="5863" operator="greaterThan">
      <formula>0</formula>
    </cfRule>
    <cfRule type="cellIs" dxfId="2865" priority="5862" operator="greaterThan">
      <formula>5</formula>
    </cfRule>
    <cfRule type="cellIs" dxfId="2864" priority="5861" operator="greaterThan">
      <formula>25</formula>
    </cfRule>
    <cfRule type="cellIs" dxfId="2863" priority="5860" operator="greaterThan">
      <formula>50</formula>
    </cfRule>
    <cfRule type="cellIs" dxfId="2862" priority="5859" operator="greaterThan">
      <formula>500</formula>
    </cfRule>
  </conditionalFormatting>
  <conditionalFormatting sqref="X625:X626">
    <cfRule type="cellIs" dxfId="2861" priority="5852" stopIfTrue="1" operator="equal">
      <formula>""</formula>
    </cfRule>
    <cfRule type="cellIs" dxfId="2860" priority="5857" operator="greaterThan">
      <formula>0</formula>
    </cfRule>
    <cfRule type="cellIs" dxfId="2859" priority="5856" operator="greaterThan">
      <formula>5</formula>
    </cfRule>
    <cfRule type="cellIs" dxfId="2858" priority="5855" operator="greaterThan">
      <formula>25</formula>
    </cfRule>
    <cfRule type="cellIs" dxfId="2857" priority="5854" operator="greaterThan">
      <formula>50</formula>
    </cfRule>
    <cfRule type="cellIs" dxfId="2856" priority="5853" operator="greaterThan">
      <formula>500</formula>
    </cfRule>
  </conditionalFormatting>
  <conditionalFormatting sqref="X630:X631">
    <cfRule type="cellIs" dxfId="2855" priority="5851" operator="greaterThan">
      <formula>0</formula>
    </cfRule>
    <cfRule type="cellIs" dxfId="2854" priority="5850" operator="greaterThan">
      <formula>5</formula>
    </cfRule>
    <cfRule type="cellIs" dxfId="2853" priority="5849" operator="greaterThan">
      <formula>25</formula>
    </cfRule>
    <cfRule type="cellIs" dxfId="2852" priority="5848" operator="greaterThan">
      <formula>50</formula>
    </cfRule>
    <cfRule type="cellIs" dxfId="2851" priority="5847" operator="greaterThan">
      <formula>500</formula>
    </cfRule>
    <cfRule type="cellIs" dxfId="2850" priority="5846" stopIfTrue="1" operator="equal">
      <formula>""</formula>
    </cfRule>
  </conditionalFormatting>
  <conditionalFormatting sqref="X635:X636">
    <cfRule type="cellIs" dxfId="2849" priority="5844" operator="greaterThan">
      <formula>5</formula>
    </cfRule>
    <cfRule type="cellIs" dxfId="2848" priority="5845" operator="greaterThan">
      <formula>0</formula>
    </cfRule>
    <cfRule type="cellIs" dxfId="2847" priority="5843" operator="greaterThan">
      <formula>25</formula>
    </cfRule>
    <cfRule type="cellIs" dxfId="2846" priority="5842" operator="greaterThan">
      <formula>50</formula>
    </cfRule>
    <cfRule type="cellIs" dxfId="2845" priority="5841" operator="greaterThan">
      <formula>500</formula>
    </cfRule>
    <cfRule type="cellIs" dxfId="2844" priority="5840" stopIfTrue="1" operator="equal">
      <formula>""</formula>
    </cfRule>
  </conditionalFormatting>
  <conditionalFormatting sqref="X640:X641">
    <cfRule type="cellIs" dxfId="2843" priority="5834" stopIfTrue="1" operator="equal">
      <formula>""</formula>
    </cfRule>
    <cfRule type="cellIs" dxfId="2842" priority="5839" operator="greaterThan">
      <formula>0</formula>
    </cfRule>
    <cfRule type="cellIs" dxfId="2841" priority="5838" operator="greaterThan">
      <formula>5</formula>
    </cfRule>
    <cfRule type="cellIs" dxfId="2840" priority="5837" operator="greaterThan">
      <formula>25</formula>
    </cfRule>
    <cfRule type="cellIs" dxfId="2839" priority="5836" operator="greaterThan">
      <formula>50</formula>
    </cfRule>
    <cfRule type="cellIs" dxfId="2838" priority="5835" operator="greaterThan">
      <formula>500</formula>
    </cfRule>
  </conditionalFormatting>
  <conditionalFormatting sqref="X645:X646">
    <cfRule type="cellIs" dxfId="2837" priority="5833" operator="greaterThan">
      <formula>0</formula>
    </cfRule>
    <cfRule type="cellIs" dxfId="2836" priority="5832" operator="greaterThan">
      <formula>5</formula>
    </cfRule>
    <cfRule type="cellIs" dxfId="2835" priority="5831" operator="greaterThan">
      <formula>25</formula>
    </cfRule>
    <cfRule type="cellIs" dxfId="2834" priority="5830" operator="greaterThan">
      <formula>50</formula>
    </cfRule>
    <cfRule type="cellIs" dxfId="2833" priority="5829" operator="greaterThan">
      <formula>500</formula>
    </cfRule>
    <cfRule type="cellIs" dxfId="2832" priority="5828" stopIfTrue="1" operator="equal">
      <formula>""</formula>
    </cfRule>
  </conditionalFormatting>
  <conditionalFormatting sqref="X650:X651">
    <cfRule type="cellIs" dxfId="2831" priority="5822" stopIfTrue="1" operator="equal">
      <formula>""</formula>
    </cfRule>
    <cfRule type="cellIs" dxfId="2830" priority="5827" operator="greaterThan">
      <formula>0</formula>
    </cfRule>
    <cfRule type="cellIs" dxfId="2829" priority="5826" operator="greaterThan">
      <formula>5</formula>
    </cfRule>
    <cfRule type="cellIs" dxfId="2828" priority="5825" operator="greaterThan">
      <formula>25</formula>
    </cfRule>
    <cfRule type="cellIs" dxfId="2827" priority="5824" operator="greaterThan">
      <formula>50</formula>
    </cfRule>
    <cfRule type="cellIs" dxfId="2826" priority="5823" operator="greaterThan">
      <formula>500</formula>
    </cfRule>
  </conditionalFormatting>
  <conditionalFormatting sqref="X655:X656">
    <cfRule type="cellIs" dxfId="2825" priority="5816" stopIfTrue="1" operator="equal">
      <formula>""</formula>
    </cfRule>
    <cfRule type="cellIs" dxfId="2824" priority="5821" operator="greaterThan">
      <formula>0</formula>
    </cfRule>
    <cfRule type="cellIs" dxfId="2823" priority="5820" operator="greaterThan">
      <formula>5</formula>
    </cfRule>
    <cfRule type="cellIs" dxfId="2822" priority="5819" operator="greaterThan">
      <formula>25</formula>
    </cfRule>
    <cfRule type="cellIs" dxfId="2821" priority="5818" operator="greaterThan">
      <formula>50</formula>
    </cfRule>
    <cfRule type="cellIs" dxfId="2820" priority="5817" operator="greaterThan">
      <formula>500</formula>
    </cfRule>
  </conditionalFormatting>
  <conditionalFormatting sqref="X660:X661">
    <cfRule type="cellIs" dxfId="2819" priority="5815" operator="greaterThan">
      <formula>0</formula>
    </cfRule>
    <cfRule type="cellIs" dxfId="2818" priority="5814" operator="greaterThan">
      <formula>5</formula>
    </cfRule>
    <cfRule type="cellIs" dxfId="2817" priority="5813" operator="greaterThan">
      <formula>25</formula>
    </cfRule>
    <cfRule type="cellIs" dxfId="2816" priority="5812" operator="greaterThan">
      <formula>50</formula>
    </cfRule>
    <cfRule type="cellIs" dxfId="2815" priority="5811" operator="greaterThan">
      <formula>500</formula>
    </cfRule>
    <cfRule type="cellIs" dxfId="2814" priority="5810" stopIfTrue="1" operator="equal">
      <formula>""</formula>
    </cfRule>
  </conditionalFormatting>
  <conditionalFormatting sqref="X665:X666">
    <cfRule type="cellIs" dxfId="2813" priority="5809" operator="greaterThan">
      <formula>0</formula>
    </cfRule>
    <cfRule type="cellIs" dxfId="2812" priority="5808" operator="greaterThan">
      <formula>5</formula>
    </cfRule>
    <cfRule type="cellIs" dxfId="2811" priority="5807" operator="greaterThan">
      <formula>25</formula>
    </cfRule>
    <cfRule type="cellIs" dxfId="2810" priority="5806" operator="greaterThan">
      <formula>50</formula>
    </cfRule>
    <cfRule type="cellIs" dxfId="2809" priority="5805" operator="greaterThan">
      <formula>500</formula>
    </cfRule>
    <cfRule type="cellIs" dxfId="2808" priority="5804" stopIfTrue="1" operator="equal">
      <formula>""</formula>
    </cfRule>
  </conditionalFormatting>
  <conditionalFormatting sqref="X670:X671">
    <cfRule type="cellIs" dxfId="2807" priority="5803" operator="greaterThan">
      <formula>0</formula>
    </cfRule>
    <cfRule type="cellIs" dxfId="2806" priority="5802" operator="greaterThan">
      <formula>5</formula>
    </cfRule>
    <cfRule type="cellIs" dxfId="2805" priority="5801" operator="greaterThan">
      <formula>25</formula>
    </cfRule>
    <cfRule type="cellIs" dxfId="2804" priority="5800" operator="greaterThan">
      <formula>50</formula>
    </cfRule>
    <cfRule type="cellIs" dxfId="2803" priority="5799" operator="greaterThan">
      <formula>500</formula>
    </cfRule>
    <cfRule type="cellIs" dxfId="2802" priority="5798" stopIfTrue="1" operator="equal">
      <formula>""</formula>
    </cfRule>
  </conditionalFormatting>
  <conditionalFormatting sqref="X675:X676">
    <cfRule type="cellIs" dxfId="2801" priority="5797" operator="greaterThan">
      <formula>0</formula>
    </cfRule>
    <cfRule type="cellIs" dxfId="2800" priority="5796" operator="greaterThan">
      <formula>5</formula>
    </cfRule>
    <cfRule type="cellIs" dxfId="2799" priority="5795" operator="greaterThan">
      <formula>25</formula>
    </cfRule>
    <cfRule type="cellIs" dxfId="2798" priority="5794" operator="greaterThan">
      <formula>50</formula>
    </cfRule>
    <cfRule type="cellIs" dxfId="2797" priority="5793" operator="greaterThan">
      <formula>500</formula>
    </cfRule>
    <cfRule type="cellIs" dxfId="2796" priority="5792" stopIfTrue="1" operator="equal">
      <formula>""</formula>
    </cfRule>
  </conditionalFormatting>
  <conditionalFormatting sqref="X680:X681">
    <cfRule type="cellIs" dxfId="2795" priority="5786" stopIfTrue="1" operator="equal">
      <formula>""</formula>
    </cfRule>
    <cfRule type="cellIs" dxfId="2794" priority="5791" operator="greaterThan">
      <formula>0</formula>
    </cfRule>
    <cfRule type="cellIs" dxfId="2793" priority="5790" operator="greaterThan">
      <formula>5</formula>
    </cfRule>
    <cfRule type="cellIs" dxfId="2792" priority="5789" operator="greaterThan">
      <formula>25</formula>
    </cfRule>
    <cfRule type="cellIs" dxfId="2791" priority="5788" operator="greaterThan">
      <formula>50</formula>
    </cfRule>
    <cfRule type="cellIs" dxfId="2790" priority="5787" operator="greaterThan">
      <formula>500</formula>
    </cfRule>
  </conditionalFormatting>
  <conditionalFormatting sqref="X685:X686">
    <cfRule type="cellIs" dxfId="2789" priority="5780" stopIfTrue="1" operator="equal">
      <formula>""</formula>
    </cfRule>
    <cfRule type="cellIs" dxfId="2788" priority="5785" operator="greaterThan">
      <formula>0</formula>
    </cfRule>
    <cfRule type="cellIs" dxfId="2787" priority="5784" operator="greaterThan">
      <formula>5</formula>
    </cfRule>
    <cfRule type="cellIs" dxfId="2786" priority="5783" operator="greaterThan">
      <formula>25</formula>
    </cfRule>
    <cfRule type="cellIs" dxfId="2785" priority="5782" operator="greaterThan">
      <formula>50</formula>
    </cfRule>
    <cfRule type="cellIs" dxfId="2784" priority="5781" operator="greaterThan">
      <formula>500</formula>
    </cfRule>
  </conditionalFormatting>
  <conditionalFormatting sqref="X690:X691">
    <cfRule type="cellIs" dxfId="2783" priority="5779" operator="greaterThan">
      <formula>0</formula>
    </cfRule>
    <cfRule type="cellIs" dxfId="2782" priority="5778" operator="greaterThan">
      <formula>5</formula>
    </cfRule>
    <cfRule type="cellIs" dxfId="2781" priority="5777" operator="greaterThan">
      <formula>25</formula>
    </cfRule>
    <cfRule type="cellIs" dxfId="2780" priority="5776" operator="greaterThan">
      <formula>50</formula>
    </cfRule>
    <cfRule type="cellIs" dxfId="2779" priority="5775" operator="greaterThan">
      <formula>500</formula>
    </cfRule>
    <cfRule type="cellIs" dxfId="2778" priority="5774" stopIfTrue="1" operator="equal">
      <formula>""</formula>
    </cfRule>
  </conditionalFormatting>
  <conditionalFormatting sqref="X695:X696">
    <cfRule type="cellIs" dxfId="2777" priority="5771" operator="greaterThan">
      <formula>25</formula>
    </cfRule>
    <cfRule type="cellIs" dxfId="2776" priority="5773" operator="greaterThan">
      <formula>0</formula>
    </cfRule>
    <cfRule type="cellIs" dxfId="2775" priority="5772" operator="greaterThan">
      <formula>5</formula>
    </cfRule>
    <cfRule type="cellIs" dxfId="2774" priority="5770" operator="greaterThan">
      <formula>50</formula>
    </cfRule>
    <cfRule type="cellIs" dxfId="2773" priority="5769" operator="greaterThan">
      <formula>500</formula>
    </cfRule>
    <cfRule type="cellIs" dxfId="2772" priority="5768" stopIfTrue="1" operator="equal">
      <formula>""</formula>
    </cfRule>
  </conditionalFormatting>
  <conditionalFormatting sqref="X700:X701">
    <cfRule type="cellIs" dxfId="2771" priority="5762" stopIfTrue="1" operator="equal">
      <formula>""</formula>
    </cfRule>
    <cfRule type="cellIs" dxfId="2770" priority="5767" operator="greaterThan">
      <formula>0</formula>
    </cfRule>
    <cfRule type="cellIs" dxfId="2769" priority="5766" operator="greaterThan">
      <formula>5</formula>
    </cfRule>
    <cfRule type="cellIs" dxfId="2768" priority="5765" operator="greaterThan">
      <formula>25</formula>
    </cfRule>
    <cfRule type="cellIs" dxfId="2767" priority="5764" operator="greaterThan">
      <formula>50</formula>
    </cfRule>
    <cfRule type="cellIs" dxfId="2766" priority="5763" operator="greaterThan">
      <formula>500</formula>
    </cfRule>
  </conditionalFormatting>
  <conditionalFormatting sqref="X705:X706">
    <cfRule type="cellIs" dxfId="2765" priority="5761" operator="greaterThan">
      <formula>0</formula>
    </cfRule>
    <cfRule type="cellIs" dxfId="2764" priority="5760" operator="greaterThan">
      <formula>5</formula>
    </cfRule>
    <cfRule type="cellIs" dxfId="2763" priority="5759" operator="greaterThan">
      <formula>25</formula>
    </cfRule>
    <cfRule type="cellIs" dxfId="2762" priority="5758" operator="greaterThan">
      <formula>50</formula>
    </cfRule>
    <cfRule type="cellIs" dxfId="2761" priority="5757" operator="greaterThan">
      <formula>500</formula>
    </cfRule>
    <cfRule type="cellIs" dxfId="2760" priority="5756" stopIfTrue="1" operator="equal">
      <formula>""</formula>
    </cfRule>
  </conditionalFormatting>
  <conditionalFormatting sqref="X710:X711">
    <cfRule type="cellIs" dxfId="2759" priority="5750" stopIfTrue="1" operator="equal">
      <formula>""</formula>
    </cfRule>
    <cfRule type="cellIs" dxfId="2758" priority="5755" operator="greaterThan">
      <formula>0</formula>
    </cfRule>
    <cfRule type="cellIs" dxfId="2757" priority="5754" operator="greaterThan">
      <formula>5</formula>
    </cfRule>
    <cfRule type="cellIs" dxfId="2756" priority="5753" operator="greaterThan">
      <formula>25</formula>
    </cfRule>
    <cfRule type="cellIs" dxfId="2755" priority="5752" operator="greaterThan">
      <formula>50</formula>
    </cfRule>
    <cfRule type="cellIs" dxfId="2754" priority="5751" operator="greaterThan">
      <formula>500</formula>
    </cfRule>
  </conditionalFormatting>
  <conditionalFormatting sqref="X715:X716">
    <cfRule type="cellIs" dxfId="2753" priority="5744" stopIfTrue="1" operator="equal">
      <formula>""</formula>
    </cfRule>
    <cfRule type="cellIs" dxfId="2752" priority="5749" operator="greaterThan">
      <formula>0</formula>
    </cfRule>
    <cfRule type="cellIs" dxfId="2751" priority="5748" operator="greaterThan">
      <formula>5</formula>
    </cfRule>
    <cfRule type="cellIs" dxfId="2750" priority="5747" operator="greaterThan">
      <formula>25</formula>
    </cfRule>
    <cfRule type="cellIs" dxfId="2749" priority="5746" operator="greaterThan">
      <formula>50</formula>
    </cfRule>
    <cfRule type="cellIs" dxfId="2748" priority="5745" operator="greaterThan">
      <formula>500</formula>
    </cfRule>
  </conditionalFormatting>
  <conditionalFormatting sqref="X720:X721">
    <cfRule type="cellIs" dxfId="2747" priority="5743" operator="greaterThan">
      <formula>0</formula>
    </cfRule>
    <cfRule type="cellIs" dxfId="2746" priority="5742" operator="greaterThan">
      <formula>5</formula>
    </cfRule>
    <cfRule type="cellIs" dxfId="2745" priority="5741" operator="greaterThan">
      <formula>25</formula>
    </cfRule>
    <cfRule type="cellIs" dxfId="2744" priority="5740" operator="greaterThan">
      <formula>50</formula>
    </cfRule>
    <cfRule type="cellIs" dxfId="2743" priority="5739" operator="greaterThan">
      <formula>500</formula>
    </cfRule>
    <cfRule type="cellIs" dxfId="2742" priority="5738" stopIfTrue="1" operator="equal">
      <formula>""</formula>
    </cfRule>
  </conditionalFormatting>
  <conditionalFormatting sqref="X725:X726">
    <cfRule type="cellIs" dxfId="2741" priority="5737" operator="greaterThan">
      <formula>0</formula>
    </cfRule>
    <cfRule type="cellIs" dxfId="2740" priority="5736" operator="greaterThan">
      <formula>5</formula>
    </cfRule>
    <cfRule type="cellIs" dxfId="2739" priority="5735" operator="greaterThan">
      <formula>25</formula>
    </cfRule>
    <cfRule type="cellIs" dxfId="2738" priority="5734" operator="greaterThan">
      <formula>50</formula>
    </cfRule>
    <cfRule type="cellIs" dxfId="2737" priority="5733" operator="greaterThan">
      <formula>500</formula>
    </cfRule>
    <cfRule type="cellIs" dxfId="2736" priority="5732" stopIfTrue="1" operator="equal">
      <formula>""</formula>
    </cfRule>
  </conditionalFormatting>
  <conditionalFormatting sqref="X730:X731">
    <cfRule type="cellIs" dxfId="2735" priority="5726" stopIfTrue="1" operator="equal">
      <formula>""</formula>
    </cfRule>
    <cfRule type="cellIs" dxfId="2734" priority="5731" operator="greaterThan">
      <formula>0</formula>
    </cfRule>
    <cfRule type="cellIs" dxfId="2733" priority="5730" operator="greaterThan">
      <formula>5</formula>
    </cfRule>
    <cfRule type="cellIs" dxfId="2732" priority="5729" operator="greaterThan">
      <formula>25</formula>
    </cfRule>
    <cfRule type="cellIs" dxfId="2731" priority="5728" operator="greaterThan">
      <formula>50</formula>
    </cfRule>
    <cfRule type="cellIs" dxfId="2730" priority="5727" operator="greaterThan">
      <formula>500</formula>
    </cfRule>
  </conditionalFormatting>
  <conditionalFormatting sqref="X735:X736">
    <cfRule type="cellIs" dxfId="2729" priority="5725" operator="greaterThan">
      <formula>0</formula>
    </cfRule>
    <cfRule type="cellIs" dxfId="2728" priority="5724" operator="greaterThan">
      <formula>5</formula>
    </cfRule>
    <cfRule type="cellIs" dxfId="2727" priority="5723" operator="greaterThan">
      <formula>25</formula>
    </cfRule>
    <cfRule type="cellIs" dxfId="2726" priority="5722" operator="greaterThan">
      <formula>50</formula>
    </cfRule>
    <cfRule type="cellIs" dxfId="2725" priority="5721" operator="greaterThan">
      <formula>500</formula>
    </cfRule>
    <cfRule type="cellIs" dxfId="2724" priority="5720" stopIfTrue="1" operator="equal">
      <formula>""</formula>
    </cfRule>
  </conditionalFormatting>
  <conditionalFormatting sqref="X740:X741">
    <cfRule type="cellIs" dxfId="2723" priority="5719" operator="greaterThan">
      <formula>0</formula>
    </cfRule>
    <cfRule type="cellIs" dxfId="2722" priority="5718" operator="greaterThan">
      <formula>5</formula>
    </cfRule>
    <cfRule type="cellIs" dxfId="2721" priority="5717" operator="greaterThan">
      <formula>25</formula>
    </cfRule>
    <cfRule type="cellIs" dxfId="2720" priority="5716" operator="greaterThan">
      <formula>50</formula>
    </cfRule>
    <cfRule type="cellIs" dxfId="2719" priority="5715" operator="greaterThan">
      <formula>500</formula>
    </cfRule>
    <cfRule type="cellIs" dxfId="2718" priority="5714" stopIfTrue="1" operator="equal">
      <formula>""</formula>
    </cfRule>
  </conditionalFormatting>
  <conditionalFormatting sqref="X745:X746">
    <cfRule type="cellIs" dxfId="2717" priority="5708" stopIfTrue="1" operator="equal">
      <formula>""</formula>
    </cfRule>
    <cfRule type="cellIs" dxfId="2716" priority="5713" operator="greaterThan">
      <formula>0</formula>
    </cfRule>
    <cfRule type="cellIs" dxfId="2715" priority="5712" operator="greaterThan">
      <formula>5</formula>
    </cfRule>
    <cfRule type="cellIs" dxfId="2714" priority="5711" operator="greaterThan">
      <formula>25</formula>
    </cfRule>
    <cfRule type="cellIs" dxfId="2713" priority="5710" operator="greaterThan">
      <formula>50</formula>
    </cfRule>
    <cfRule type="cellIs" dxfId="2712" priority="5709" operator="greaterThan">
      <formula>500</formula>
    </cfRule>
  </conditionalFormatting>
  <conditionalFormatting sqref="X750:X751">
    <cfRule type="cellIs" dxfId="2711" priority="5702" stopIfTrue="1" operator="equal">
      <formula>""</formula>
    </cfRule>
    <cfRule type="cellIs" dxfId="2710" priority="5707" operator="greaterThan">
      <formula>0</formula>
    </cfRule>
    <cfRule type="cellIs" dxfId="2709" priority="5706" operator="greaterThan">
      <formula>5</formula>
    </cfRule>
    <cfRule type="cellIs" dxfId="2708" priority="5705" operator="greaterThan">
      <formula>25</formula>
    </cfRule>
    <cfRule type="cellIs" dxfId="2707" priority="5704" operator="greaterThan">
      <formula>50</formula>
    </cfRule>
    <cfRule type="cellIs" dxfId="2706" priority="5703" operator="greaterThan">
      <formula>500</formula>
    </cfRule>
  </conditionalFormatting>
  <conditionalFormatting sqref="X755:X756">
    <cfRule type="cellIs" dxfId="2705" priority="5701" operator="greaterThan">
      <formula>0</formula>
    </cfRule>
    <cfRule type="cellIs" dxfId="2704" priority="5700" operator="greaterThan">
      <formula>5</formula>
    </cfRule>
    <cfRule type="cellIs" dxfId="2703" priority="5699" operator="greaterThan">
      <formula>25</formula>
    </cfRule>
    <cfRule type="cellIs" dxfId="2702" priority="5698" operator="greaterThan">
      <formula>50</formula>
    </cfRule>
    <cfRule type="cellIs" dxfId="2701" priority="5697" operator="greaterThan">
      <formula>500</formula>
    </cfRule>
    <cfRule type="cellIs" dxfId="2700" priority="5696" stopIfTrue="1" operator="equal">
      <formula>""</formula>
    </cfRule>
  </conditionalFormatting>
  <conditionalFormatting sqref="X760:X761">
    <cfRule type="cellIs" dxfId="2699" priority="5694" operator="greaterThan">
      <formula>5</formula>
    </cfRule>
    <cfRule type="cellIs" dxfId="2698" priority="5695" operator="greaterThan">
      <formula>0</formula>
    </cfRule>
    <cfRule type="cellIs" dxfId="2697" priority="5693" operator="greaterThan">
      <formula>25</formula>
    </cfRule>
    <cfRule type="cellIs" dxfId="2696" priority="5692" operator="greaterThan">
      <formula>50</formula>
    </cfRule>
    <cfRule type="cellIs" dxfId="2695" priority="5691" operator="greaterThan">
      <formula>500</formula>
    </cfRule>
    <cfRule type="cellIs" dxfId="2694" priority="5690" stopIfTrue="1" operator="equal">
      <formula>""</formula>
    </cfRule>
  </conditionalFormatting>
  <conditionalFormatting sqref="X765:X766">
    <cfRule type="cellIs" dxfId="2693" priority="5684" stopIfTrue="1" operator="equal">
      <formula>""</formula>
    </cfRule>
    <cfRule type="cellIs" dxfId="2692" priority="5689" operator="greaterThan">
      <formula>0</formula>
    </cfRule>
    <cfRule type="cellIs" dxfId="2691" priority="5688" operator="greaterThan">
      <formula>5</formula>
    </cfRule>
    <cfRule type="cellIs" dxfId="2690" priority="5687" operator="greaterThan">
      <formula>25</formula>
    </cfRule>
    <cfRule type="cellIs" dxfId="2689" priority="5686" operator="greaterThan">
      <formula>50</formula>
    </cfRule>
    <cfRule type="cellIs" dxfId="2688" priority="5685" operator="greaterThan">
      <formula>500</formula>
    </cfRule>
  </conditionalFormatting>
  <conditionalFormatting sqref="X770:X771">
    <cfRule type="cellIs" dxfId="2687" priority="5683" operator="greaterThan">
      <formula>0</formula>
    </cfRule>
    <cfRule type="cellIs" dxfId="2686" priority="5682" operator="greaterThan">
      <formula>5</formula>
    </cfRule>
    <cfRule type="cellIs" dxfId="2685" priority="5681" operator="greaterThan">
      <formula>25</formula>
    </cfRule>
    <cfRule type="cellIs" dxfId="2684" priority="5680" operator="greaterThan">
      <formula>50</formula>
    </cfRule>
    <cfRule type="cellIs" dxfId="2683" priority="5679" operator="greaterThan">
      <formula>500</formula>
    </cfRule>
    <cfRule type="cellIs" dxfId="2682" priority="5678" stopIfTrue="1" operator="equal">
      <formula>""</formula>
    </cfRule>
  </conditionalFormatting>
  <conditionalFormatting sqref="X775:X776">
    <cfRule type="cellIs" dxfId="2681" priority="5672" stopIfTrue="1" operator="equal">
      <formula>""</formula>
    </cfRule>
    <cfRule type="cellIs" dxfId="2680" priority="5677" operator="greaterThan">
      <formula>0</formula>
    </cfRule>
    <cfRule type="cellIs" dxfId="2679" priority="5676" operator="greaterThan">
      <formula>5</formula>
    </cfRule>
    <cfRule type="cellIs" dxfId="2678" priority="5675" operator="greaterThan">
      <formula>25</formula>
    </cfRule>
    <cfRule type="cellIs" dxfId="2677" priority="5674" operator="greaterThan">
      <formula>50</formula>
    </cfRule>
    <cfRule type="cellIs" dxfId="2676" priority="5673" operator="greaterThan">
      <formula>500</formula>
    </cfRule>
  </conditionalFormatting>
  <conditionalFormatting sqref="X780:X781">
    <cfRule type="cellIs" dxfId="2675" priority="5666" stopIfTrue="1" operator="equal">
      <formula>""</formula>
    </cfRule>
    <cfRule type="cellIs" dxfId="2674" priority="5671" operator="greaterThan">
      <formula>0</formula>
    </cfRule>
    <cfRule type="cellIs" dxfId="2673" priority="5670" operator="greaterThan">
      <formula>5</formula>
    </cfRule>
    <cfRule type="cellIs" dxfId="2672" priority="5669" operator="greaterThan">
      <formula>25</formula>
    </cfRule>
    <cfRule type="cellIs" dxfId="2671" priority="5668" operator="greaterThan">
      <formula>50</formula>
    </cfRule>
    <cfRule type="cellIs" dxfId="2670" priority="5667" operator="greaterThan">
      <formula>500</formula>
    </cfRule>
  </conditionalFormatting>
  <conditionalFormatting sqref="X785:X786">
    <cfRule type="cellIs" dxfId="2669" priority="5665" operator="greaterThan">
      <formula>0</formula>
    </cfRule>
    <cfRule type="cellIs" dxfId="2668" priority="5664" operator="greaterThan">
      <formula>5</formula>
    </cfRule>
    <cfRule type="cellIs" dxfId="2667" priority="5663" operator="greaterThan">
      <formula>25</formula>
    </cfRule>
    <cfRule type="cellIs" dxfId="2666" priority="5662" operator="greaterThan">
      <formula>50</formula>
    </cfRule>
    <cfRule type="cellIs" dxfId="2665" priority="5661" operator="greaterThan">
      <formula>500</formula>
    </cfRule>
    <cfRule type="cellIs" dxfId="2664" priority="5660" stopIfTrue="1" operator="equal">
      <formula>""</formula>
    </cfRule>
  </conditionalFormatting>
  <conditionalFormatting sqref="X790:X791">
    <cfRule type="cellIs" dxfId="2663" priority="5659" operator="greaterThan">
      <formula>0</formula>
    </cfRule>
    <cfRule type="cellIs" dxfId="2662" priority="5658" operator="greaterThan">
      <formula>5</formula>
    </cfRule>
    <cfRule type="cellIs" dxfId="2661" priority="5657" operator="greaterThan">
      <formula>25</formula>
    </cfRule>
    <cfRule type="cellIs" dxfId="2660" priority="5656" operator="greaterThan">
      <formula>50</formula>
    </cfRule>
    <cfRule type="cellIs" dxfId="2659" priority="5655" operator="greaterThan">
      <formula>500</formula>
    </cfRule>
    <cfRule type="cellIs" dxfId="2658" priority="5654" stopIfTrue="1" operator="equal">
      <formula>""</formula>
    </cfRule>
  </conditionalFormatting>
  <conditionalFormatting sqref="X795:X796">
    <cfRule type="cellIs" dxfId="2657" priority="5653" operator="greaterThan">
      <formula>0</formula>
    </cfRule>
    <cfRule type="cellIs" dxfId="2656" priority="5652" operator="greaterThan">
      <formula>5</formula>
    </cfRule>
    <cfRule type="cellIs" dxfId="2655" priority="5651" operator="greaterThan">
      <formula>25</formula>
    </cfRule>
    <cfRule type="cellIs" dxfId="2654" priority="5650" operator="greaterThan">
      <formula>50</formula>
    </cfRule>
    <cfRule type="cellIs" dxfId="2653" priority="5649" operator="greaterThan">
      <formula>500</formula>
    </cfRule>
    <cfRule type="cellIs" dxfId="2652" priority="5648" stopIfTrue="1" operator="equal">
      <formula>""</formula>
    </cfRule>
  </conditionalFormatting>
  <conditionalFormatting sqref="X800:X801">
    <cfRule type="cellIs" dxfId="2651" priority="5647" operator="greaterThan">
      <formula>0</formula>
    </cfRule>
    <cfRule type="cellIs" dxfId="2650" priority="5646" operator="greaterThan">
      <formula>5</formula>
    </cfRule>
    <cfRule type="cellIs" dxfId="2649" priority="5645" operator="greaterThan">
      <formula>25</formula>
    </cfRule>
    <cfRule type="cellIs" dxfId="2648" priority="5644" operator="greaterThan">
      <formula>50</formula>
    </cfRule>
    <cfRule type="cellIs" dxfId="2647" priority="5643" operator="greaterThan">
      <formula>500</formula>
    </cfRule>
    <cfRule type="cellIs" dxfId="2646" priority="5642" stopIfTrue="1" operator="equal">
      <formula>""</formula>
    </cfRule>
  </conditionalFormatting>
  <conditionalFormatting sqref="X805:X806">
    <cfRule type="cellIs" dxfId="2645" priority="5636" stopIfTrue="1" operator="equal">
      <formula>""</formula>
    </cfRule>
    <cfRule type="cellIs" dxfId="2644" priority="5641" operator="greaterThan">
      <formula>0</formula>
    </cfRule>
    <cfRule type="cellIs" dxfId="2643" priority="5640" operator="greaterThan">
      <formula>5</formula>
    </cfRule>
    <cfRule type="cellIs" dxfId="2642" priority="5639" operator="greaterThan">
      <formula>25</formula>
    </cfRule>
    <cfRule type="cellIs" dxfId="2641" priority="5638" operator="greaterThan">
      <formula>50</formula>
    </cfRule>
    <cfRule type="cellIs" dxfId="2640" priority="5637" operator="greaterThan">
      <formula>500</formula>
    </cfRule>
  </conditionalFormatting>
  <conditionalFormatting sqref="X810:X811">
    <cfRule type="cellIs" dxfId="2639" priority="5630" stopIfTrue="1" operator="equal">
      <formula>""</formula>
    </cfRule>
    <cfRule type="cellIs" dxfId="2638" priority="5635" operator="greaterThan">
      <formula>0</formula>
    </cfRule>
    <cfRule type="cellIs" dxfId="2637" priority="5634" operator="greaterThan">
      <formula>5</formula>
    </cfRule>
    <cfRule type="cellIs" dxfId="2636" priority="5633" operator="greaterThan">
      <formula>25</formula>
    </cfRule>
    <cfRule type="cellIs" dxfId="2635" priority="5632" operator="greaterThan">
      <formula>50</formula>
    </cfRule>
    <cfRule type="cellIs" dxfId="2634" priority="5631" operator="greaterThan">
      <formula>500</formula>
    </cfRule>
  </conditionalFormatting>
  <conditionalFormatting sqref="X815:X816">
    <cfRule type="cellIs" dxfId="2633" priority="5628" operator="greaterThan">
      <formula>5</formula>
    </cfRule>
    <cfRule type="cellIs" dxfId="2632" priority="5629" operator="greaterThan">
      <formula>0</formula>
    </cfRule>
    <cfRule type="cellIs" dxfId="2631" priority="5627" operator="greaterThan">
      <formula>25</formula>
    </cfRule>
    <cfRule type="cellIs" dxfId="2630" priority="5626" operator="greaterThan">
      <formula>50</formula>
    </cfRule>
    <cfRule type="cellIs" dxfId="2629" priority="5625" operator="greaterThan">
      <formula>500</formula>
    </cfRule>
    <cfRule type="cellIs" dxfId="2628" priority="5624" stopIfTrue="1" operator="equal">
      <formula>""</formula>
    </cfRule>
  </conditionalFormatting>
  <conditionalFormatting sqref="X820:X821">
    <cfRule type="cellIs" dxfId="2627" priority="5623" operator="greaterThan">
      <formula>0</formula>
    </cfRule>
    <cfRule type="cellIs" dxfId="2626" priority="5622" operator="greaterThan">
      <formula>5</formula>
    </cfRule>
    <cfRule type="cellIs" dxfId="2625" priority="5621" operator="greaterThan">
      <formula>25</formula>
    </cfRule>
    <cfRule type="cellIs" dxfId="2624" priority="5620" operator="greaterThan">
      <formula>50</formula>
    </cfRule>
    <cfRule type="cellIs" dxfId="2623" priority="5619" operator="greaterThan">
      <formula>500</formula>
    </cfRule>
    <cfRule type="cellIs" dxfId="2622" priority="5618" stopIfTrue="1" operator="equal">
      <formula>""</formula>
    </cfRule>
  </conditionalFormatting>
  <conditionalFormatting sqref="X825:X826">
    <cfRule type="cellIs" dxfId="2621" priority="5617" operator="greaterThan">
      <formula>0</formula>
    </cfRule>
    <cfRule type="cellIs" dxfId="2620" priority="5616" operator="greaterThan">
      <formula>5</formula>
    </cfRule>
    <cfRule type="cellIs" dxfId="2619" priority="5615" operator="greaterThan">
      <formula>25</formula>
    </cfRule>
    <cfRule type="cellIs" dxfId="2618" priority="5614" operator="greaterThan">
      <formula>50</formula>
    </cfRule>
    <cfRule type="cellIs" dxfId="2617" priority="5613" operator="greaterThan">
      <formula>500</formula>
    </cfRule>
    <cfRule type="cellIs" dxfId="2616" priority="5612" stopIfTrue="1" operator="equal">
      <formula>""</formula>
    </cfRule>
  </conditionalFormatting>
  <conditionalFormatting sqref="X830:X831">
    <cfRule type="cellIs" dxfId="2615" priority="5611" operator="greaterThan">
      <formula>0</formula>
    </cfRule>
    <cfRule type="cellIs" dxfId="2614" priority="5610" operator="greaterThan">
      <formula>5</formula>
    </cfRule>
    <cfRule type="cellIs" dxfId="2613" priority="5609" operator="greaterThan">
      <formula>25</formula>
    </cfRule>
    <cfRule type="cellIs" dxfId="2612" priority="5608" operator="greaterThan">
      <formula>50</formula>
    </cfRule>
    <cfRule type="cellIs" dxfId="2611" priority="5607" operator="greaterThan">
      <formula>500</formula>
    </cfRule>
    <cfRule type="cellIs" dxfId="2610" priority="5606" stopIfTrue="1" operator="equal">
      <formula>""</formula>
    </cfRule>
  </conditionalFormatting>
  <conditionalFormatting sqref="X835:X836">
    <cfRule type="cellIs" dxfId="2609" priority="5600" stopIfTrue="1" operator="equal">
      <formula>""</formula>
    </cfRule>
    <cfRule type="cellIs" dxfId="2608" priority="5605" operator="greaterThan">
      <formula>0</formula>
    </cfRule>
    <cfRule type="cellIs" dxfId="2607" priority="5604" operator="greaterThan">
      <formula>5</formula>
    </cfRule>
    <cfRule type="cellIs" dxfId="2606" priority="5603" operator="greaterThan">
      <formula>25</formula>
    </cfRule>
    <cfRule type="cellIs" dxfId="2605" priority="5602" operator="greaterThan">
      <formula>50</formula>
    </cfRule>
    <cfRule type="cellIs" dxfId="2604" priority="5601" operator="greaterThan">
      <formula>500</formula>
    </cfRule>
  </conditionalFormatting>
  <conditionalFormatting sqref="X840:X841">
    <cfRule type="cellIs" dxfId="2603" priority="5594" stopIfTrue="1" operator="equal">
      <formula>""</formula>
    </cfRule>
    <cfRule type="cellIs" dxfId="2602" priority="5599" operator="greaterThan">
      <formula>0</formula>
    </cfRule>
    <cfRule type="cellIs" dxfId="2601" priority="5598" operator="greaterThan">
      <formula>5</formula>
    </cfRule>
    <cfRule type="cellIs" dxfId="2600" priority="5597" operator="greaterThan">
      <formula>25</formula>
    </cfRule>
    <cfRule type="cellIs" dxfId="2599" priority="5596" operator="greaterThan">
      <formula>50</formula>
    </cfRule>
    <cfRule type="cellIs" dxfId="2598" priority="5595" operator="greaterThan">
      <formula>500</formula>
    </cfRule>
  </conditionalFormatting>
  <conditionalFormatting sqref="X845:X846">
    <cfRule type="cellIs" dxfId="2597" priority="5593" operator="greaterThan">
      <formula>0</formula>
    </cfRule>
    <cfRule type="cellIs" dxfId="2596" priority="5592" operator="greaterThan">
      <formula>5</formula>
    </cfRule>
    <cfRule type="cellIs" dxfId="2595" priority="5591" operator="greaterThan">
      <formula>25</formula>
    </cfRule>
    <cfRule type="cellIs" dxfId="2594" priority="5590" operator="greaterThan">
      <formula>50</formula>
    </cfRule>
    <cfRule type="cellIs" dxfId="2593" priority="5589" operator="greaterThan">
      <formula>500</formula>
    </cfRule>
    <cfRule type="cellIs" dxfId="2592" priority="5588" stopIfTrue="1" operator="equal">
      <formula>""</formula>
    </cfRule>
  </conditionalFormatting>
  <conditionalFormatting sqref="X850:X851">
    <cfRule type="cellIs" dxfId="2591" priority="5587" operator="greaterThan">
      <formula>0</formula>
    </cfRule>
    <cfRule type="cellIs" dxfId="2590" priority="5586" operator="greaterThan">
      <formula>5</formula>
    </cfRule>
    <cfRule type="cellIs" dxfId="2589" priority="5585" operator="greaterThan">
      <formula>25</formula>
    </cfRule>
    <cfRule type="cellIs" dxfId="2588" priority="5584" operator="greaterThan">
      <formula>50</formula>
    </cfRule>
    <cfRule type="cellIs" dxfId="2587" priority="5583" operator="greaterThan">
      <formula>500</formula>
    </cfRule>
    <cfRule type="cellIs" dxfId="2586" priority="5582" stopIfTrue="1" operator="equal">
      <formula>""</formula>
    </cfRule>
  </conditionalFormatting>
  <conditionalFormatting sqref="X855:X856">
    <cfRule type="cellIs" dxfId="2585" priority="5576" stopIfTrue="1" operator="equal">
      <formula>""</formula>
    </cfRule>
    <cfRule type="cellIs" dxfId="2584" priority="5581" operator="greaterThan">
      <formula>0</formula>
    </cfRule>
    <cfRule type="cellIs" dxfId="2583" priority="5580" operator="greaterThan">
      <formula>5</formula>
    </cfRule>
    <cfRule type="cellIs" dxfId="2582" priority="5579" operator="greaterThan">
      <formula>25</formula>
    </cfRule>
    <cfRule type="cellIs" dxfId="2581" priority="5578" operator="greaterThan">
      <formula>50</formula>
    </cfRule>
    <cfRule type="cellIs" dxfId="2580" priority="5577" operator="greaterThan">
      <formula>500</formula>
    </cfRule>
  </conditionalFormatting>
  <conditionalFormatting sqref="X860:X861">
    <cfRule type="cellIs" dxfId="2579" priority="5575" operator="greaterThan">
      <formula>0</formula>
    </cfRule>
    <cfRule type="cellIs" dxfId="2578" priority="5574" operator="greaterThan">
      <formula>5</formula>
    </cfRule>
    <cfRule type="cellIs" dxfId="2577" priority="5573" operator="greaterThan">
      <formula>25</formula>
    </cfRule>
    <cfRule type="cellIs" dxfId="2576" priority="5572" operator="greaterThan">
      <formula>50</formula>
    </cfRule>
    <cfRule type="cellIs" dxfId="2575" priority="5571" operator="greaterThan">
      <formula>500</formula>
    </cfRule>
    <cfRule type="cellIs" dxfId="2574" priority="5570" stopIfTrue="1" operator="equal">
      <formula>""</formula>
    </cfRule>
  </conditionalFormatting>
  <conditionalFormatting sqref="X865:X866">
    <cfRule type="cellIs" dxfId="2573" priority="5569" operator="greaterThan">
      <formula>0</formula>
    </cfRule>
    <cfRule type="cellIs" dxfId="2572" priority="5568" operator="greaterThan">
      <formula>5</formula>
    </cfRule>
    <cfRule type="cellIs" dxfId="2571" priority="5567" operator="greaterThan">
      <formula>25</formula>
    </cfRule>
    <cfRule type="cellIs" dxfId="2570" priority="5566" operator="greaterThan">
      <formula>50</formula>
    </cfRule>
    <cfRule type="cellIs" dxfId="2569" priority="5565" operator="greaterThan">
      <formula>500</formula>
    </cfRule>
    <cfRule type="cellIs" dxfId="2568" priority="5564" stopIfTrue="1" operator="equal">
      <formula>""</formula>
    </cfRule>
  </conditionalFormatting>
  <conditionalFormatting sqref="X870:X871">
    <cfRule type="cellIs" dxfId="2567" priority="5558" stopIfTrue="1" operator="equal">
      <formula>""</formula>
    </cfRule>
    <cfRule type="cellIs" dxfId="2566" priority="5563" operator="greaterThan">
      <formula>0</formula>
    </cfRule>
    <cfRule type="cellIs" dxfId="2565" priority="5562" operator="greaterThan">
      <formula>5</formula>
    </cfRule>
    <cfRule type="cellIs" dxfId="2564" priority="5561" operator="greaterThan">
      <formula>25</formula>
    </cfRule>
    <cfRule type="cellIs" dxfId="2563" priority="5560" operator="greaterThan">
      <formula>50</formula>
    </cfRule>
    <cfRule type="cellIs" dxfId="2562" priority="5559" operator="greaterThan">
      <formula>500</formula>
    </cfRule>
  </conditionalFormatting>
  <conditionalFormatting sqref="X875:X876">
    <cfRule type="cellIs" dxfId="2561" priority="5552" stopIfTrue="1" operator="equal">
      <formula>""</formula>
    </cfRule>
    <cfRule type="cellIs" dxfId="2560" priority="5557" operator="greaterThan">
      <formula>0</formula>
    </cfRule>
    <cfRule type="cellIs" dxfId="2559" priority="5556" operator="greaterThan">
      <formula>5</formula>
    </cfRule>
    <cfRule type="cellIs" dxfId="2558" priority="5555" operator="greaterThan">
      <formula>25</formula>
    </cfRule>
    <cfRule type="cellIs" dxfId="2557" priority="5554" operator="greaterThan">
      <formula>50</formula>
    </cfRule>
    <cfRule type="cellIs" dxfId="2556" priority="5553" operator="greaterThan">
      <formula>500</formula>
    </cfRule>
  </conditionalFormatting>
  <conditionalFormatting sqref="X880:X881">
    <cfRule type="cellIs" dxfId="2555" priority="5547" operator="greaterThan">
      <formula>500</formula>
    </cfRule>
    <cfRule type="cellIs" dxfId="2554" priority="5551" operator="greaterThan">
      <formula>0</formula>
    </cfRule>
    <cfRule type="cellIs" dxfId="2553" priority="5550" operator="greaterThan">
      <formula>5</formula>
    </cfRule>
    <cfRule type="cellIs" dxfId="2552" priority="5549" operator="greaterThan">
      <formula>25</formula>
    </cfRule>
    <cfRule type="cellIs" dxfId="2551" priority="5548" operator="greaterThan">
      <formula>50</formula>
    </cfRule>
    <cfRule type="cellIs" dxfId="2550" priority="5546" stopIfTrue="1" operator="equal">
      <formula>""</formula>
    </cfRule>
  </conditionalFormatting>
  <conditionalFormatting sqref="X885:X886">
    <cfRule type="cellIs" dxfId="2549" priority="5543" operator="greaterThan">
      <formula>25</formula>
    </cfRule>
    <cfRule type="cellIs" dxfId="2548" priority="5545" operator="greaterThan">
      <formula>0</formula>
    </cfRule>
    <cfRule type="cellIs" dxfId="2547" priority="5544" operator="greaterThan">
      <formula>5</formula>
    </cfRule>
    <cfRule type="cellIs" dxfId="2546" priority="5542" operator="greaterThan">
      <formula>50</formula>
    </cfRule>
    <cfRule type="cellIs" dxfId="2545" priority="5541" operator="greaterThan">
      <formula>500</formula>
    </cfRule>
    <cfRule type="cellIs" dxfId="2544" priority="5540" stopIfTrue="1" operator="equal">
      <formula>""</formula>
    </cfRule>
  </conditionalFormatting>
  <conditionalFormatting sqref="X890:X891">
    <cfRule type="cellIs" dxfId="2543" priority="5534" stopIfTrue="1" operator="equal">
      <formula>""</formula>
    </cfRule>
    <cfRule type="cellIs" dxfId="2542" priority="5539" operator="greaterThan">
      <formula>0</formula>
    </cfRule>
    <cfRule type="cellIs" dxfId="2541" priority="5538" operator="greaterThan">
      <formula>5</formula>
    </cfRule>
    <cfRule type="cellIs" dxfId="2540" priority="5537" operator="greaterThan">
      <formula>25</formula>
    </cfRule>
    <cfRule type="cellIs" dxfId="2539" priority="5536" operator="greaterThan">
      <formula>50</formula>
    </cfRule>
    <cfRule type="cellIs" dxfId="2538" priority="5535" operator="greaterThan">
      <formula>500</formula>
    </cfRule>
  </conditionalFormatting>
  <conditionalFormatting sqref="X895:X896">
    <cfRule type="cellIs" dxfId="2537" priority="5528" stopIfTrue="1" operator="equal">
      <formula>""</formula>
    </cfRule>
    <cfRule type="cellIs" dxfId="2536" priority="5533" operator="greaterThan">
      <formula>0</formula>
    </cfRule>
    <cfRule type="cellIs" dxfId="2535" priority="5532" operator="greaterThan">
      <formula>5</formula>
    </cfRule>
    <cfRule type="cellIs" dxfId="2534" priority="5531" operator="greaterThan">
      <formula>25</formula>
    </cfRule>
    <cfRule type="cellIs" dxfId="2533" priority="5530" operator="greaterThan">
      <formula>50</formula>
    </cfRule>
    <cfRule type="cellIs" dxfId="2532" priority="5529" operator="greaterThan">
      <formula>500</formula>
    </cfRule>
  </conditionalFormatting>
  <conditionalFormatting sqref="X900:X901">
    <cfRule type="cellIs" dxfId="2531" priority="5527" operator="greaterThan">
      <formula>0</formula>
    </cfRule>
    <cfRule type="cellIs" dxfId="2530" priority="5526" operator="greaterThan">
      <formula>5</formula>
    </cfRule>
    <cfRule type="cellIs" dxfId="2529" priority="5525" operator="greaterThan">
      <formula>25</formula>
    </cfRule>
    <cfRule type="cellIs" dxfId="2528" priority="5524" operator="greaterThan">
      <formula>50</formula>
    </cfRule>
    <cfRule type="cellIs" dxfId="2527" priority="5523" operator="greaterThan">
      <formula>500</formula>
    </cfRule>
    <cfRule type="cellIs" dxfId="2526" priority="5522" stopIfTrue="1" operator="equal">
      <formula>""</formula>
    </cfRule>
  </conditionalFormatting>
  <conditionalFormatting sqref="X905:X906">
    <cfRule type="cellIs" dxfId="2525" priority="5516" stopIfTrue="1" operator="equal">
      <formula>""</formula>
    </cfRule>
    <cfRule type="cellIs" dxfId="2524" priority="5521" operator="greaterThan">
      <formula>0</formula>
    </cfRule>
    <cfRule type="cellIs" dxfId="2523" priority="5520" operator="greaterThan">
      <formula>5</formula>
    </cfRule>
    <cfRule type="cellIs" dxfId="2522" priority="5519" operator="greaterThan">
      <formula>25</formula>
    </cfRule>
    <cfRule type="cellIs" dxfId="2521" priority="5518" operator="greaterThan">
      <formula>50</formula>
    </cfRule>
    <cfRule type="cellIs" dxfId="2520" priority="5517" operator="greaterThan">
      <formula>500</formula>
    </cfRule>
  </conditionalFormatting>
  <conditionalFormatting sqref="X910:X911">
    <cfRule type="cellIs" dxfId="2519" priority="5515" operator="greaterThan">
      <formula>0</formula>
    </cfRule>
    <cfRule type="cellIs" dxfId="2518" priority="5514" operator="greaterThan">
      <formula>5</formula>
    </cfRule>
    <cfRule type="cellIs" dxfId="2517" priority="5513" operator="greaterThan">
      <formula>25</formula>
    </cfRule>
    <cfRule type="cellIs" dxfId="2516" priority="5512" operator="greaterThan">
      <formula>50</formula>
    </cfRule>
    <cfRule type="cellIs" dxfId="2515" priority="5511" operator="greaterThan">
      <formula>500</formula>
    </cfRule>
    <cfRule type="cellIs" dxfId="2514" priority="5510" stopIfTrue="1" operator="equal">
      <formula>""</formula>
    </cfRule>
  </conditionalFormatting>
  <conditionalFormatting sqref="X915:X916">
    <cfRule type="cellIs" dxfId="2513" priority="5507" operator="greaterThan">
      <formula>25</formula>
    </cfRule>
    <cfRule type="cellIs" dxfId="2512" priority="5509" operator="greaterThan">
      <formula>0</formula>
    </cfRule>
    <cfRule type="cellIs" dxfId="2511" priority="5508" operator="greaterThan">
      <formula>5</formula>
    </cfRule>
    <cfRule type="cellIs" dxfId="2510" priority="5506" operator="greaterThan">
      <formula>50</formula>
    </cfRule>
    <cfRule type="cellIs" dxfId="2509" priority="5505" operator="greaterThan">
      <formula>500</formula>
    </cfRule>
    <cfRule type="cellIs" dxfId="2508" priority="5504" stopIfTrue="1" operator="equal">
      <formula>""</formula>
    </cfRule>
  </conditionalFormatting>
  <conditionalFormatting sqref="X920:X921">
    <cfRule type="cellIs" dxfId="2507" priority="5503" operator="greaterThan">
      <formula>0</formula>
    </cfRule>
    <cfRule type="cellIs" dxfId="2506" priority="5502" operator="greaterThan">
      <formula>5</formula>
    </cfRule>
    <cfRule type="cellIs" dxfId="2505" priority="5501" operator="greaterThan">
      <formula>25</formula>
    </cfRule>
    <cfRule type="cellIs" dxfId="2504" priority="5500" operator="greaterThan">
      <formula>50</formula>
    </cfRule>
    <cfRule type="cellIs" dxfId="2503" priority="5499" operator="greaterThan">
      <formula>500</formula>
    </cfRule>
    <cfRule type="cellIs" dxfId="2502" priority="5498" stopIfTrue="1" operator="equal">
      <formula>""</formula>
    </cfRule>
  </conditionalFormatting>
  <conditionalFormatting sqref="X925:X926">
    <cfRule type="cellIs" dxfId="2501" priority="5497" operator="greaterThan">
      <formula>0</formula>
    </cfRule>
    <cfRule type="cellIs" dxfId="2500" priority="5496" operator="greaterThan">
      <formula>5</formula>
    </cfRule>
    <cfRule type="cellIs" dxfId="2499" priority="5495" operator="greaterThan">
      <formula>25</formula>
    </cfRule>
    <cfRule type="cellIs" dxfId="2498" priority="5494" operator="greaterThan">
      <formula>50</formula>
    </cfRule>
    <cfRule type="cellIs" dxfId="2497" priority="5493" operator="greaterThan">
      <formula>500</formula>
    </cfRule>
    <cfRule type="cellIs" dxfId="2496" priority="5492" stopIfTrue="1" operator="equal">
      <formula>""</formula>
    </cfRule>
  </conditionalFormatting>
  <conditionalFormatting sqref="X930:X931">
    <cfRule type="cellIs" dxfId="2495" priority="5491" operator="greaterThan">
      <formula>0</formula>
    </cfRule>
    <cfRule type="cellIs" dxfId="2494" priority="5490" operator="greaterThan">
      <formula>5</formula>
    </cfRule>
    <cfRule type="cellIs" dxfId="2493" priority="5489" operator="greaterThan">
      <formula>25</formula>
    </cfRule>
    <cfRule type="cellIs" dxfId="2492" priority="5488" operator="greaterThan">
      <formula>50</formula>
    </cfRule>
    <cfRule type="cellIs" dxfId="2491" priority="5487" operator="greaterThan">
      <formula>500</formula>
    </cfRule>
    <cfRule type="cellIs" dxfId="2490" priority="5486" stopIfTrue="1" operator="equal">
      <formula>""</formula>
    </cfRule>
  </conditionalFormatting>
  <conditionalFormatting sqref="X935:X936">
    <cfRule type="cellIs" dxfId="2489" priority="5480" stopIfTrue="1" operator="equal">
      <formula>""</formula>
    </cfRule>
    <cfRule type="cellIs" dxfId="2488" priority="5485" operator="greaterThan">
      <formula>0</formula>
    </cfRule>
    <cfRule type="cellIs" dxfId="2487" priority="5484" operator="greaterThan">
      <formula>5</formula>
    </cfRule>
    <cfRule type="cellIs" dxfId="2486" priority="5483" operator="greaterThan">
      <formula>25</formula>
    </cfRule>
    <cfRule type="cellIs" dxfId="2485" priority="5482" operator="greaterThan">
      <formula>50</formula>
    </cfRule>
    <cfRule type="cellIs" dxfId="2484" priority="5481" operator="greaterThan">
      <formula>500</formula>
    </cfRule>
  </conditionalFormatting>
  <conditionalFormatting sqref="X940:X941">
    <cfRule type="cellIs" dxfId="2483" priority="5474" stopIfTrue="1" operator="equal">
      <formula>""</formula>
    </cfRule>
    <cfRule type="cellIs" dxfId="2482" priority="5479" operator="greaterThan">
      <formula>0</formula>
    </cfRule>
    <cfRule type="cellIs" dxfId="2481" priority="5478" operator="greaterThan">
      <formula>5</formula>
    </cfRule>
    <cfRule type="cellIs" dxfId="2480" priority="5477" operator="greaterThan">
      <formula>25</formula>
    </cfRule>
    <cfRule type="cellIs" dxfId="2479" priority="5476" operator="greaterThan">
      <formula>50</formula>
    </cfRule>
    <cfRule type="cellIs" dxfId="2478" priority="5475" operator="greaterThan">
      <formula>500</formula>
    </cfRule>
  </conditionalFormatting>
  <conditionalFormatting sqref="X945:X946">
    <cfRule type="cellIs" dxfId="2477" priority="5473" operator="greaterThan">
      <formula>0</formula>
    </cfRule>
    <cfRule type="cellIs" dxfId="2476" priority="5472" operator="greaterThan">
      <formula>5</formula>
    </cfRule>
    <cfRule type="cellIs" dxfId="2475" priority="5471" operator="greaterThan">
      <formula>25</formula>
    </cfRule>
    <cfRule type="cellIs" dxfId="2474" priority="5470" operator="greaterThan">
      <formula>50</formula>
    </cfRule>
    <cfRule type="cellIs" dxfId="2473" priority="5469" operator="greaterThan">
      <formula>500</formula>
    </cfRule>
    <cfRule type="cellIs" dxfId="2472" priority="5468" stopIfTrue="1" operator="equal">
      <formula>""</formula>
    </cfRule>
  </conditionalFormatting>
  <conditionalFormatting sqref="X950:X951">
    <cfRule type="cellIs" dxfId="2471" priority="5465" operator="greaterThan">
      <formula>25</formula>
    </cfRule>
    <cfRule type="cellIs" dxfId="2470" priority="5467" operator="greaterThan">
      <formula>0</formula>
    </cfRule>
    <cfRule type="cellIs" dxfId="2469" priority="5466" operator="greaterThan">
      <formula>5</formula>
    </cfRule>
    <cfRule type="cellIs" dxfId="2468" priority="5464" operator="greaterThan">
      <formula>50</formula>
    </cfRule>
    <cfRule type="cellIs" dxfId="2467" priority="5463" operator="greaterThan">
      <formula>500</formula>
    </cfRule>
    <cfRule type="cellIs" dxfId="2466" priority="5462" stopIfTrue="1" operator="equal">
      <formula>""</formula>
    </cfRule>
  </conditionalFormatting>
  <conditionalFormatting sqref="X955:X956">
    <cfRule type="cellIs" dxfId="2465" priority="5456" stopIfTrue="1" operator="equal">
      <formula>""</formula>
    </cfRule>
    <cfRule type="cellIs" dxfId="2464" priority="5461" operator="greaterThan">
      <formula>0</formula>
    </cfRule>
    <cfRule type="cellIs" dxfId="2463" priority="5460" operator="greaterThan">
      <formula>5</formula>
    </cfRule>
    <cfRule type="cellIs" dxfId="2462" priority="5459" operator="greaterThan">
      <formula>25</formula>
    </cfRule>
    <cfRule type="cellIs" dxfId="2461" priority="5458" operator="greaterThan">
      <formula>50</formula>
    </cfRule>
    <cfRule type="cellIs" dxfId="2460" priority="5457" operator="greaterThan">
      <formula>500</formula>
    </cfRule>
  </conditionalFormatting>
  <conditionalFormatting sqref="X960:X961">
    <cfRule type="cellIs" dxfId="2459" priority="5455" operator="greaterThan">
      <formula>0</formula>
    </cfRule>
    <cfRule type="cellIs" dxfId="2458" priority="5454" operator="greaterThan">
      <formula>5</formula>
    </cfRule>
    <cfRule type="cellIs" dxfId="2457" priority="5453" operator="greaterThan">
      <formula>25</formula>
    </cfRule>
    <cfRule type="cellIs" dxfId="2456" priority="5452" operator="greaterThan">
      <formula>50</formula>
    </cfRule>
    <cfRule type="cellIs" dxfId="2455" priority="5451" operator="greaterThan">
      <formula>500</formula>
    </cfRule>
    <cfRule type="cellIs" dxfId="2454" priority="5450" stopIfTrue="1" operator="equal">
      <formula>""</formula>
    </cfRule>
  </conditionalFormatting>
  <conditionalFormatting sqref="X965:X966">
    <cfRule type="cellIs" dxfId="2453" priority="5444" stopIfTrue="1" operator="equal">
      <formula>""</formula>
    </cfRule>
    <cfRule type="cellIs" dxfId="2452" priority="5449" operator="greaterThan">
      <formula>0</formula>
    </cfRule>
    <cfRule type="cellIs" dxfId="2451" priority="5448" operator="greaterThan">
      <formula>5</formula>
    </cfRule>
    <cfRule type="cellIs" dxfId="2450" priority="5447" operator="greaterThan">
      <formula>25</formula>
    </cfRule>
    <cfRule type="cellIs" dxfId="2449" priority="5446" operator="greaterThan">
      <formula>50</formula>
    </cfRule>
    <cfRule type="cellIs" dxfId="2448" priority="5445" operator="greaterThan">
      <formula>500</formula>
    </cfRule>
  </conditionalFormatting>
  <conditionalFormatting sqref="X970:X971">
    <cfRule type="cellIs" dxfId="2447" priority="5438" stopIfTrue="1" operator="equal">
      <formula>""</formula>
    </cfRule>
    <cfRule type="cellIs" dxfId="2446" priority="5443" operator="greaterThan">
      <formula>0</formula>
    </cfRule>
    <cfRule type="cellIs" dxfId="2445" priority="5442" operator="greaterThan">
      <formula>5</formula>
    </cfRule>
    <cfRule type="cellIs" dxfId="2444" priority="5441" operator="greaterThan">
      <formula>25</formula>
    </cfRule>
    <cfRule type="cellIs" dxfId="2443" priority="5440" operator="greaterThan">
      <formula>50</formula>
    </cfRule>
    <cfRule type="cellIs" dxfId="2442" priority="5439" operator="greaterThan">
      <formula>500</formula>
    </cfRule>
  </conditionalFormatting>
  <conditionalFormatting sqref="X975:X976">
    <cfRule type="cellIs" dxfId="2441" priority="5437" operator="greaterThan">
      <formula>0</formula>
    </cfRule>
    <cfRule type="cellIs" dxfId="2440" priority="5436" operator="greaterThan">
      <formula>5</formula>
    </cfRule>
    <cfRule type="cellIs" dxfId="2439" priority="5435" operator="greaterThan">
      <formula>25</formula>
    </cfRule>
    <cfRule type="cellIs" dxfId="2438" priority="5434" operator="greaterThan">
      <formula>50</formula>
    </cfRule>
    <cfRule type="cellIs" dxfId="2437" priority="5433" operator="greaterThan">
      <formula>500</formula>
    </cfRule>
    <cfRule type="cellIs" dxfId="2436" priority="5432" stopIfTrue="1" operator="equal">
      <formula>""</formula>
    </cfRule>
  </conditionalFormatting>
  <conditionalFormatting sqref="X980:X981">
    <cfRule type="cellIs" dxfId="2435" priority="5431" operator="greaterThan">
      <formula>0</formula>
    </cfRule>
    <cfRule type="cellIs" dxfId="2434" priority="5430" operator="greaterThan">
      <formula>5</formula>
    </cfRule>
    <cfRule type="cellIs" dxfId="2433" priority="5429" operator="greaterThan">
      <formula>25</formula>
    </cfRule>
    <cfRule type="cellIs" dxfId="2432" priority="5428" operator="greaterThan">
      <formula>50</formula>
    </cfRule>
    <cfRule type="cellIs" dxfId="2431" priority="5427" operator="greaterThan">
      <formula>500</formula>
    </cfRule>
    <cfRule type="cellIs" dxfId="2430" priority="5426" stopIfTrue="1" operator="equal">
      <formula>""</formula>
    </cfRule>
  </conditionalFormatting>
  <conditionalFormatting sqref="X985:X986">
    <cfRule type="cellIs" dxfId="2429" priority="5420" stopIfTrue="1" operator="equal">
      <formula>""</formula>
    </cfRule>
    <cfRule type="cellIs" dxfId="2428" priority="5425" operator="greaterThan">
      <formula>0</formula>
    </cfRule>
    <cfRule type="cellIs" dxfId="2427" priority="5424" operator="greaterThan">
      <formula>5</formula>
    </cfRule>
    <cfRule type="cellIs" dxfId="2426" priority="5423" operator="greaterThan">
      <formula>25</formula>
    </cfRule>
    <cfRule type="cellIs" dxfId="2425" priority="5422" operator="greaterThan">
      <formula>50</formula>
    </cfRule>
    <cfRule type="cellIs" dxfId="2424" priority="5421" operator="greaterThan">
      <formula>500</formula>
    </cfRule>
  </conditionalFormatting>
  <conditionalFormatting sqref="X990:X991">
    <cfRule type="cellIs" dxfId="2423" priority="5419" operator="greaterThan">
      <formula>0</formula>
    </cfRule>
    <cfRule type="cellIs" dxfId="2422" priority="5418" operator="greaterThan">
      <formula>5</formula>
    </cfRule>
    <cfRule type="cellIs" dxfId="2421" priority="5417" operator="greaterThan">
      <formula>25</formula>
    </cfRule>
    <cfRule type="cellIs" dxfId="2420" priority="5416" operator="greaterThan">
      <formula>50</formula>
    </cfRule>
    <cfRule type="cellIs" dxfId="2419" priority="5415" operator="greaterThan">
      <formula>500</formula>
    </cfRule>
    <cfRule type="cellIs" dxfId="2418" priority="5414" stopIfTrue="1" operator="equal">
      <formula>""</formula>
    </cfRule>
  </conditionalFormatting>
  <conditionalFormatting sqref="X995:X996">
    <cfRule type="cellIs" dxfId="2417" priority="5413" operator="greaterThan">
      <formula>0</formula>
    </cfRule>
    <cfRule type="cellIs" dxfId="2416" priority="5412" operator="greaterThan">
      <formula>5</formula>
    </cfRule>
    <cfRule type="cellIs" dxfId="2415" priority="5411" operator="greaterThan">
      <formula>25</formula>
    </cfRule>
    <cfRule type="cellIs" dxfId="2414" priority="5410" operator="greaterThan">
      <formula>50</formula>
    </cfRule>
    <cfRule type="cellIs" dxfId="2413" priority="5409" operator="greaterThan">
      <formula>500</formula>
    </cfRule>
    <cfRule type="cellIs" dxfId="2412" priority="5408" stopIfTrue="1" operator="equal">
      <formula>""</formula>
    </cfRule>
  </conditionalFormatting>
  <conditionalFormatting sqref="X1000:X1001">
    <cfRule type="cellIs" dxfId="2411" priority="5402" stopIfTrue="1" operator="equal">
      <formula>""</formula>
    </cfRule>
    <cfRule type="cellIs" dxfId="2410" priority="5407" operator="greaterThan">
      <formula>0</formula>
    </cfRule>
    <cfRule type="cellIs" dxfId="2409" priority="5406" operator="greaterThan">
      <formula>5</formula>
    </cfRule>
    <cfRule type="cellIs" dxfId="2408" priority="5405" operator="greaterThan">
      <formula>25</formula>
    </cfRule>
    <cfRule type="cellIs" dxfId="2407" priority="5404" operator="greaterThan">
      <formula>50</formula>
    </cfRule>
    <cfRule type="cellIs" dxfId="2406" priority="5403" operator="greaterThan">
      <formula>500</formula>
    </cfRule>
  </conditionalFormatting>
  <conditionalFormatting sqref="X1005:X1006">
    <cfRule type="cellIs" dxfId="2405" priority="5401" operator="greaterThan">
      <formula>0</formula>
    </cfRule>
    <cfRule type="cellIs" dxfId="2404" priority="5396" stopIfTrue="1" operator="equal">
      <formula>""</formula>
    </cfRule>
    <cfRule type="cellIs" dxfId="2403" priority="5397" operator="greaterThan">
      <formula>500</formula>
    </cfRule>
    <cfRule type="cellIs" dxfId="2402" priority="5398" operator="greaterThan">
      <formula>50</formula>
    </cfRule>
    <cfRule type="cellIs" dxfId="2401" priority="5399" operator="greaterThan">
      <formula>25</formula>
    </cfRule>
    <cfRule type="cellIs" dxfId="2400" priority="5400" operator="greaterThan">
      <formula>5</formula>
    </cfRule>
  </conditionalFormatting>
  <conditionalFormatting sqref="AB10:AB11">
    <cfRule type="cellIs" dxfId="2399" priority="4390" stopIfTrue="1" operator="equal">
      <formula>""</formula>
    </cfRule>
    <cfRule type="cellIs" dxfId="2398" priority="4395" operator="greaterThan">
      <formula>0</formula>
    </cfRule>
    <cfRule type="cellIs" dxfId="2397" priority="4394" operator="greaterThan">
      <formula>5</formula>
    </cfRule>
    <cfRule type="cellIs" dxfId="2396" priority="4393" operator="greaterThan">
      <formula>25</formula>
    </cfRule>
    <cfRule type="cellIs" dxfId="2395" priority="4392" operator="greaterThan">
      <formula>50</formula>
    </cfRule>
    <cfRule type="cellIs" dxfId="2394" priority="4391" operator="greaterThan">
      <formula>500</formula>
    </cfRule>
  </conditionalFormatting>
  <conditionalFormatting sqref="AB15:AB16">
    <cfRule type="cellIs" dxfId="2393" priority="4385" operator="greaterThan">
      <formula>500</formula>
    </cfRule>
    <cfRule type="cellIs" dxfId="2392" priority="4389" operator="greaterThan">
      <formula>0</formula>
    </cfRule>
    <cfRule type="cellIs" dxfId="2391" priority="4388" operator="greaterThan">
      <formula>5</formula>
    </cfRule>
    <cfRule type="cellIs" dxfId="2390" priority="4387" operator="greaterThan">
      <formula>25</formula>
    </cfRule>
    <cfRule type="cellIs" dxfId="2389" priority="4386" operator="greaterThan">
      <formula>50</formula>
    </cfRule>
    <cfRule type="cellIs" dxfId="2388" priority="4384" stopIfTrue="1" operator="equal">
      <formula>""</formula>
    </cfRule>
  </conditionalFormatting>
  <conditionalFormatting sqref="AB20:AB21">
    <cfRule type="cellIs" dxfId="2387" priority="4383" operator="greaterThan">
      <formula>0</formula>
    </cfRule>
    <cfRule type="cellIs" dxfId="2386" priority="4382" operator="greaterThan">
      <formula>5</formula>
    </cfRule>
    <cfRule type="cellIs" dxfId="2385" priority="4381" operator="greaterThan">
      <formula>25</formula>
    </cfRule>
    <cfRule type="cellIs" dxfId="2384" priority="4380" operator="greaterThan">
      <formula>50</formula>
    </cfRule>
    <cfRule type="cellIs" dxfId="2383" priority="4379" operator="greaterThan">
      <formula>500</formula>
    </cfRule>
    <cfRule type="cellIs" dxfId="2382" priority="4378" stopIfTrue="1" operator="equal">
      <formula>""</formula>
    </cfRule>
  </conditionalFormatting>
  <conditionalFormatting sqref="AB25:AB26">
    <cfRule type="cellIs" dxfId="2381" priority="4374" operator="greaterThan">
      <formula>50</formula>
    </cfRule>
    <cfRule type="cellIs" dxfId="2380" priority="4377" operator="greaterThan">
      <formula>0</formula>
    </cfRule>
    <cfRule type="cellIs" dxfId="2379" priority="4376" operator="greaterThan">
      <formula>5</formula>
    </cfRule>
    <cfRule type="cellIs" dxfId="2378" priority="4375" operator="greaterThan">
      <formula>25</formula>
    </cfRule>
    <cfRule type="cellIs" dxfId="2377" priority="4372" stopIfTrue="1" operator="equal">
      <formula>""</formula>
    </cfRule>
    <cfRule type="cellIs" dxfId="2376" priority="4373" operator="greaterThan">
      <formula>500</formula>
    </cfRule>
  </conditionalFormatting>
  <conditionalFormatting sqref="AB30:AB31">
    <cfRule type="cellIs" dxfId="2375" priority="4366" stopIfTrue="1" operator="equal">
      <formula>""</formula>
    </cfRule>
    <cfRule type="cellIs" dxfId="2374" priority="4371" operator="greaterThan">
      <formula>0</formula>
    </cfRule>
    <cfRule type="cellIs" dxfId="2373" priority="4370" operator="greaterThan">
      <formula>5</formula>
    </cfRule>
    <cfRule type="cellIs" dxfId="2372" priority="4369" operator="greaterThan">
      <formula>25</formula>
    </cfRule>
    <cfRule type="cellIs" dxfId="2371" priority="4368" operator="greaterThan">
      <formula>50</formula>
    </cfRule>
    <cfRule type="cellIs" dxfId="2370" priority="4367" operator="greaterThan">
      <formula>500</formula>
    </cfRule>
  </conditionalFormatting>
  <conditionalFormatting sqref="AB35:AB36">
    <cfRule type="cellIs" dxfId="2369" priority="4365" operator="greaterThan">
      <formula>0</formula>
    </cfRule>
    <cfRule type="cellIs" dxfId="2368" priority="4364" operator="greaterThan">
      <formula>5</formula>
    </cfRule>
    <cfRule type="cellIs" dxfId="2367" priority="4363" operator="greaterThan">
      <formula>25</formula>
    </cfRule>
    <cfRule type="cellIs" dxfId="2366" priority="4362" operator="greaterThan">
      <formula>50</formula>
    </cfRule>
    <cfRule type="cellIs" dxfId="2365" priority="4361" operator="greaterThan">
      <formula>500</formula>
    </cfRule>
    <cfRule type="cellIs" dxfId="2364" priority="4360" stopIfTrue="1" operator="equal">
      <formula>""</formula>
    </cfRule>
  </conditionalFormatting>
  <conditionalFormatting sqref="AB40:AB41">
    <cfRule type="cellIs" dxfId="2363" priority="4359" operator="greaterThan">
      <formula>0</formula>
    </cfRule>
    <cfRule type="cellIs" dxfId="2362" priority="4358" operator="greaterThan">
      <formula>5</formula>
    </cfRule>
    <cfRule type="cellIs" dxfId="2361" priority="4357" operator="greaterThan">
      <formula>25</formula>
    </cfRule>
    <cfRule type="cellIs" dxfId="2360" priority="4356" operator="greaterThan">
      <formula>50</formula>
    </cfRule>
    <cfRule type="cellIs" dxfId="2359" priority="4355" operator="greaterThan">
      <formula>500</formula>
    </cfRule>
    <cfRule type="cellIs" dxfId="2358" priority="4354" stopIfTrue="1" operator="equal">
      <formula>""</formula>
    </cfRule>
  </conditionalFormatting>
  <conditionalFormatting sqref="AB45:AB46">
    <cfRule type="cellIs" dxfId="2357" priority="4351" operator="greaterThan">
      <formula>25</formula>
    </cfRule>
    <cfRule type="cellIs" dxfId="2356" priority="4353" operator="greaterThan">
      <formula>0</formula>
    </cfRule>
    <cfRule type="cellIs" dxfId="2355" priority="4352" operator="greaterThan">
      <formula>5</formula>
    </cfRule>
    <cfRule type="cellIs" dxfId="2354" priority="4350" operator="greaterThan">
      <formula>50</formula>
    </cfRule>
    <cfRule type="cellIs" dxfId="2353" priority="4349" operator="greaterThan">
      <formula>500</formula>
    </cfRule>
    <cfRule type="cellIs" dxfId="2352" priority="4348" stopIfTrue="1" operator="equal">
      <formula>""</formula>
    </cfRule>
  </conditionalFormatting>
  <conditionalFormatting sqref="AB50:AB51">
    <cfRule type="cellIs" dxfId="2351" priority="4347" operator="greaterThan">
      <formula>0</formula>
    </cfRule>
    <cfRule type="cellIs" dxfId="2350" priority="4346" operator="greaterThan">
      <formula>5</formula>
    </cfRule>
    <cfRule type="cellIs" dxfId="2349" priority="4345" operator="greaterThan">
      <formula>25</formula>
    </cfRule>
    <cfRule type="cellIs" dxfId="2348" priority="4344" operator="greaterThan">
      <formula>50</formula>
    </cfRule>
    <cfRule type="cellIs" dxfId="2347" priority="4343" operator="greaterThan">
      <formula>500</formula>
    </cfRule>
    <cfRule type="cellIs" dxfId="2346" priority="4342" stopIfTrue="1" operator="equal">
      <formula>""</formula>
    </cfRule>
  </conditionalFormatting>
  <conditionalFormatting sqref="AB55:AB56">
    <cfRule type="cellIs" dxfId="2345" priority="4340" operator="greaterThan">
      <formula>5</formula>
    </cfRule>
    <cfRule type="cellIs" dxfId="2344" priority="4341" operator="greaterThan">
      <formula>0</formula>
    </cfRule>
    <cfRule type="cellIs" dxfId="2343" priority="4339" operator="greaterThan">
      <formula>25</formula>
    </cfRule>
    <cfRule type="cellIs" dxfId="2342" priority="4338" operator="greaterThan">
      <formula>50</formula>
    </cfRule>
    <cfRule type="cellIs" dxfId="2341" priority="4337" operator="greaterThan">
      <formula>500</formula>
    </cfRule>
    <cfRule type="cellIs" dxfId="2340" priority="4336" stopIfTrue="1" operator="equal">
      <formula>""</formula>
    </cfRule>
  </conditionalFormatting>
  <conditionalFormatting sqref="AB60:AB61">
    <cfRule type="cellIs" dxfId="2339" priority="4335" operator="greaterThan">
      <formula>0</formula>
    </cfRule>
    <cfRule type="cellIs" dxfId="2338" priority="4334" operator="greaterThan">
      <formula>5</formula>
    </cfRule>
    <cfRule type="cellIs" dxfId="2337" priority="4333" operator="greaterThan">
      <formula>25</formula>
    </cfRule>
    <cfRule type="cellIs" dxfId="2336" priority="4332" operator="greaterThan">
      <formula>50</formula>
    </cfRule>
    <cfRule type="cellIs" dxfId="2335" priority="4331" operator="greaterThan">
      <formula>500</formula>
    </cfRule>
    <cfRule type="cellIs" dxfId="2334" priority="4330" stopIfTrue="1" operator="equal">
      <formula>""</formula>
    </cfRule>
  </conditionalFormatting>
  <conditionalFormatting sqref="AB65:AB66">
    <cfRule type="cellIs" dxfId="2333" priority="4329" operator="greaterThan">
      <formula>0</formula>
    </cfRule>
    <cfRule type="cellIs" dxfId="2332" priority="4328" operator="greaterThan">
      <formula>5</formula>
    </cfRule>
    <cfRule type="cellIs" dxfId="2331" priority="4327" operator="greaterThan">
      <formula>25</formula>
    </cfRule>
    <cfRule type="cellIs" dxfId="2330" priority="4326" operator="greaterThan">
      <formula>50</formula>
    </cfRule>
    <cfRule type="cellIs" dxfId="2329" priority="4325" operator="greaterThan">
      <formula>500</formula>
    </cfRule>
    <cfRule type="cellIs" dxfId="2328" priority="4324" stopIfTrue="1" operator="equal">
      <formula>""</formula>
    </cfRule>
  </conditionalFormatting>
  <conditionalFormatting sqref="AB70:AB71">
    <cfRule type="cellIs" dxfId="2327" priority="4323" operator="greaterThan">
      <formula>0</formula>
    </cfRule>
    <cfRule type="cellIs" dxfId="2326" priority="4322" operator="greaterThan">
      <formula>5</formula>
    </cfRule>
    <cfRule type="cellIs" dxfId="2325" priority="4321" operator="greaterThan">
      <formula>25</formula>
    </cfRule>
    <cfRule type="cellIs" dxfId="2324" priority="4320" operator="greaterThan">
      <formula>50</formula>
    </cfRule>
    <cfRule type="cellIs" dxfId="2323" priority="4319" operator="greaterThan">
      <formula>500</formula>
    </cfRule>
    <cfRule type="cellIs" dxfId="2322" priority="4318" stopIfTrue="1" operator="equal">
      <formula>""</formula>
    </cfRule>
  </conditionalFormatting>
  <conditionalFormatting sqref="AB75:AB76">
    <cfRule type="cellIs" dxfId="2321" priority="4317" operator="greaterThan">
      <formula>0</formula>
    </cfRule>
    <cfRule type="cellIs" dxfId="2320" priority="4316" operator="greaterThan">
      <formula>5</formula>
    </cfRule>
    <cfRule type="cellIs" dxfId="2319" priority="4315" operator="greaterThan">
      <formula>25</formula>
    </cfRule>
    <cfRule type="cellIs" dxfId="2318" priority="4314" operator="greaterThan">
      <formula>50</formula>
    </cfRule>
    <cfRule type="cellIs" dxfId="2317" priority="4313" operator="greaterThan">
      <formula>500</formula>
    </cfRule>
    <cfRule type="cellIs" dxfId="2316" priority="4312" stopIfTrue="1" operator="equal">
      <formula>""</formula>
    </cfRule>
  </conditionalFormatting>
  <conditionalFormatting sqref="AB80:AB81">
    <cfRule type="cellIs" dxfId="2315" priority="4306" stopIfTrue="1" operator="equal">
      <formula>""</formula>
    </cfRule>
    <cfRule type="cellIs" dxfId="2314" priority="4311" operator="greaterThan">
      <formula>0</formula>
    </cfRule>
    <cfRule type="cellIs" dxfId="2313" priority="4310" operator="greaterThan">
      <formula>5</formula>
    </cfRule>
    <cfRule type="cellIs" dxfId="2312" priority="4309" operator="greaterThan">
      <formula>25</formula>
    </cfRule>
    <cfRule type="cellIs" dxfId="2311" priority="4308" operator="greaterThan">
      <formula>50</formula>
    </cfRule>
    <cfRule type="cellIs" dxfId="2310" priority="4307" operator="greaterThan">
      <formula>500</formula>
    </cfRule>
  </conditionalFormatting>
  <conditionalFormatting sqref="AB85:AB86">
    <cfRule type="cellIs" dxfId="2309" priority="4303" operator="greaterThan">
      <formula>25</formula>
    </cfRule>
    <cfRule type="cellIs" dxfId="2308" priority="4305" operator="greaterThan">
      <formula>0</formula>
    </cfRule>
    <cfRule type="cellIs" dxfId="2307" priority="4304" operator="greaterThan">
      <formula>5</formula>
    </cfRule>
    <cfRule type="cellIs" dxfId="2306" priority="4302" operator="greaterThan">
      <formula>50</formula>
    </cfRule>
    <cfRule type="cellIs" dxfId="2305" priority="4301" operator="greaterThan">
      <formula>500</formula>
    </cfRule>
    <cfRule type="cellIs" dxfId="2304" priority="4300" stopIfTrue="1" operator="equal">
      <formula>""</formula>
    </cfRule>
  </conditionalFormatting>
  <conditionalFormatting sqref="AB90:AB91">
    <cfRule type="cellIs" dxfId="2303" priority="4299" operator="greaterThan">
      <formula>0</formula>
    </cfRule>
    <cfRule type="cellIs" dxfId="2302" priority="4298" operator="greaterThan">
      <formula>5</formula>
    </cfRule>
    <cfRule type="cellIs" dxfId="2301" priority="4297" operator="greaterThan">
      <formula>25</formula>
    </cfRule>
    <cfRule type="cellIs" dxfId="2300" priority="4296" operator="greaterThan">
      <formula>50</formula>
    </cfRule>
    <cfRule type="cellIs" dxfId="2299" priority="4295" operator="greaterThan">
      <formula>500</formula>
    </cfRule>
    <cfRule type="cellIs" dxfId="2298" priority="4294" stopIfTrue="1" operator="equal">
      <formula>""</formula>
    </cfRule>
  </conditionalFormatting>
  <conditionalFormatting sqref="AB95:AB96">
    <cfRule type="cellIs" dxfId="2297" priority="4290" operator="greaterThan">
      <formula>50</formula>
    </cfRule>
    <cfRule type="cellIs" dxfId="2296" priority="4293" operator="greaterThan">
      <formula>0</formula>
    </cfRule>
    <cfRule type="cellIs" dxfId="2295" priority="4292" operator="greaterThan">
      <formula>5</formula>
    </cfRule>
    <cfRule type="cellIs" dxfId="2294" priority="4291" operator="greaterThan">
      <formula>25</formula>
    </cfRule>
    <cfRule type="cellIs" dxfId="2293" priority="4288" stopIfTrue="1" operator="equal">
      <formula>""</formula>
    </cfRule>
    <cfRule type="cellIs" dxfId="2292" priority="4289" operator="greaterThan">
      <formula>500</formula>
    </cfRule>
  </conditionalFormatting>
  <conditionalFormatting sqref="AB100:AB101">
    <cfRule type="cellIs" dxfId="2291" priority="4282" stopIfTrue="1" operator="equal">
      <formula>""</formula>
    </cfRule>
    <cfRule type="cellIs" dxfId="2290" priority="4287" operator="greaterThan">
      <formula>0</formula>
    </cfRule>
    <cfRule type="cellIs" dxfId="2289" priority="4286" operator="greaterThan">
      <formula>5</formula>
    </cfRule>
    <cfRule type="cellIs" dxfId="2288" priority="4285" operator="greaterThan">
      <formula>25</formula>
    </cfRule>
    <cfRule type="cellIs" dxfId="2287" priority="4284" operator="greaterThan">
      <formula>50</formula>
    </cfRule>
    <cfRule type="cellIs" dxfId="2286" priority="4283" operator="greaterThan">
      <formula>500</formula>
    </cfRule>
  </conditionalFormatting>
  <conditionalFormatting sqref="AB105:AB106">
    <cfRule type="cellIs" dxfId="2285" priority="4280" operator="greaterThan">
      <formula>5</formula>
    </cfRule>
    <cfRule type="cellIs" dxfId="2284" priority="4281" operator="greaterThan">
      <formula>0</formula>
    </cfRule>
    <cfRule type="cellIs" dxfId="2283" priority="4279" operator="greaterThan">
      <formula>25</formula>
    </cfRule>
    <cfRule type="cellIs" dxfId="2282" priority="4278" operator="greaterThan">
      <formula>50</formula>
    </cfRule>
    <cfRule type="cellIs" dxfId="2281" priority="4277" operator="greaterThan">
      <formula>500</formula>
    </cfRule>
    <cfRule type="cellIs" dxfId="2280" priority="4276" stopIfTrue="1" operator="equal">
      <formula>""</formula>
    </cfRule>
  </conditionalFormatting>
  <conditionalFormatting sqref="AB110:AB111">
    <cfRule type="cellIs" dxfId="2279" priority="4275" operator="greaterThan">
      <formula>0</formula>
    </cfRule>
    <cfRule type="cellIs" dxfId="2278" priority="4274" operator="greaterThan">
      <formula>5</formula>
    </cfRule>
    <cfRule type="cellIs" dxfId="2277" priority="4273" operator="greaterThan">
      <formula>25</formula>
    </cfRule>
    <cfRule type="cellIs" dxfId="2276" priority="4272" operator="greaterThan">
      <formula>50</formula>
    </cfRule>
    <cfRule type="cellIs" dxfId="2275" priority="4271" operator="greaterThan">
      <formula>500</formula>
    </cfRule>
    <cfRule type="cellIs" dxfId="2274" priority="4270" stopIfTrue="1" operator="equal">
      <formula>""</formula>
    </cfRule>
  </conditionalFormatting>
  <conditionalFormatting sqref="AB115:AB116">
    <cfRule type="cellIs" dxfId="2273" priority="4264" stopIfTrue="1" operator="equal">
      <formula>""</formula>
    </cfRule>
    <cfRule type="cellIs" dxfId="2272" priority="4269" operator="greaterThan">
      <formula>0</formula>
    </cfRule>
    <cfRule type="cellIs" dxfId="2271" priority="4268" operator="greaterThan">
      <formula>5</formula>
    </cfRule>
    <cfRule type="cellIs" dxfId="2270" priority="4267" operator="greaterThan">
      <formula>25</formula>
    </cfRule>
    <cfRule type="cellIs" dxfId="2269" priority="4266" operator="greaterThan">
      <formula>50</formula>
    </cfRule>
    <cfRule type="cellIs" dxfId="2268" priority="4265" operator="greaterThan">
      <formula>500</formula>
    </cfRule>
  </conditionalFormatting>
  <conditionalFormatting sqref="AB120:AB121">
    <cfRule type="cellIs" dxfId="2267" priority="4258" stopIfTrue="1" operator="equal">
      <formula>""</formula>
    </cfRule>
    <cfRule type="cellIs" dxfId="2266" priority="4263" operator="greaterThan">
      <formula>0</formula>
    </cfRule>
    <cfRule type="cellIs" dxfId="2265" priority="4262" operator="greaterThan">
      <formula>5</formula>
    </cfRule>
    <cfRule type="cellIs" dxfId="2264" priority="4261" operator="greaterThan">
      <formula>25</formula>
    </cfRule>
    <cfRule type="cellIs" dxfId="2263" priority="4260" operator="greaterThan">
      <formula>50</formula>
    </cfRule>
    <cfRule type="cellIs" dxfId="2262" priority="4259" operator="greaterThan">
      <formula>500</formula>
    </cfRule>
  </conditionalFormatting>
  <conditionalFormatting sqref="AB125:AB126">
    <cfRule type="cellIs" dxfId="2261" priority="4253" operator="greaterThan">
      <formula>500</formula>
    </cfRule>
    <cfRule type="cellIs" dxfId="2260" priority="4257" operator="greaterThan">
      <formula>0</formula>
    </cfRule>
    <cfRule type="cellIs" dxfId="2259" priority="4256" operator="greaterThan">
      <formula>5</formula>
    </cfRule>
    <cfRule type="cellIs" dxfId="2258" priority="4255" operator="greaterThan">
      <formula>25</formula>
    </cfRule>
    <cfRule type="cellIs" dxfId="2257" priority="4254" operator="greaterThan">
      <formula>50</formula>
    </cfRule>
    <cfRule type="cellIs" dxfId="2256" priority="4252" stopIfTrue="1" operator="equal">
      <formula>""</formula>
    </cfRule>
  </conditionalFormatting>
  <conditionalFormatting sqref="AB130:AB131">
    <cfRule type="cellIs" dxfId="2255" priority="4248" operator="greaterThan">
      <formula>50</formula>
    </cfRule>
    <cfRule type="cellIs" dxfId="2254" priority="4251" operator="greaterThan">
      <formula>0</formula>
    </cfRule>
    <cfRule type="cellIs" dxfId="2253" priority="4250" operator="greaterThan">
      <formula>5</formula>
    </cfRule>
    <cfRule type="cellIs" dxfId="2252" priority="4249" operator="greaterThan">
      <formula>25</formula>
    </cfRule>
    <cfRule type="cellIs" dxfId="2251" priority="4247" operator="greaterThan">
      <formula>500</formula>
    </cfRule>
    <cfRule type="cellIs" dxfId="2250" priority="4246" stopIfTrue="1" operator="equal">
      <formula>""</formula>
    </cfRule>
  </conditionalFormatting>
  <conditionalFormatting sqref="AB135:AB136">
    <cfRule type="cellIs" dxfId="2249" priority="4240" stopIfTrue="1" operator="equal">
      <formula>""</formula>
    </cfRule>
    <cfRule type="cellIs" dxfId="2248" priority="4245" operator="greaterThan">
      <formula>0</formula>
    </cfRule>
    <cfRule type="cellIs" dxfId="2247" priority="4244" operator="greaterThan">
      <formula>5</formula>
    </cfRule>
    <cfRule type="cellIs" dxfId="2246" priority="4243" operator="greaterThan">
      <formula>25</formula>
    </cfRule>
    <cfRule type="cellIs" dxfId="2245" priority="4242" operator="greaterThan">
      <formula>50</formula>
    </cfRule>
    <cfRule type="cellIs" dxfId="2244" priority="4241" operator="greaterThan">
      <formula>500</formula>
    </cfRule>
  </conditionalFormatting>
  <conditionalFormatting sqref="AB140:AB141">
    <cfRule type="cellIs" dxfId="2243" priority="4234" stopIfTrue="1" operator="equal">
      <formula>""</formula>
    </cfRule>
    <cfRule type="cellIs" dxfId="2242" priority="4239" operator="greaterThan">
      <formula>0</formula>
    </cfRule>
    <cfRule type="cellIs" dxfId="2241" priority="4238" operator="greaterThan">
      <formula>5</formula>
    </cfRule>
    <cfRule type="cellIs" dxfId="2240" priority="4237" operator="greaterThan">
      <formula>25</formula>
    </cfRule>
    <cfRule type="cellIs" dxfId="2239" priority="4236" operator="greaterThan">
      <formula>50</formula>
    </cfRule>
    <cfRule type="cellIs" dxfId="2238" priority="4235" operator="greaterThan">
      <formula>500</formula>
    </cfRule>
  </conditionalFormatting>
  <conditionalFormatting sqref="AB145:AB146">
    <cfRule type="cellIs" dxfId="2237" priority="4233" operator="greaterThan">
      <formula>0</formula>
    </cfRule>
    <cfRule type="cellIs" dxfId="2236" priority="4232" operator="greaterThan">
      <formula>5</formula>
    </cfRule>
    <cfRule type="cellIs" dxfId="2235" priority="4231" operator="greaterThan">
      <formula>25</formula>
    </cfRule>
    <cfRule type="cellIs" dxfId="2234" priority="4230" operator="greaterThan">
      <formula>50</formula>
    </cfRule>
    <cfRule type="cellIs" dxfId="2233" priority="4229" operator="greaterThan">
      <formula>500</formula>
    </cfRule>
    <cfRule type="cellIs" dxfId="2232" priority="4228" stopIfTrue="1" operator="equal">
      <formula>""</formula>
    </cfRule>
  </conditionalFormatting>
  <conditionalFormatting sqref="AB150:AB151">
    <cfRule type="cellIs" dxfId="2231" priority="4227" operator="greaterThan">
      <formula>0</formula>
    </cfRule>
    <cfRule type="cellIs" dxfId="2230" priority="4226" operator="greaterThan">
      <formula>5</formula>
    </cfRule>
    <cfRule type="cellIs" dxfId="2229" priority="4225" operator="greaterThan">
      <formula>25</formula>
    </cfRule>
    <cfRule type="cellIs" dxfId="2228" priority="4224" operator="greaterThan">
      <formula>50</formula>
    </cfRule>
    <cfRule type="cellIs" dxfId="2227" priority="4223" operator="greaterThan">
      <formula>500</formula>
    </cfRule>
    <cfRule type="cellIs" dxfId="2226" priority="4222" stopIfTrue="1" operator="equal">
      <formula>""</formula>
    </cfRule>
  </conditionalFormatting>
  <conditionalFormatting sqref="AB155:AB156">
    <cfRule type="cellIs" dxfId="2225" priority="4216" stopIfTrue="1" operator="equal">
      <formula>""</formula>
    </cfRule>
    <cfRule type="cellIs" dxfId="2224" priority="4221" operator="greaterThan">
      <formula>0</formula>
    </cfRule>
    <cfRule type="cellIs" dxfId="2223" priority="4220" operator="greaterThan">
      <formula>5</formula>
    </cfRule>
    <cfRule type="cellIs" dxfId="2222" priority="4219" operator="greaterThan">
      <formula>25</formula>
    </cfRule>
    <cfRule type="cellIs" dxfId="2221" priority="4218" operator="greaterThan">
      <formula>50</formula>
    </cfRule>
    <cfRule type="cellIs" dxfId="2220" priority="4217" operator="greaterThan">
      <formula>500</formula>
    </cfRule>
  </conditionalFormatting>
  <conditionalFormatting sqref="AB160:AB161">
    <cfRule type="cellIs" dxfId="2219" priority="4210" stopIfTrue="1" operator="equal">
      <formula>""</formula>
    </cfRule>
    <cfRule type="cellIs" dxfId="2218" priority="4215" operator="greaterThan">
      <formula>0</formula>
    </cfRule>
    <cfRule type="cellIs" dxfId="2217" priority="4214" operator="greaterThan">
      <formula>5</formula>
    </cfRule>
    <cfRule type="cellIs" dxfId="2216" priority="4213" operator="greaterThan">
      <formula>25</formula>
    </cfRule>
    <cfRule type="cellIs" dxfId="2215" priority="4212" operator="greaterThan">
      <formula>50</formula>
    </cfRule>
    <cfRule type="cellIs" dxfId="2214" priority="4211" operator="greaterThan">
      <formula>500</formula>
    </cfRule>
  </conditionalFormatting>
  <conditionalFormatting sqref="AB165:AB166">
    <cfRule type="cellIs" dxfId="2213" priority="4209" operator="greaterThan">
      <formula>0</formula>
    </cfRule>
    <cfRule type="cellIs" dxfId="2212" priority="4208" operator="greaterThan">
      <formula>5</formula>
    </cfRule>
    <cfRule type="cellIs" dxfId="2211" priority="4207" operator="greaterThan">
      <formula>25</formula>
    </cfRule>
    <cfRule type="cellIs" dxfId="2210" priority="4206" operator="greaterThan">
      <formula>50</formula>
    </cfRule>
    <cfRule type="cellIs" dxfId="2209" priority="4205" operator="greaterThan">
      <formula>500</formula>
    </cfRule>
    <cfRule type="cellIs" dxfId="2208" priority="4204" stopIfTrue="1" operator="equal">
      <formula>""</formula>
    </cfRule>
  </conditionalFormatting>
  <conditionalFormatting sqref="AB170:AB171">
    <cfRule type="cellIs" dxfId="2207" priority="4200" operator="greaterThan">
      <formula>50</formula>
    </cfRule>
    <cfRule type="cellIs" dxfId="2206" priority="4203" operator="greaterThan">
      <formula>0</formula>
    </cfRule>
    <cfRule type="cellIs" dxfId="2205" priority="4202" operator="greaterThan">
      <formula>5</formula>
    </cfRule>
    <cfRule type="cellIs" dxfId="2204" priority="4201" operator="greaterThan">
      <formula>25</formula>
    </cfRule>
    <cfRule type="cellIs" dxfId="2203" priority="4198" stopIfTrue="1" operator="equal">
      <formula>""</formula>
    </cfRule>
    <cfRule type="cellIs" dxfId="2202" priority="4199" operator="greaterThan">
      <formula>500</formula>
    </cfRule>
  </conditionalFormatting>
  <conditionalFormatting sqref="AB175:AB176">
    <cfRule type="cellIs" dxfId="2201" priority="4192" stopIfTrue="1" operator="equal">
      <formula>""</formula>
    </cfRule>
    <cfRule type="cellIs" dxfId="2200" priority="4197" operator="greaterThan">
      <formula>0</formula>
    </cfRule>
    <cfRule type="cellIs" dxfId="2199" priority="4196" operator="greaterThan">
      <formula>5</formula>
    </cfRule>
    <cfRule type="cellIs" dxfId="2198" priority="4195" operator="greaterThan">
      <formula>25</formula>
    </cfRule>
    <cfRule type="cellIs" dxfId="2197" priority="4194" operator="greaterThan">
      <formula>50</formula>
    </cfRule>
    <cfRule type="cellIs" dxfId="2196" priority="4193" operator="greaterThan">
      <formula>500</formula>
    </cfRule>
  </conditionalFormatting>
  <conditionalFormatting sqref="AB180:AB181">
    <cfRule type="cellIs" dxfId="2195" priority="4188" operator="greaterThan">
      <formula>50</formula>
    </cfRule>
    <cfRule type="cellIs" dxfId="2194" priority="4191" operator="greaterThan">
      <formula>0</formula>
    </cfRule>
    <cfRule type="cellIs" dxfId="2193" priority="4190" operator="greaterThan">
      <formula>5</formula>
    </cfRule>
    <cfRule type="cellIs" dxfId="2192" priority="4189" operator="greaterThan">
      <formula>25</formula>
    </cfRule>
    <cfRule type="cellIs" dxfId="2191" priority="4187" operator="greaterThan">
      <formula>500</formula>
    </cfRule>
    <cfRule type="cellIs" dxfId="2190" priority="4186" stopIfTrue="1" operator="equal">
      <formula>""</formula>
    </cfRule>
  </conditionalFormatting>
  <conditionalFormatting sqref="AB185:AB186">
    <cfRule type="cellIs" dxfId="2189" priority="4185" operator="greaterThan">
      <formula>0</formula>
    </cfRule>
    <cfRule type="cellIs" dxfId="2188" priority="4184" operator="greaterThan">
      <formula>5</formula>
    </cfRule>
    <cfRule type="cellIs" dxfId="2187" priority="4183" operator="greaterThan">
      <formula>25</formula>
    </cfRule>
    <cfRule type="cellIs" dxfId="2186" priority="4182" operator="greaterThan">
      <formula>50</formula>
    </cfRule>
    <cfRule type="cellIs" dxfId="2185" priority="4181" operator="greaterThan">
      <formula>500</formula>
    </cfRule>
    <cfRule type="cellIs" dxfId="2184" priority="4180" stopIfTrue="1" operator="equal">
      <formula>""</formula>
    </cfRule>
  </conditionalFormatting>
  <conditionalFormatting sqref="AB190:AB191">
    <cfRule type="cellIs" dxfId="2183" priority="4174" stopIfTrue="1" operator="equal">
      <formula>""</formula>
    </cfRule>
    <cfRule type="cellIs" dxfId="2182" priority="4179" operator="greaterThan">
      <formula>0</formula>
    </cfRule>
    <cfRule type="cellIs" dxfId="2181" priority="4178" operator="greaterThan">
      <formula>5</formula>
    </cfRule>
    <cfRule type="cellIs" dxfId="2180" priority="4177" operator="greaterThan">
      <formula>25</formula>
    </cfRule>
    <cfRule type="cellIs" dxfId="2179" priority="4176" operator="greaterThan">
      <formula>50</formula>
    </cfRule>
    <cfRule type="cellIs" dxfId="2178" priority="4175" operator="greaterThan">
      <formula>500</formula>
    </cfRule>
  </conditionalFormatting>
  <conditionalFormatting sqref="AB195:AB196">
    <cfRule type="cellIs" dxfId="2177" priority="4168" stopIfTrue="1" operator="equal">
      <formula>""</formula>
    </cfRule>
    <cfRule type="cellIs" dxfId="2176" priority="4173" operator="greaterThan">
      <formula>0</formula>
    </cfRule>
    <cfRule type="cellIs" dxfId="2175" priority="4172" operator="greaterThan">
      <formula>5</formula>
    </cfRule>
    <cfRule type="cellIs" dxfId="2174" priority="4171" operator="greaterThan">
      <formula>25</formula>
    </cfRule>
    <cfRule type="cellIs" dxfId="2173" priority="4170" operator="greaterThan">
      <formula>50</formula>
    </cfRule>
    <cfRule type="cellIs" dxfId="2172" priority="4169" operator="greaterThan">
      <formula>500</formula>
    </cfRule>
  </conditionalFormatting>
  <conditionalFormatting sqref="AB200:AB201">
    <cfRule type="cellIs" dxfId="2171" priority="4166" operator="greaterThan">
      <formula>5</formula>
    </cfRule>
    <cfRule type="cellIs" dxfId="2170" priority="4167" operator="greaterThan">
      <formula>0</formula>
    </cfRule>
    <cfRule type="cellIs" dxfId="2169" priority="4165" operator="greaterThan">
      <formula>25</formula>
    </cfRule>
    <cfRule type="cellIs" dxfId="2168" priority="4164" operator="greaterThan">
      <formula>50</formula>
    </cfRule>
    <cfRule type="cellIs" dxfId="2167" priority="4163" operator="greaterThan">
      <formula>500</formula>
    </cfRule>
    <cfRule type="cellIs" dxfId="2166" priority="4162" stopIfTrue="1" operator="equal">
      <formula>""</formula>
    </cfRule>
  </conditionalFormatting>
  <conditionalFormatting sqref="AB205:AB206">
    <cfRule type="cellIs" dxfId="2165" priority="4161" operator="greaterThan">
      <formula>0</formula>
    </cfRule>
    <cfRule type="cellIs" dxfId="2164" priority="4160" operator="greaterThan">
      <formula>5</formula>
    </cfRule>
    <cfRule type="cellIs" dxfId="2163" priority="4159" operator="greaterThan">
      <formula>25</formula>
    </cfRule>
    <cfRule type="cellIs" dxfId="2162" priority="4158" operator="greaterThan">
      <formula>50</formula>
    </cfRule>
    <cfRule type="cellIs" dxfId="2161" priority="4157" operator="greaterThan">
      <formula>500</formula>
    </cfRule>
    <cfRule type="cellIs" dxfId="2160" priority="4156" stopIfTrue="1" operator="equal">
      <formula>""</formula>
    </cfRule>
  </conditionalFormatting>
  <conditionalFormatting sqref="AB210:AB211">
    <cfRule type="cellIs" dxfId="2159" priority="4150" stopIfTrue="1" operator="equal">
      <formula>""</formula>
    </cfRule>
    <cfRule type="cellIs" dxfId="2158" priority="4155" operator="greaterThan">
      <formula>0</formula>
    </cfRule>
    <cfRule type="cellIs" dxfId="2157" priority="4154" operator="greaterThan">
      <formula>5</formula>
    </cfRule>
    <cfRule type="cellIs" dxfId="2156" priority="4153" operator="greaterThan">
      <formula>25</formula>
    </cfRule>
    <cfRule type="cellIs" dxfId="2155" priority="4152" operator="greaterThan">
      <formula>50</formula>
    </cfRule>
    <cfRule type="cellIs" dxfId="2154" priority="4151" operator="greaterThan">
      <formula>500</formula>
    </cfRule>
  </conditionalFormatting>
  <conditionalFormatting sqref="AB215:AB216">
    <cfRule type="cellIs" dxfId="2153" priority="4144" stopIfTrue="1" operator="equal">
      <formula>""</formula>
    </cfRule>
    <cfRule type="cellIs" dxfId="2152" priority="4149" operator="greaterThan">
      <formula>0</formula>
    </cfRule>
    <cfRule type="cellIs" dxfId="2151" priority="4148" operator="greaterThan">
      <formula>5</formula>
    </cfRule>
    <cfRule type="cellIs" dxfId="2150" priority="4147" operator="greaterThan">
      <formula>25</formula>
    </cfRule>
    <cfRule type="cellIs" dxfId="2149" priority="4146" operator="greaterThan">
      <formula>50</formula>
    </cfRule>
    <cfRule type="cellIs" dxfId="2148" priority="4145" operator="greaterThan">
      <formula>500</formula>
    </cfRule>
  </conditionalFormatting>
  <conditionalFormatting sqref="AB220:AB221">
    <cfRule type="cellIs" dxfId="2147" priority="4143" operator="greaterThan">
      <formula>0</formula>
    </cfRule>
    <cfRule type="cellIs" dxfId="2146" priority="4142" operator="greaterThan">
      <formula>5</formula>
    </cfRule>
    <cfRule type="cellIs" dxfId="2145" priority="4141" operator="greaterThan">
      <formula>25</formula>
    </cfRule>
    <cfRule type="cellIs" dxfId="2144" priority="4140" operator="greaterThan">
      <formula>50</formula>
    </cfRule>
    <cfRule type="cellIs" dxfId="2143" priority="4139" operator="greaterThan">
      <formula>500</formula>
    </cfRule>
    <cfRule type="cellIs" dxfId="2142" priority="4138" stopIfTrue="1" operator="equal">
      <formula>""</formula>
    </cfRule>
  </conditionalFormatting>
  <conditionalFormatting sqref="AB225:AB226">
    <cfRule type="cellIs" dxfId="2141" priority="4137" operator="greaterThan">
      <formula>0</formula>
    </cfRule>
    <cfRule type="cellIs" dxfId="2140" priority="4136" operator="greaterThan">
      <formula>5</formula>
    </cfRule>
    <cfRule type="cellIs" dxfId="2139" priority="4135" operator="greaterThan">
      <formula>25</formula>
    </cfRule>
    <cfRule type="cellIs" dxfId="2138" priority="4134" operator="greaterThan">
      <formula>50</formula>
    </cfRule>
    <cfRule type="cellIs" dxfId="2137" priority="4133" operator="greaterThan">
      <formula>500</formula>
    </cfRule>
    <cfRule type="cellIs" dxfId="2136" priority="4132" stopIfTrue="1" operator="equal">
      <formula>""</formula>
    </cfRule>
  </conditionalFormatting>
  <conditionalFormatting sqref="AB230:AB231">
    <cfRule type="cellIs" dxfId="2135" priority="4126" stopIfTrue="1" operator="equal">
      <formula>""</formula>
    </cfRule>
    <cfRule type="cellIs" dxfId="2134" priority="4131" operator="greaterThan">
      <formula>0</formula>
    </cfRule>
    <cfRule type="cellIs" dxfId="2133" priority="4130" operator="greaterThan">
      <formula>5</formula>
    </cfRule>
    <cfRule type="cellIs" dxfId="2132" priority="4129" operator="greaterThan">
      <formula>25</formula>
    </cfRule>
    <cfRule type="cellIs" dxfId="2131" priority="4128" operator="greaterThan">
      <formula>50</formula>
    </cfRule>
    <cfRule type="cellIs" dxfId="2130" priority="4127" operator="greaterThan">
      <formula>500</formula>
    </cfRule>
  </conditionalFormatting>
  <conditionalFormatting sqref="AB235:AB236">
    <cfRule type="cellIs" dxfId="2129" priority="4120" stopIfTrue="1" operator="equal">
      <formula>""</formula>
    </cfRule>
    <cfRule type="cellIs" dxfId="2128" priority="4125" operator="greaterThan">
      <formula>0</formula>
    </cfRule>
    <cfRule type="cellIs" dxfId="2127" priority="4124" operator="greaterThan">
      <formula>5</formula>
    </cfRule>
    <cfRule type="cellIs" dxfId="2126" priority="4123" operator="greaterThan">
      <formula>25</formula>
    </cfRule>
    <cfRule type="cellIs" dxfId="2125" priority="4122" operator="greaterThan">
      <formula>50</formula>
    </cfRule>
    <cfRule type="cellIs" dxfId="2124" priority="4121" operator="greaterThan">
      <formula>500</formula>
    </cfRule>
  </conditionalFormatting>
  <conditionalFormatting sqref="AB240:AB241">
    <cfRule type="cellIs" dxfId="2123" priority="4115" operator="greaterThan">
      <formula>500</formula>
    </cfRule>
    <cfRule type="cellIs" dxfId="2122" priority="4119" operator="greaterThan">
      <formula>0</formula>
    </cfRule>
    <cfRule type="cellIs" dxfId="2121" priority="4118" operator="greaterThan">
      <formula>5</formula>
    </cfRule>
    <cfRule type="cellIs" dxfId="2120" priority="4117" operator="greaterThan">
      <formula>25</formula>
    </cfRule>
    <cfRule type="cellIs" dxfId="2119" priority="4116" operator="greaterThan">
      <formula>50</formula>
    </cfRule>
    <cfRule type="cellIs" dxfId="2118" priority="4114" stopIfTrue="1" operator="equal">
      <formula>""</formula>
    </cfRule>
  </conditionalFormatting>
  <conditionalFormatting sqref="AB245:AB246">
    <cfRule type="cellIs" dxfId="2117" priority="4109" operator="greaterThan">
      <formula>500</formula>
    </cfRule>
    <cfRule type="cellIs" dxfId="2116" priority="4113" operator="greaterThan">
      <formula>0</formula>
    </cfRule>
    <cfRule type="cellIs" dxfId="2115" priority="4112" operator="greaterThan">
      <formula>5</formula>
    </cfRule>
    <cfRule type="cellIs" dxfId="2114" priority="4111" operator="greaterThan">
      <formula>25</formula>
    </cfRule>
    <cfRule type="cellIs" dxfId="2113" priority="4110" operator="greaterThan">
      <formula>50</formula>
    </cfRule>
    <cfRule type="cellIs" dxfId="2112" priority="4108" stopIfTrue="1" operator="equal">
      <formula>""</formula>
    </cfRule>
  </conditionalFormatting>
  <conditionalFormatting sqref="AB250:AB251">
    <cfRule type="cellIs" dxfId="2111" priority="4102" stopIfTrue="1" operator="equal">
      <formula>""</formula>
    </cfRule>
    <cfRule type="cellIs" dxfId="2110" priority="4107" operator="greaterThan">
      <formula>0</formula>
    </cfRule>
    <cfRule type="cellIs" dxfId="2109" priority="4106" operator="greaterThan">
      <formula>5</formula>
    </cfRule>
    <cfRule type="cellIs" dxfId="2108" priority="4105" operator="greaterThan">
      <formula>25</formula>
    </cfRule>
    <cfRule type="cellIs" dxfId="2107" priority="4104" operator="greaterThan">
      <formula>50</formula>
    </cfRule>
    <cfRule type="cellIs" dxfId="2106" priority="4103" operator="greaterThan">
      <formula>500</formula>
    </cfRule>
  </conditionalFormatting>
  <conditionalFormatting sqref="AB255:AB256">
    <cfRule type="cellIs" dxfId="2105" priority="4096" stopIfTrue="1" operator="equal">
      <formula>""</formula>
    </cfRule>
    <cfRule type="cellIs" dxfId="2104" priority="4101" operator="greaterThan">
      <formula>0</formula>
    </cfRule>
    <cfRule type="cellIs" dxfId="2103" priority="4100" operator="greaterThan">
      <formula>5</formula>
    </cfRule>
    <cfRule type="cellIs" dxfId="2102" priority="4099" operator="greaterThan">
      <formula>25</formula>
    </cfRule>
    <cfRule type="cellIs" dxfId="2101" priority="4098" operator="greaterThan">
      <formula>50</formula>
    </cfRule>
    <cfRule type="cellIs" dxfId="2100" priority="4097" operator="greaterThan">
      <formula>500</formula>
    </cfRule>
  </conditionalFormatting>
  <conditionalFormatting sqref="AB260:AB261">
    <cfRule type="cellIs" dxfId="2099" priority="4095" operator="greaterThan">
      <formula>0</formula>
    </cfRule>
    <cfRule type="cellIs" dxfId="2098" priority="4094" operator="greaterThan">
      <formula>5</formula>
    </cfRule>
    <cfRule type="cellIs" dxfId="2097" priority="4093" operator="greaterThan">
      <formula>25</formula>
    </cfRule>
    <cfRule type="cellIs" dxfId="2096" priority="4092" operator="greaterThan">
      <formula>50</formula>
    </cfRule>
    <cfRule type="cellIs" dxfId="2095" priority="4091" operator="greaterThan">
      <formula>500</formula>
    </cfRule>
    <cfRule type="cellIs" dxfId="2094" priority="4090" stopIfTrue="1" operator="equal">
      <formula>""</formula>
    </cfRule>
  </conditionalFormatting>
  <conditionalFormatting sqref="AB265:AB266">
    <cfRule type="cellIs" dxfId="2093" priority="4089" operator="greaterThan">
      <formula>0</formula>
    </cfRule>
    <cfRule type="cellIs" dxfId="2092" priority="4088" operator="greaterThan">
      <formula>5</formula>
    </cfRule>
    <cfRule type="cellIs" dxfId="2091" priority="4087" operator="greaterThan">
      <formula>25</formula>
    </cfRule>
    <cfRule type="cellIs" dxfId="2090" priority="4086" operator="greaterThan">
      <formula>50</formula>
    </cfRule>
    <cfRule type="cellIs" dxfId="2089" priority="4085" operator="greaterThan">
      <formula>500</formula>
    </cfRule>
    <cfRule type="cellIs" dxfId="2088" priority="4084" stopIfTrue="1" operator="equal">
      <formula>""</formula>
    </cfRule>
  </conditionalFormatting>
  <conditionalFormatting sqref="AB270:AB271">
    <cfRule type="cellIs" dxfId="2087" priority="4078" stopIfTrue="1" operator="equal">
      <formula>""</formula>
    </cfRule>
    <cfRule type="cellIs" dxfId="2086" priority="4083" operator="greaterThan">
      <formula>0</formula>
    </cfRule>
    <cfRule type="cellIs" dxfId="2085" priority="4082" operator="greaterThan">
      <formula>5</formula>
    </cfRule>
    <cfRule type="cellIs" dxfId="2084" priority="4081" operator="greaterThan">
      <formula>25</formula>
    </cfRule>
    <cfRule type="cellIs" dxfId="2083" priority="4080" operator="greaterThan">
      <formula>50</formula>
    </cfRule>
    <cfRule type="cellIs" dxfId="2082" priority="4079" operator="greaterThan">
      <formula>500</formula>
    </cfRule>
  </conditionalFormatting>
  <conditionalFormatting sqref="AB275:AB276">
    <cfRule type="cellIs" dxfId="2081" priority="4072" stopIfTrue="1" operator="equal">
      <formula>""</formula>
    </cfRule>
    <cfRule type="cellIs" dxfId="2080" priority="4077" operator="greaterThan">
      <formula>0</formula>
    </cfRule>
    <cfRule type="cellIs" dxfId="2079" priority="4076" operator="greaterThan">
      <formula>5</formula>
    </cfRule>
    <cfRule type="cellIs" dxfId="2078" priority="4075" operator="greaterThan">
      <formula>25</formula>
    </cfRule>
    <cfRule type="cellIs" dxfId="2077" priority="4074" operator="greaterThan">
      <formula>50</formula>
    </cfRule>
    <cfRule type="cellIs" dxfId="2076" priority="4073" operator="greaterThan">
      <formula>500</formula>
    </cfRule>
  </conditionalFormatting>
  <conditionalFormatting sqref="AB280:AB281">
    <cfRule type="cellIs" dxfId="2075" priority="4067" operator="greaterThan">
      <formula>500</formula>
    </cfRule>
    <cfRule type="cellIs" dxfId="2074" priority="4071" operator="greaterThan">
      <formula>0</formula>
    </cfRule>
    <cfRule type="cellIs" dxfId="2073" priority="4070" operator="greaterThan">
      <formula>5</formula>
    </cfRule>
    <cfRule type="cellIs" dxfId="2072" priority="4069" operator="greaterThan">
      <formula>25</formula>
    </cfRule>
    <cfRule type="cellIs" dxfId="2071" priority="4068" operator="greaterThan">
      <formula>50</formula>
    </cfRule>
    <cfRule type="cellIs" dxfId="2070" priority="4066" stopIfTrue="1" operator="equal">
      <formula>""</formula>
    </cfRule>
  </conditionalFormatting>
  <conditionalFormatting sqref="AB285:AB286">
    <cfRule type="cellIs" dxfId="2069" priority="4062" operator="greaterThan">
      <formula>50</formula>
    </cfRule>
    <cfRule type="cellIs" dxfId="2068" priority="4065" operator="greaterThan">
      <formula>0</formula>
    </cfRule>
    <cfRule type="cellIs" dxfId="2067" priority="4064" operator="greaterThan">
      <formula>5</formula>
    </cfRule>
    <cfRule type="cellIs" dxfId="2066" priority="4063" operator="greaterThan">
      <formula>25</formula>
    </cfRule>
    <cfRule type="cellIs" dxfId="2065" priority="4061" operator="greaterThan">
      <formula>500</formula>
    </cfRule>
    <cfRule type="cellIs" dxfId="2064" priority="4060" stopIfTrue="1" operator="equal">
      <formula>""</formula>
    </cfRule>
  </conditionalFormatting>
  <conditionalFormatting sqref="AB290:AB291">
    <cfRule type="cellIs" dxfId="2063" priority="4054" stopIfTrue="1" operator="equal">
      <formula>""</formula>
    </cfRule>
    <cfRule type="cellIs" dxfId="2062" priority="4059" operator="greaterThan">
      <formula>0</formula>
    </cfRule>
    <cfRule type="cellIs" dxfId="2061" priority="4058" operator="greaterThan">
      <formula>5</formula>
    </cfRule>
    <cfRule type="cellIs" dxfId="2060" priority="4057" operator="greaterThan">
      <formula>25</formula>
    </cfRule>
    <cfRule type="cellIs" dxfId="2059" priority="4056" operator="greaterThan">
      <formula>50</formula>
    </cfRule>
    <cfRule type="cellIs" dxfId="2058" priority="4055" operator="greaterThan">
      <formula>500</formula>
    </cfRule>
  </conditionalFormatting>
  <conditionalFormatting sqref="AB295:AB296">
    <cfRule type="cellIs" dxfId="2057" priority="4048" stopIfTrue="1" operator="equal">
      <formula>""</formula>
    </cfRule>
    <cfRule type="cellIs" dxfId="2056" priority="4053" operator="greaterThan">
      <formula>0</formula>
    </cfRule>
    <cfRule type="cellIs" dxfId="2055" priority="4052" operator="greaterThan">
      <formula>5</formula>
    </cfRule>
    <cfRule type="cellIs" dxfId="2054" priority="4051" operator="greaterThan">
      <formula>25</formula>
    </cfRule>
    <cfRule type="cellIs" dxfId="2053" priority="4050" operator="greaterThan">
      <formula>50</formula>
    </cfRule>
    <cfRule type="cellIs" dxfId="2052" priority="4049" operator="greaterThan">
      <formula>500</formula>
    </cfRule>
  </conditionalFormatting>
  <conditionalFormatting sqref="AB300:AB301">
    <cfRule type="cellIs" dxfId="2051" priority="4047" operator="greaterThan">
      <formula>0</formula>
    </cfRule>
    <cfRule type="cellIs" dxfId="2050" priority="4046" operator="greaterThan">
      <formula>5</formula>
    </cfRule>
    <cfRule type="cellIs" dxfId="2049" priority="4045" operator="greaterThan">
      <formula>25</formula>
    </cfRule>
    <cfRule type="cellIs" dxfId="2048" priority="4044" operator="greaterThan">
      <formula>50</formula>
    </cfRule>
    <cfRule type="cellIs" dxfId="2047" priority="4043" operator="greaterThan">
      <formula>500</formula>
    </cfRule>
    <cfRule type="cellIs" dxfId="2046" priority="4042" stopIfTrue="1" operator="equal">
      <formula>""</formula>
    </cfRule>
  </conditionalFormatting>
  <conditionalFormatting sqref="AB305:AB306">
    <cfRule type="cellIs" dxfId="2045" priority="4041" operator="greaterThan">
      <formula>0</formula>
    </cfRule>
    <cfRule type="cellIs" dxfId="2044" priority="4040" operator="greaterThan">
      <formula>5</formula>
    </cfRule>
    <cfRule type="cellIs" dxfId="2043" priority="4039" operator="greaterThan">
      <formula>25</formula>
    </cfRule>
    <cfRule type="cellIs" dxfId="2042" priority="4038" operator="greaterThan">
      <formula>50</formula>
    </cfRule>
    <cfRule type="cellIs" dxfId="2041" priority="4037" operator="greaterThan">
      <formula>500</formula>
    </cfRule>
    <cfRule type="cellIs" dxfId="2040" priority="4036" stopIfTrue="1" operator="equal">
      <formula>""</formula>
    </cfRule>
  </conditionalFormatting>
  <conditionalFormatting sqref="AB310:AB311">
    <cfRule type="cellIs" dxfId="2039" priority="4030" stopIfTrue="1" operator="equal">
      <formula>""</formula>
    </cfRule>
    <cfRule type="cellIs" dxfId="2038" priority="4035" operator="greaterThan">
      <formula>0</formula>
    </cfRule>
    <cfRule type="cellIs" dxfId="2037" priority="4034" operator="greaterThan">
      <formula>5</formula>
    </cfRule>
    <cfRule type="cellIs" dxfId="2036" priority="4033" operator="greaterThan">
      <formula>25</formula>
    </cfRule>
    <cfRule type="cellIs" dxfId="2035" priority="4032" operator="greaterThan">
      <formula>50</formula>
    </cfRule>
    <cfRule type="cellIs" dxfId="2034" priority="4031" operator="greaterThan">
      <formula>500</formula>
    </cfRule>
  </conditionalFormatting>
  <conditionalFormatting sqref="AB315:AB316">
    <cfRule type="cellIs" dxfId="2033" priority="4024" stopIfTrue="1" operator="equal">
      <formula>""</formula>
    </cfRule>
    <cfRule type="cellIs" dxfId="2032" priority="4029" operator="greaterThan">
      <formula>0</formula>
    </cfRule>
    <cfRule type="cellIs" dxfId="2031" priority="4028" operator="greaterThan">
      <formula>5</formula>
    </cfRule>
    <cfRule type="cellIs" dxfId="2030" priority="4027" operator="greaterThan">
      <formula>25</formula>
    </cfRule>
    <cfRule type="cellIs" dxfId="2029" priority="4026" operator="greaterThan">
      <formula>50</formula>
    </cfRule>
    <cfRule type="cellIs" dxfId="2028" priority="4025" operator="greaterThan">
      <formula>500</formula>
    </cfRule>
  </conditionalFormatting>
  <conditionalFormatting sqref="AB320:AB321">
    <cfRule type="cellIs" dxfId="2027" priority="4023" operator="greaterThan">
      <formula>0</formula>
    </cfRule>
    <cfRule type="cellIs" dxfId="2026" priority="4022" operator="greaterThan">
      <formula>5</formula>
    </cfRule>
    <cfRule type="cellIs" dxfId="2025" priority="4021" operator="greaterThan">
      <formula>25</formula>
    </cfRule>
    <cfRule type="cellIs" dxfId="2024" priority="4020" operator="greaterThan">
      <formula>50</formula>
    </cfRule>
    <cfRule type="cellIs" dxfId="2023" priority="4019" operator="greaterThan">
      <formula>500</formula>
    </cfRule>
    <cfRule type="cellIs" dxfId="2022" priority="4018" stopIfTrue="1" operator="equal">
      <formula>""</formula>
    </cfRule>
  </conditionalFormatting>
  <conditionalFormatting sqref="AB325:AB326">
    <cfRule type="cellIs" dxfId="2021" priority="4014" operator="greaterThan">
      <formula>50</formula>
    </cfRule>
    <cfRule type="cellIs" dxfId="2020" priority="4017" operator="greaterThan">
      <formula>0</formula>
    </cfRule>
    <cfRule type="cellIs" dxfId="2019" priority="4016" operator="greaterThan">
      <formula>5</formula>
    </cfRule>
    <cfRule type="cellIs" dxfId="2018" priority="4015" operator="greaterThan">
      <formula>25</formula>
    </cfRule>
    <cfRule type="cellIs" dxfId="2017" priority="4012" stopIfTrue="1" operator="equal">
      <formula>""</formula>
    </cfRule>
    <cfRule type="cellIs" dxfId="2016" priority="4013" operator="greaterThan">
      <formula>500</formula>
    </cfRule>
  </conditionalFormatting>
  <conditionalFormatting sqref="AB330:AB331">
    <cfRule type="cellIs" dxfId="2015" priority="4006" stopIfTrue="1" operator="equal">
      <formula>""</formula>
    </cfRule>
    <cfRule type="cellIs" dxfId="2014" priority="4011" operator="greaterThan">
      <formula>0</formula>
    </cfRule>
    <cfRule type="cellIs" dxfId="2013" priority="4010" operator="greaterThan">
      <formula>5</formula>
    </cfRule>
    <cfRule type="cellIs" dxfId="2012" priority="4009" operator="greaterThan">
      <formula>25</formula>
    </cfRule>
    <cfRule type="cellIs" dxfId="2011" priority="4008" operator="greaterThan">
      <formula>50</formula>
    </cfRule>
    <cfRule type="cellIs" dxfId="2010" priority="4007" operator="greaterThan">
      <formula>500</formula>
    </cfRule>
  </conditionalFormatting>
  <conditionalFormatting sqref="AB335:AB336">
    <cfRule type="cellIs" dxfId="2009" priority="4002" operator="greaterThan">
      <formula>50</formula>
    </cfRule>
    <cfRule type="cellIs" dxfId="2008" priority="4005" operator="greaterThan">
      <formula>0</formula>
    </cfRule>
    <cfRule type="cellIs" dxfId="2007" priority="4004" operator="greaterThan">
      <formula>5</formula>
    </cfRule>
    <cfRule type="cellIs" dxfId="2006" priority="4003" operator="greaterThan">
      <formula>25</formula>
    </cfRule>
    <cfRule type="cellIs" dxfId="2005" priority="4001" operator="greaterThan">
      <formula>500</formula>
    </cfRule>
    <cfRule type="cellIs" dxfId="2004" priority="4000" stopIfTrue="1" operator="equal">
      <formula>""</formula>
    </cfRule>
  </conditionalFormatting>
  <conditionalFormatting sqref="AB340:AB341">
    <cfRule type="cellIs" dxfId="2003" priority="3999" operator="greaterThan">
      <formula>0</formula>
    </cfRule>
    <cfRule type="cellIs" dxfId="2002" priority="3998" operator="greaterThan">
      <formula>5</formula>
    </cfRule>
    <cfRule type="cellIs" dxfId="2001" priority="3997" operator="greaterThan">
      <formula>25</formula>
    </cfRule>
    <cfRule type="cellIs" dxfId="2000" priority="3996" operator="greaterThan">
      <formula>50</formula>
    </cfRule>
    <cfRule type="cellIs" dxfId="1999" priority="3995" operator="greaterThan">
      <formula>500</formula>
    </cfRule>
    <cfRule type="cellIs" dxfId="1998" priority="3994" stopIfTrue="1" operator="equal">
      <formula>""</formula>
    </cfRule>
  </conditionalFormatting>
  <conditionalFormatting sqref="AB345:AB346">
    <cfRule type="cellIs" dxfId="1997" priority="3988" stopIfTrue="1" operator="equal">
      <formula>""</formula>
    </cfRule>
    <cfRule type="cellIs" dxfId="1996" priority="3993" operator="greaterThan">
      <formula>0</formula>
    </cfRule>
    <cfRule type="cellIs" dxfId="1995" priority="3992" operator="greaterThan">
      <formula>5</formula>
    </cfRule>
    <cfRule type="cellIs" dxfId="1994" priority="3991" operator="greaterThan">
      <formula>25</formula>
    </cfRule>
    <cfRule type="cellIs" dxfId="1993" priority="3990" operator="greaterThan">
      <formula>50</formula>
    </cfRule>
    <cfRule type="cellIs" dxfId="1992" priority="3989" operator="greaterThan">
      <formula>500</formula>
    </cfRule>
  </conditionalFormatting>
  <conditionalFormatting sqref="AB350:AB351">
    <cfRule type="cellIs" dxfId="1991" priority="3982" stopIfTrue="1" operator="equal">
      <formula>""</formula>
    </cfRule>
    <cfRule type="cellIs" dxfId="1990" priority="3987" operator="greaterThan">
      <formula>0</formula>
    </cfRule>
    <cfRule type="cellIs" dxfId="1989" priority="3986" operator="greaterThan">
      <formula>5</formula>
    </cfRule>
    <cfRule type="cellIs" dxfId="1988" priority="3985" operator="greaterThan">
      <formula>25</formula>
    </cfRule>
    <cfRule type="cellIs" dxfId="1987" priority="3984" operator="greaterThan">
      <formula>50</formula>
    </cfRule>
    <cfRule type="cellIs" dxfId="1986" priority="3983" operator="greaterThan">
      <formula>500</formula>
    </cfRule>
  </conditionalFormatting>
  <conditionalFormatting sqref="AB355:AB356">
    <cfRule type="cellIs" dxfId="1985" priority="3978" operator="greaterThan">
      <formula>50</formula>
    </cfRule>
    <cfRule type="cellIs" dxfId="1984" priority="3981" operator="greaterThan">
      <formula>0</formula>
    </cfRule>
    <cfRule type="cellIs" dxfId="1983" priority="3980" operator="greaterThan">
      <formula>5</formula>
    </cfRule>
    <cfRule type="cellIs" dxfId="1982" priority="3979" operator="greaterThan">
      <formula>25</formula>
    </cfRule>
    <cfRule type="cellIs" dxfId="1981" priority="3977" operator="greaterThan">
      <formula>500</formula>
    </cfRule>
    <cfRule type="cellIs" dxfId="1980" priority="3976" stopIfTrue="1" operator="equal">
      <formula>""</formula>
    </cfRule>
  </conditionalFormatting>
  <conditionalFormatting sqref="AB360:AB361">
    <cfRule type="cellIs" dxfId="1979" priority="3975" operator="greaterThan">
      <formula>0</formula>
    </cfRule>
    <cfRule type="cellIs" dxfId="1978" priority="3974" operator="greaterThan">
      <formula>5</formula>
    </cfRule>
    <cfRule type="cellIs" dxfId="1977" priority="3973" operator="greaterThan">
      <formula>25</formula>
    </cfRule>
    <cfRule type="cellIs" dxfId="1976" priority="3972" operator="greaterThan">
      <formula>50</formula>
    </cfRule>
    <cfRule type="cellIs" dxfId="1975" priority="3971" operator="greaterThan">
      <formula>500</formula>
    </cfRule>
    <cfRule type="cellIs" dxfId="1974" priority="3970" stopIfTrue="1" operator="equal">
      <formula>""</formula>
    </cfRule>
  </conditionalFormatting>
  <conditionalFormatting sqref="AB365:AB366">
    <cfRule type="cellIs" dxfId="1973" priority="3964" stopIfTrue="1" operator="equal">
      <formula>""</formula>
    </cfRule>
    <cfRule type="cellIs" dxfId="1972" priority="3969" operator="greaterThan">
      <formula>0</formula>
    </cfRule>
    <cfRule type="cellIs" dxfId="1971" priority="3968" operator="greaterThan">
      <formula>5</formula>
    </cfRule>
    <cfRule type="cellIs" dxfId="1970" priority="3967" operator="greaterThan">
      <formula>25</formula>
    </cfRule>
    <cfRule type="cellIs" dxfId="1969" priority="3966" operator="greaterThan">
      <formula>50</formula>
    </cfRule>
    <cfRule type="cellIs" dxfId="1968" priority="3965" operator="greaterThan">
      <formula>500</formula>
    </cfRule>
  </conditionalFormatting>
  <conditionalFormatting sqref="AB370:AB371">
    <cfRule type="cellIs" dxfId="1967" priority="3958" stopIfTrue="1" operator="equal">
      <formula>""</formula>
    </cfRule>
    <cfRule type="cellIs" dxfId="1966" priority="3963" operator="greaterThan">
      <formula>0</formula>
    </cfRule>
    <cfRule type="cellIs" dxfId="1965" priority="3962" operator="greaterThan">
      <formula>5</formula>
    </cfRule>
    <cfRule type="cellIs" dxfId="1964" priority="3961" operator="greaterThan">
      <formula>25</formula>
    </cfRule>
    <cfRule type="cellIs" dxfId="1963" priority="3960" operator="greaterThan">
      <formula>50</formula>
    </cfRule>
    <cfRule type="cellIs" dxfId="1962" priority="3959" operator="greaterThan">
      <formula>500</formula>
    </cfRule>
  </conditionalFormatting>
  <conditionalFormatting sqref="AB375:AB376">
    <cfRule type="cellIs" dxfId="1961" priority="3957" operator="greaterThan">
      <formula>0</formula>
    </cfRule>
    <cfRule type="cellIs" dxfId="1960" priority="3956" operator="greaterThan">
      <formula>5</formula>
    </cfRule>
    <cfRule type="cellIs" dxfId="1959" priority="3955" operator="greaterThan">
      <formula>25</formula>
    </cfRule>
    <cfRule type="cellIs" dxfId="1958" priority="3954" operator="greaterThan">
      <formula>50</formula>
    </cfRule>
    <cfRule type="cellIs" dxfId="1957" priority="3953" operator="greaterThan">
      <formula>500</formula>
    </cfRule>
    <cfRule type="cellIs" dxfId="1956" priority="3952" stopIfTrue="1" operator="equal">
      <formula>""</formula>
    </cfRule>
  </conditionalFormatting>
  <conditionalFormatting sqref="AB380:AB381">
    <cfRule type="cellIs" dxfId="1955" priority="3951" operator="greaterThan">
      <formula>0</formula>
    </cfRule>
    <cfRule type="cellIs" dxfId="1954" priority="3950" operator="greaterThan">
      <formula>5</formula>
    </cfRule>
    <cfRule type="cellIs" dxfId="1953" priority="3949" operator="greaterThan">
      <formula>25</formula>
    </cfRule>
    <cfRule type="cellIs" dxfId="1952" priority="3948" operator="greaterThan">
      <formula>50</formula>
    </cfRule>
    <cfRule type="cellIs" dxfId="1951" priority="3947" operator="greaterThan">
      <formula>500</formula>
    </cfRule>
    <cfRule type="cellIs" dxfId="1950" priority="3946" stopIfTrue="1" operator="equal">
      <formula>""</formula>
    </cfRule>
  </conditionalFormatting>
  <conditionalFormatting sqref="AB385:AB386">
    <cfRule type="cellIs" dxfId="1949" priority="3940" stopIfTrue="1" operator="equal">
      <formula>""</formula>
    </cfRule>
    <cfRule type="cellIs" dxfId="1948" priority="3945" operator="greaterThan">
      <formula>0</formula>
    </cfRule>
    <cfRule type="cellIs" dxfId="1947" priority="3944" operator="greaterThan">
      <formula>5</formula>
    </cfRule>
    <cfRule type="cellIs" dxfId="1946" priority="3943" operator="greaterThan">
      <formula>25</formula>
    </cfRule>
    <cfRule type="cellIs" dxfId="1945" priority="3942" operator="greaterThan">
      <formula>50</formula>
    </cfRule>
    <cfRule type="cellIs" dxfId="1944" priority="3941" operator="greaterThan">
      <formula>500</formula>
    </cfRule>
  </conditionalFormatting>
  <conditionalFormatting sqref="AB390:AB391">
    <cfRule type="cellIs" dxfId="1943" priority="3934" stopIfTrue="1" operator="equal">
      <formula>""</formula>
    </cfRule>
    <cfRule type="cellIs" dxfId="1942" priority="3939" operator="greaterThan">
      <formula>0</formula>
    </cfRule>
    <cfRule type="cellIs" dxfId="1941" priority="3938" operator="greaterThan">
      <formula>5</formula>
    </cfRule>
    <cfRule type="cellIs" dxfId="1940" priority="3937" operator="greaterThan">
      <formula>25</formula>
    </cfRule>
    <cfRule type="cellIs" dxfId="1939" priority="3936" operator="greaterThan">
      <formula>50</formula>
    </cfRule>
    <cfRule type="cellIs" dxfId="1938" priority="3935" operator="greaterThan">
      <formula>500</formula>
    </cfRule>
  </conditionalFormatting>
  <conditionalFormatting sqref="AB395:AB396">
    <cfRule type="cellIs" dxfId="1937" priority="3932" operator="greaterThan">
      <formula>5</formula>
    </cfRule>
    <cfRule type="cellIs" dxfId="1936" priority="3933" operator="greaterThan">
      <formula>0</formula>
    </cfRule>
    <cfRule type="cellIs" dxfId="1935" priority="3931" operator="greaterThan">
      <formula>25</formula>
    </cfRule>
    <cfRule type="cellIs" dxfId="1934" priority="3930" operator="greaterThan">
      <formula>50</formula>
    </cfRule>
    <cfRule type="cellIs" dxfId="1933" priority="3929" operator="greaterThan">
      <formula>500</formula>
    </cfRule>
    <cfRule type="cellIs" dxfId="1932" priority="3928" stopIfTrue="1" operator="equal">
      <formula>""</formula>
    </cfRule>
  </conditionalFormatting>
  <conditionalFormatting sqref="AB400:AB401">
    <cfRule type="cellIs" dxfId="1931" priority="3927" operator="greaterThan">
      <formula>0</formula>
    </cfRule>
    <cfRule type="cellIs" dxfId="1930" priority="3926" operator="greaterThan">
      <formula>5</formula>
    </cfRule>
    <cfRule type="cellIs" dxfId="1929" priority="3925" operator="greaterThan">
      <formula>25</formula>
    </cfRule>
    <cfRule type="cellIs" dxfId="1928" priority="3924" operator="greaterThan">
      <formula>50</formula>
    </cfRule>
    <cfRule type="cellIs" dxfId="1927" priority="3923" operator="greaterThan">
      <formula>500</formula>
    </cfRule>
    <cfRule type="cellIs" dxfId="1926" priority="3922" stopIfTrue="1" operator="equal">
      <formula>""</formula>
    </cfRule>
  </conditionalFormatting>
  <conditionalFormatting sqref="AB405:AB406">
    <cfRule type="cellIs" dxfId="1925" priority="3916" stopIfTrue="1" operator="equal">
      <formula>""</formula>
    </cfRule>
    <cfRule type="cellIs" dxfId="1924" priority="3921" operator="greaterThan">
      <formula>0</formula>
    </cfRule>
    <cfRule type="cellIs" dxfId="1923" priority="3920" operator="greaterThan">
      <formula>5</formula>
    </cfRule>
    <cfRule type="cellIs" dxfId="1922" priority="3919" operator="greaterThan">
      <formula>25</formula>
    </cfRule>
    <cfRule type="cellIs" dxfId="1921" priority="3918" operator="greaterThan">
      <formula>50</formula>
    </cfRule>
    <cfRule type="cellIs" dxfId="1920" priority="3917" operator="greaterThan">
      <formula>500</formula>
    </cfRule>
  </conditionalFormatting>
  <conditionalFormatting sqref="AB410:AB411">
    <cfRule type="cellIs" dxfId="1919" priority="3910" stopIfTrue="1" operator="equal">
      <formula>""</formula>
    </cfRule>
    <cfRule type="cellIs" dxfId="1918" priority="3915" operator="greaterThan">
      <formula>0</formula>
    </cfRule>
    <cfRule type="cellIs" dxfId="1917" priority="3914" operator="greaterThan">
      <formula>5</formula>
    </cfRule>
    <cfRule type="cellIs" dxfId="1916" priority="3913" operator="greaterThan">
      <formula>25</formula>
    </cfRule>
    <cfRule type="cellIs" dxfId="1915" priority="3912" operator="greaterThan">
      <formula>50</formula>
    </cfRule>
    <cfRule type="cellIs" dxfId="1914" priority="3911" operator="greaterThan">
      <formula>500</formula>
    </cfRule>
  </conditionalFormatting>
  <conditionalFormatting sqref="AB415:AB416">
    <cfRule type="cellIs" dxfId="1913" priority="3909" operator="greaterThan">
      <formula>0</formula>
    </cfRule>
    <cfRule type="cellIs" dxfId="1912" priority="3908" operator="greaterThan">
      <formula>5</formula>
    </cfRule>
    <cfRule type="cellIs" dxfId="1911" priority="3907" operator="greaterThan">
      <formula>25</formula>
    </cfRule>
    <cfRule type="cellIs" dxfId="1910" priority="3906" operator="greaterThan">
      <formula>50</formula>
    </cfRule>
    <cfRule type="cellIs" dxfId="1909" priority="3905" operator="greaterThan">
      <formula>500</formula>
    </cfRule>
    <cfRule type="cellIs" dxfId="1908" priority="3904" stopIfTrue="1" operator="equal">
      <formula>""</formula>
    </cfRule>
  </conditionalFormatting>
  <conditionalFormatting sqref="AB420:AB421">
    <cfRule type="cellIs" dxfId="1907" priority="3903" operator="greaterThan">
      <formula>0</formula>
    </cfRule>
    <cfRule type="cellIs" dxfId="1906" priority="3902" operator="greaterThan">
      <formula>5</formula>
    </cfRule>
    <cfRule type="cellIs" dxfId="1905" priority="3901" operator="greaterThan">
      <formula>25</formula>
    </cfRule>
    <cfRule type="cellIs" dxfId="1904" priority="3900" operator="greaterThan">
      <formula>50</formula>
    </cfRule>
    <cfRule type="cellIs" dxfId="1903" priority="3899" operator="greaterThan">
      <formula>500</formula>
    </cfRule>
    <cfRule type="cellIs" dxfId="1902" priority="3898" stopIfTrue="1" operator="equal">
      <formula>""</formula>
    </cfRule>
  </conditionalFormatting>
  <conditionalFormatting sqref="AB425:AB426">
    <cfRule type="cellIs" dxfId="1901" priority="3892" stopIfTrue="1" operator="equal">
      <formula>""</formula>
    </cfRule>
    <cfRule type="cellIs" dxfId="1900" priority="3897" operator="greaterThan">
      <formula>0</formula>
    </cfRule>
    <cfRule type="cellIs" dxfId="1899" priority="3896" operator="greaterThan">
      <formula>5</formula>
    </cfRule>
    <cfRule type="cellIs" dxfId="1898" priority="3895" operator="greaterThan">
      <formula>25</formula>
    </cfRule>
    <cfRule type="cellIs" dxfId="1897" priority="3894" operator="greaterThan">
      <formula>50</formula>
    </cfRule>
    <cfRule type="cellIs" dxfId="1896" priority="3893" operator="greaterThan">
      <formula>500</formula>
    </cfRule>
  </conditionalFormatting>
  <conditionalFormatting sqref="AB430:AB431">
    <cfRule type="cellIs" dxfId="1895" priority="3886" stopIfTrue="1" operator="equal">
      <formula>""</formula>
    </cfRule>
    <cfRule type="cellIs" dxfId="1894" priority="3891" operator="greaterThan">
      <formula>0</formula>
    </cfRule>
    <cfRule type="cellIs" dxfId="1893" priority="3890" operator="greaterThan">
      <formula>5</formula>
    </cfRule>
    <cfRule type="cellIs" dxfId="1892" priority="3889" operator="greaterThan">
      <formula>25</formula>
    </cfRule>
    <cfRule type="cellIs" dxfId="1891" priority="3888" operator="greaterThan">
      <formula>50</formula>
    </cfRule>
    <cfRule type="cellIs" dxfId="1890" priority="3887" operator="greaterThan">
      <formula>500</formula>
    </cfRule>
  </conditionalFormatting>
  <conditionalFormatting sqref="AB435:AB436">
    <cfRule type="cellIs" dxfId="1889" priority="3881" operator="greaterThan">
      <formula>500</formula>
    </cfRule>
    <cfRule type="cellIs" dxfId="1888" priority="3885" operator="greaterThan">
      <formula>0</formula>
    </cfRule>
    <cfRule type="cellIs" dxfId="1887" priority="3884" operator="greaterThan">
      <formula>5</formula>
    </cfRule>
    <cfRule type="cellIs" dxfId="1886" priority="3883" operator="greaterThan">
      <formula>25</formula>
    </cfRule>
    <cfRule type="cellIs" dxfId="1885" priority="3882" operator="greaterThan">
      <formula>50</formula>
    </cfRule>
    <cfRule type="cellIs" dxfId="1884" priority="3880" stopIfTrue="1" operator="equal">
      <formula>""</formula>
    </cfRule>
  </conditionalFormatting>
  <conditionalFormatting sqref="AB440:AB441">
    <cfRule type="cellIs" dxfId="1883" priority="3876" operator="greaterThan">
      <formula>50</formula>
    </cfRule>
    <cfRule type="cellIs" dxfId="1882" priority="3879" operator="greaterThan">
      <formula>0</formula>
    </cfRule>
    <cfRule type="cellIs" dxfId="1881" priority="3878" operator="greaterThan">
      <formula>5</formula>
    </cfRule>
    <cfRule type="cellIs" dxfId="1880" priority="3877" operator="greaterThan">
      <formula>25</formula>
    </cfRule>
    <cfRule type="cellIs" dxfId="1879" priority="3875" operator="greaterThan">
      <formula>500</formula>
    </cfRule>
    <cfRule type="cellIs" dxfId="1878" priority="3874" stopIfTrue="1" operator="equal">
      <formula>""</formula>
    </cfRule>
  </conditionalFormatting>
  <conditionalFormatting sqref="AB445:AB446">
    <cfRule type="cellIs" dxfId="1877" priority="3868" stopIfTrue="1" operator="equal">
      <formula>""</formula>
    </cfRule>
    <cfRule type="cellIs" dxfId="1876" priority="3873" operator="greaterThan">
      <formula>0</formula>
    </cfRule>
    <cfRule type="cellIs" dxfId="1875" priority="3872" operator="greaterThan">
      <formula>5</formula>
    </cfRule>
    <cfRule type="cellIs" dxfId="1874" priority="3871" operator="greaterThan">
      <formula>25</formula>
    </cfRule>
    <cfRule type="cellIs" dxfId="1873" priority="3870" operator="greaterThan">
      <formula>50</formula>
    </cfRule>
    <cfRule type="cellIs" dxfId="1872" priority="3869" operator="greaterThan">
      <formula>500</formula>
    </cfRule>
  </conditionalFormatting>
  <conditionalFormatting sqref="AB450:AB451">
    <cfRule type="cellIs" dxfId="1871" priority="3862" stopIfTrue="1" operator="equal">
      <formula>""</formula>
    </cfRule>
    <cfRule type="cellIs" dxfId="1870" priority="3867" operator="greaterThan">
      <formula>0</formula>
    </cfRule>
    <cfRule type="cellIs" dxfId="1869" priority="3866" operator="greaterThan">
      <formula>5</formula>
    </cfRule>
    <cfRule type="cellIs" dxfId="1868" priority="3865" operator="greaterThan">
      <formula>25</formula>
    </cfRule>
    <cfRule type="cellIs" dxfId="1867" priority="3864" operator="greaterThan">
      <formula>50</formula>
    </cfRule>
    <cfRule type="cellIs" dxfId="1866" priority="3863" operator="greaterThan">
      <formula>500</formula>
    </cfRule>
  </conditionalFormatting>
  <conditionalFormatting sqref="AB455:AB456">
    <cfRule type="cellIs" dxfId="1865" priority="3861" operator="greaterThan">
      <formula>0</formula>
    </cfRule>
    <cfRule type="cellIs" dxfId="1864" priority="3860" operator="greaterThan">
      <formula>5</formula>
    </cfRule>
    <cfRule type="cellIs" dxfId="1863" priority="3859" operator="greaterThan">
      <formula>25</formula>
    </cfRule>
    <cfRule type="cellIs" dxfId="1862" priority="3858" operator="greaterThan">
      <formula>50</formula>
    </cfRule>
    <cfRule type="cellIs" dxfId="1861" priority="3857" operator="greaterThan">
      <formula>500</formula>
    </cfRule>
    <cfRule type="cellIs" dxfId="1860" priority="3856" stopIfTrue="1" operator="equal">
      <formula>""</formula>
    </cfRule>
  </conditionalFormatting>
  <conditionalFormatting sqref="AB460:AB461">
    <cfRule type="cellIs" dxfId="1859" priority="3855" operator="greaterThan">
      <formula>0</formula>
    </cfRule>
    <cfRule type="cellIs" dxfId="1858" priority="3854" operator="greaterThan">
      <formula>5</formula>
    </cfRule>
    <cfRule type="cellIs" dxfId="1857" priority="3853" operator="greaterThan">
      <formula>25</formula>
    </cfRule>
    <cfRule type="cellIs" dxfId="1856" priority="3852" operator="greaterThan">
      <formula>50</formula>
    </cfRule>
    <cfRule type="cellIs" dxfId="1855" priority="3851" operator="greaterThan">
      <formula>500</formula>
    </cfRule>
    <cfRule type="cellIs" dxfId="1854" priority="3850" stopIfTrue="1" operator="equal">
      <formula>""</formula>
    </cfRule>
  </conditionalFormatting>
  <conditionalFormatting sqref="AB465:AB466">
    <cfRule type="cellIs" dxfId="1853" priority="3844" stopIfTrue="1" operator="equal">
      <formula>""</formula>
    </cfRule>
    <cfRule type="cellIs" dxfId="1852" priority="3849" operator="greaterThan">
      <formula>0</formula>
    </cfRule>
    <cfRule type="cellIs" dxfId="1851" priority="3848" operator="greaterThan">
      <formula>5</formula>
    </cfRule>
    <cfRule type="cellIs" dxfId="1850" priority="3847" operator="greaterThan">
      <formula>25</formula>
    </cfRule>
    <cfRule type="cellIs" dxfId="1849" priority="3846" operator="greaterThan">
      <formula>50</formula>
    </cfRule>
    <cfRule type="cellIs" dxfId="1848" priority="3845" operator="greaterThan">
      <formula>500</formula>
    </cfRule>
  </conditionalFormatting>
  <conditionalFormatting sqref="AB470:AB471">
    <cfRule type="cellIs" dxfId="1847" priority="3838" stopIfTrue="1" operator="equal">
      <formula>""</formula>
    </cfRule>
    <cfRule type="cellIs" dxfId="1846" priority="3843" operator="greaterThan">
      <formula>0</formula>
    </cfRule>
    <cfRule type="cellIs" dxfId="1845" priority="3842" operator="greaterThan">
      <formula>5</formula>
    </cfRule>
    <cfRule type="cellIs" dxfId="1844" priority="3841" operator="greaterThan">
      <formula>25</formula>
    </cfRule>
    <cfRule type="cellIs" dxfId="1843" priority="3840" operator="greaterThan">
      <formula>50</formula>
    </cfRule>
    <cfRule type="cellIs" dxfId="1842" priority="3839" operator="greaterThan">
      <formula>500</formula>
    </cfRule>
  </conditionalFormatting>
  <conditionalFormatting sqref="AB475:AB476">
    <cfRule type="cellIs" dxfId="1841" priority="3833" operator="greaterThan">
      <formula>500</formula>
    </cfRule>
    <cfRule type="cellIs" dxfId="1840" priority="3837" operator="greaterThan">
      <formula>0</formula>
    </cfRule>
    <cfRule type="cellIs" dxfId="1839" priority="3836" operator="greaterThan">
      <formula>5</formula>
    </cfRule>
    <cfRule type="cellIs" dxfId="1838" priority="3835" operator="greaterThan">
      <formula>25</formula>
    </cfRule>
    <cfRule type="cellIs" dxfId="1837" priority="3834" operator="greaterThan">
      <formula>50</formula>
    </cfRule>
    <cfRule type="cellIs" dxfId="1836" priority="3832" stopIfTrue="1" operator="equal">
      <formula>""</formula>
    </cfRule>
  </conditionalFormatting>
  <conditionalFormatting sqref="AB480:AB481">
    <cfRule type="cellIs" dxfId="1835" priority="3827" operator="greaterThan">
      <formula>500</formula>
    </cfRule>
    <cfRule type="cellIs" dxfId="1834" priority="3831" operator="greaterThan">
      <formula>0</formula>
    </cfRule>
    <cfRule type="cellIs" dxfId="1833" priority="3830" operator="greaterThan">
      <formula>5</formula>
    </cfRule>
    <cfRule type="cellIs" dxfId="1832" priority="3829" operator="greaterThan">
      <formula>25</formula>
    </cfRule>
    <cfRule type="cellIs" dxfId="1831" priority="3828" operator="greaterThan">
      <formula>50</formula>
    </cfRule>
    <cfRule type="cellIs" dxfId="1830" priority="3826" stopIfTrue="1" operator="equal">
      <formula>""</formula>
    </cfRule>
  </conditionalFormatting>
  <conditionalFormatting sqref="AB485:AB486">
    <cfRule type="cellIs" dxfId="1829" priority="3820" stopIfTrue="1" operator="equal">
      <formula>""</formula>
    </cfRule>
    <cfRule type="cellIs" dxfId="1828" priority="3825" operator="greaterThan">
      <formula>0</formula>
    </cfRule>
    <cfRule type="cellIs" dxfId="1827" priority="3824" operator="greaterThan">
      <formula>5</formula>
    </cfRule>
    <cfRule type="cellIs" dxfId="1826" priority="3823" operator="greaterThan">
      <formula>25</formula>
    </cfRule>
    <cfRule type="cellIs" dxfId="1825" priority="3822" operator="greaterThan">
      <formula>50</formula>
    </cfRule>
    <cfRule type="cellIs" dxfId="1824" priority="3821" operator="greaterThan">
      <formula>500</formula>
    </cfRule>
  </conditionalFormatting>
  <conditionalFormatting sqref="AB490:AB491">
    <cfRule type="cellIs" dxfId="1823" priority="3815" operator="greaterThan">
      <formula>500</formula>
    </cfRule>
    <cfRule type="cellIs" dxfId="1822" priority="3819" operator="greaterThan">
      <formula>0</formula>
    </cfRule>
    <cfRule type="cellIs" dxfId="1821" priority="3818" operator="greaterThan">
      <formula>5</formula>
    </cfRule>
    <cfRule type="cellIs" dxfId="1820" priority="3817" operator="greaterThan">
      <formula>25</formula>
    </cfRule>
    <cfRule type="cellIs" dxfId="1819" priority="3816" operator="greaterThan">
      <formula>50</formula>
    </cfRule>
    <cfRule type="cellIs" dxfId="1818" priority="3814" stopIfTrue="1" operator="equal">
      <formula>""</formula>
    </cfRule>
  </conditionalFormatting>
  <conditionalFormatting sqref="AB495:AB496">
    <cfRule type="cellIs" dxfId="1817" priority="3813" operator="greaterThan">
      <formula>0</formula>
    </cfRule>
    <cfRule type="cellIs" dxfId="1816" priority="3812" operator="greaterThan">
      <formula>5</formula>
    </cfRule>
    <cfRule type="cellIs" dxfId="1815" priority="3811" operator="greaterThan">
      <formula>25</formula>
    </cfRule>
    <cfRule type="cellIs" dxfId="1814" priority="3810" operator="greaterThan">
      <formula>50</formula>
    </cfRule>
    <cfRule type="cellIs" dxfId="1813" priority="3809" operator="greaterThan">
      <formula>500</formula>
    </cfRule>
    <cfRule type="cellIs" dxfId="1812" priority="3808" stopIfTrue="1" operator="equal">
      <formula>""</formula>
    </cfRule>
  </conditionalFormatting>
  <conditionalFormatting sqref="AB500:AB501">
    <cfRule type="cellIs" dxfId="1811" priority="3807" operator="greaterThan">
      <formula>0</formula>
    </cfRule>
    <cfRule type="cellIs" dxfId="1810" priority="3806" operator="greaterThan">
      <formula>5</formula>
    </cfRule>
    <cfRule type="cellIs" dxfId="1809" priority="3805" operator="greaterThan">
      <formula>25</formula>
    </cfRule>
    <cfRule type="cellIs" dxfId="1808" priority="3804" operator="greaterThan">
      <formula>50</formula>
    </cfRule>
    <cfRule type="cellIs" dxfId="1807" priority="3803" operator="greaterThan">
      <formula>500</formula>
    </cfRule>
    <cfRule type="cellIs" dxfId="1806" priority="3802" stopIfTrue="1" operator="equal">
      <formula>""</formula>
    </cfRule>
  </conditionalFormatting>
  <conditionalFormatting sqref="AB505:AB506">
    <cfRule type="cellIs" dxfId="1805" priority="3796" stopIfTrue="1" operator="equal">
      <formula>""</formula>
    </cfRule>
    <cfRule type="cellIs" dxfId="1804" priority="3801" operator="greaterThan">
      <formula>0</formula>
    </cfRule>
    <cfRule type="cellIs" dxfId="1803" priority="3800" operator="greaterThan">
      <formula>5</formula>
    </cfRule>
    <cfRule type="cellIs" dxfId="1802" priority="3798" operator="greaterThan">
      <formula>50</formula>
    </cfRule>
    <cfRule type="cellIs" dxfId="1801" priority="3799" operator="greaterThan">
      <formula>25</formula>
    </cfRule>
    <cfRule type="cellIs" dxfId="1800" priority="3797" operator="greaterThan">
      <formula>500</formula>
    </cfRule>
  </conditionalFormatting>
  <conditionalFormatting sqref="AB510:AB511">
    <cfRule type="cellIs" dxfId="1799" priority="3790" stopIfTrue="1" operator="equal">
      <formula>""</formula>
    </cfRule>
    <cfRule type="cellIs" dxfId="1798" priority="3795" operator="greaterThan">
      <formula>0</formula>
    </cfRule>
    <cfRule type="cellIs" dxfId="1797" priority="3794" operator="greaterThan">
      <formula>5</formula>
    </cfRule>
    <cfRule type="cellIs" dxfId="1796" priority="3793" operator="greaterThan">
      <formula>25</formula>
    </cfRule>
    <cfRule type="cellIs" dxfId="1795" priority="3792" operator="greaterThan">
      <formula>50</formula>
    </cfRule>
    <cfRule type="cellIs" dxfId="1794" priority="3791" operator="greaterThan">
      <formula>500</formula>
    </cfRule>
  </conditionalFormatting>
  <conditionalFormatting sqref="AB515:AB516">
    <cfRule type="cellIs" dxfId="1793" priority="3785" operator="greaterThan">
      <formula>500</formula>
    </cfRule>
    <cfRule type="cellIs" dxfId="1792" priority="3789" operator="greaterThan">
      <formula>0</formula>
    </cfRule>
    <cfRule type="cellIs" dxfId="1791" priority="3788" operator="greaterThan">
      <formula>5</formula>
    </cfRule>
    <cfRule type="cellIs" dxfId="1790" priority="3787" operator="greaterThan">
      <formula>25</formula>
    </cfRule>
    <cfRule type="cellIs" dxfId="1789" priority="3786" operator="greaterThan">
      <formula>50</formula>
    </cfRule>
    <cfRule type="cellIs" dxfId="1788" priority="3784" stopIfTrue="1" operator="equal">
      <formula>""</formula>
    </cfRule>
  </conditionalFormatting>
  <conditionalFormatting sqref="AB520:AB521">
    <cfRule type="cellIs" dxfId="1787" priority="3780" operator="greaterThan">
      <formula>50</formula>
    </cfRule>
    <cfRule type="cellIs" dxfId="1786" priority="3783" operator="greaterThan">
      <formula>0</formula>
    </cfRule>
    <cfRule type="cellIs" dxfId="1785" priority="3782" operator="greaterThan">
      <formula>5</formula>
    </cfRule>
    <cfRule type="cellIs" dxfId="1784" priority="3781" operator="greaterThan">
      <formula>25</formula>
    </cfRule>
    <cfRule type="cellIs" dxfId="1783" priority="3779" operator="greaterThan">
      <formula>500</formula>
    </cfRule>
    <cfRule type="cellIs" dxfId="1782" priority="3778" stopIfTrue="1" operator="equal">
      <formula>""</formula>
    </cfRule>
  </conditionalFormatting>
  <conditionalFormatting sqref="AB525:AB526">
    <cfRule type="cellIs" dxfId="1781" priority="3772" stopIfTrue="1" operator="equal">
      <formula>""</formula>
    </cfRule>
    <cfRule type="cellIs" dxfId="1780" priority="3777" operator="greaterThan">
      <formula>0</formula>
    </cfRule>
    <cfRule type="cellIs" dxfId="1779" priority="3776" operator="greaterThan">
      <formula>5</formula>
    </cfRule>
    <cfRule type="cellIs" dxfId="1778" priority="3775" operator="greaterThan">
      <formula>25</formula>
    </cfRule>
    <cfRule type="cellIs" dxfId="1777" priority="3774" operator="greaterThan">
      <formula>50</formula>
    </cfRule>
    <cfRule type="cellIs" dxfId="1776" priority="3773" operator="greaterThan">
      <formula>500</formula>
    </cfRule>
  </conditionalFormatting>
  <conditionalFormatting sqref="AB530:AB531">
    <cfRule type="cellIs" dxfId="1775" priority="3766" stopIfTrue="1" operator="equal">
      <formula>""</formula>
    </cfRule>
    <cfRule type="cellIs" dxfId="1774" priority="3771" operator="greaterThan">
      <formula>0</formula>
    </cfRule>
    <cfRule type="cellIs" dxfId="1773" priority="3770" operator="greaterThan">
      <formula>5</formula>
    </cfRule>
    <cfRule type="cellIs" dxfId="1772" priority="3769" operator="greaterThan">
      <formula>25</formula>
    </cfRule>
    <cfRule type="cellIs" dxfId="1771" priority="3768" operator="greaterThan">
      <formula>50</formula>
    </cfRule>
    <cfRule type="cellIs" dxfId="1770" priority="3767" operator="greaterThan">
      <formula>500</formula>
    </cfRule>
  </conditionalFormatting>
  <conditionalFormatting sqref="AB535:AB536">
    <cfRule type="cellIs" dxfId="1769" priority="3765" operator="greaterThan">
      <formula>0</formula>
    </cfRule>
    <cfRule type="cellIs" dxfId="1768" priority="3764" operator="greaterThan">
      <formula>5</formula>
    </cfRule>
    <cfRule type="cellIs" dxfId="1767" priority="3763" operator="greaterThan">
      <formula>25</formula>
    </cfRule>
    <cfRule type="cellIs" dxfId="1766" priority="3762" operator="greaterThan">
      <formula>50</formula>
    </cfRule>
    <cfRule type="cellIs" dxfId="1765" priority="3761" operator="greaterThan">
      <formula>500</formula>
    </cfRule>
    <cfRule type="cellIs" dxfId="1764" priority="3760" stopIfTrue="1" operator="equal">
      <formula>""</formula>
    </cfRule>
  </conditionalFormatting>
  <conditionalFormatting sqref="AB540:AB541">
    <cfRule type="cellIs" dxfId="1763" priority="3759" operator="greaterThan">
      <formula>0</formula>
    </cfRule>
    <cfRule type="cellIs" dxfId="1762" priority="3758" operator="greaterThan">
      <formula>5</formula>
    </cfRule>
    <cfRule type="cellIs" dxfId="1761" priority="3757" operator="greaterThan">
      <formula>25</formula>
    </cfRule>
    <cfRule type="cellIs" dxfId="1760" priority="3756" operator="greaterThan">
      <formula>50</formula>
    </cfRule>
    <cfRule type="cellIs" dxfId="1759" priority="3755" operator="greaterThan">
      <formula>500</formula>
    </cfRule>
    <cfRule type="cellIs" dxfId="1758" priority="3754" stopIfTrue="1" operator="equal">
      <formula>""</formula>
    </cfRule>
  </conditionalFormatting>
  <conditionalFormatting sqref="AB545:AB546">
    <cfRule type="cellIs" dxfId="1757" priority="3748" stopIfTrue="1" operator="equal">
      <formula>""</formula>
    </cfRule>
    <cfRule type="cellIs" dxfId="1756" priority="3753" operator="greaterThan">
      <formula>0</formula>
    </cfRule>
    <cfRule type="cellIs" dxfId="1755" priority="3752" operator="greaterThan">
      <formula>5</formula>
    </cfRule>
    <cfRule type="cellIs" dxfId="1754" priority="3751" operator="greaterThan">
      <formula>25</formula>
    </cfRule>
    <cfRule type="cellIs" dxfId="1753" priority="3750" operator="greaterThan">
      <formula>50</formula>
    </cfRule>
    <cfRule type="cellIs" dxfId="1752" priority="3749" operator="greaterThan">
      <formula>500</formula>
    </cfRule>
  </conditionalFormatting>
  <conditionalFormatting sqref="AB550:AB551">
    <cfRule type="cellIs" dxfId="1751" priority="3742" stopIfTrue="1" operator="equal">
      <formula>""</formula>
    </cfRule>
    <cfRule type="cellIs" dxfId="1750" priority="3747" operator="greaterThan">
      <formula>0</formula>
    </cfRule>
    <cfRule type="cellIs" dxfId="1749" priority="3746" operator="greaterThan">
      <formula>5</formula>
    </cfRule>
    <cfRule type="cellIs" dxfId="1748" priority="3745" operator="greaterThan">
      <formula>25</formula>
    </cfRule>
    <cfRule type="cellIs" dxfId="1747" priority="3744" operator="greaterThan">
      <formula>50</formula>
    </cfRule>
    <cfRule type="cellIs" dxfId="1746" priority="3743" operator="greaterThan">
      <formula>500</formula>
    </cfRule>
  </conditionalFormatting>
  <conditionalFormatting sqref="AB555:AB556">
    <cfRule type="cellIs" dxfId="1745" priority="3737" operator="greaterThan">
      <formula>500</formula>
    </cfRule>
    <cfRule type="cellIs" dxfId="1744" priority="3741" operator="greaterThan">
      <formula>0</formula>
    </cfRule>
    <cfRule type="cellIs" dxfId="1743" priority="3740" operator="greaterThan">
      <formula>5</formula>
    </cfRule>
    <cfRule type="cellIs" dxfId="1742" priority="3739" operator="greaterThan">
      <formula>25</formula>
    </cfRule>
    <cfRule type="cellIs" dxfId="1741" priority="3738" operator="greaterThan">
      <formula>50</formula>
    </cfRule>
    <cfRule type="cellIs" dxfId="1740" priority="3736" stopIfTrue="1" operator="equal">
      <formula>""</formula>
    </cfRule>
  </conditionalFormatting>
  <conditionalFormatting sqref="AB560:AB561">
    <cfRule type="cellIs" dxfId="1739" priority="3731" operator="greaterThan">
      <formula>500</formula>
    </cfRule>
    <cfRule type="cellIs" dxfId="1738" priority="3735" operator="greaterThan">
      <formula>0</formula>
    </cfRule>
    <cfRule type="cellIs" dxfId="1737" priority="3734" operator="greaterThan">
      <formula>5</formula>
    </cfRule>
    <cfRule type="cellIs" dxfId="1736" priority="3733" operator="greaterThan">
      <formula>25</formula>
    </cfRule>
    <cfRule type="cellIs" dxfId="1735" priority="3732" operator="greaterThan">
      <formula>50</formula>
    </cfRule>
    <cfRule type="cellIs" dxfId="1734" priority="3730" stopIfTrue="1" operator="equal">
      <formula>""</formula>
    </cfRule>
  </conditionalFormatting>
  <conditionalFormatting sqref="AB565:AB566">
    <cfRule type="cellIs" dxfId="1733" priority="3724" stopIfTrue="1" operator="equal">
      <formula>""</formula>
    </cfRule>
    <cfRule type="cellIs" dxfId="1732" priority="3729" operator="greaterThan">
      <formula>0</formula>
    </cfRule>
    <cfRule type="cellIs" dxfId="1731" priority="3728" operator="greaterThan">
      <formula>5</formula>
    </cfRule>
    <cfRule type="cellIs" dxfId="1730" priority="3727" operator="greaterThan">
      <formula>25</formula>
    </cfRule>
    <cfRule type="cellIs" dxfId="1729" priority="3726" operator="greaterThan">
      <formula>50</formula>
    </cfRule>
    <cfRule type="cellIs" dxfId="1728" priority="3725" operator="greaterThan">
      <formula>500</formula>
    </cfRule>
  </conditionalFormatting>
  <conditionalFormatting sqref="AB570:AB571">
    <cfRule type="cellIs" dxfId="1727" priority="3720" operator="greaterThan">
      <formula>50</formula>
    </cfRule>
    <cfRule type="cellIs" dxfId="1726" priority="3723" operator="greaterThan">
      <formula>0</formula>
    </cfRule>
    <cfRule type="cellIs" dxfId="1725" priority="3722" operator="greaterThan">
      <formula>5</formula>
    </cfRule>
    <cfRule type="cellIs" dxfId="1724" priority="3721" operator="greaterThan">
      <formula>25</formula>
    </cfRule>
    <cfRule type="cellIs" dxfId="1723" priority="3719" operator="greaterThan">
      <formula>500</formula>
    </cfRule>
    <cfRule type="cellIs" dxfId="1722" priority="3718" stopIfTrue="1" operator="equal">
      <formula>""</formula>
    </cfRule>
  </conditionalFormatting>
  <conditionalFormatting sqref="AB575:AB576">
    <cfRule type="cellIs" dxfId="1721" priority="3717" operator="greaterThan">
      <formula>0</formula>
    </cfRule>
    <cfRule type="cellIs" dxfId="1720" priority="3716" operator="greaterThan">
      <formula>5</formula>
    </cfRule>
    <cfRule type="cellIs" dxfId="1719" priority="3715" operator="greaterThan">
      <formula>25</formula>
    </cfRule>
    <cfRule type="cellIs" dxfId="1718" priority="3714" operator="greaterThan">
      <formula>50</formula>
    </cfRule>
    <cfRule type="cellIs" dxfId="1717" priority="3713" operator="greaterThan">
      <formula>500</formula>
    </cfRule>
    <cfRule type="cellIs" dxfId="1716" priority="3712" stopIfTrue="1" operator="equal">
      <formula>""</formula>
    </cfRule>
  </conditionalFormatting>
  <conditionalFormatting sqref="AB580:AB581">
    <cfRule type="cellIs" dxfId="1715" priority="3711" operator="greaterThan">
      <formula>0</formula>
    </cfRule>
    <cfRule type="cellIs" dxfId="1714" priority="3710" operator="greaterThan">
      <formula>5</formula>
    </cfRule>
    <cfRule type="cellIs" dxfId="1713" priority="3709" operator="greaterThan">
      <formula>25</formula>
    </cfRule>
    <cfRule type="cellIs" dxfId="1712" priority="3708" operator="greaterThan">
      <formula>50</formula>
    </cfRule>
    <cfRule type="cellIs" dxfId="1711" priority="3707" operator="greaterThan">
      <formula>500</formula>
    </cfRule>
    <cfRule type="cellIs" dxfId="1710" priority="3706" stopIfTrue="1" operator="equal">
      <formula>""</formula>
    </cfRule>
  </conditionalFormatting>
  <conditionalFormatting sqref="AB585:AB586">
    <cfRule type="cellIs" dxfId="1709" priority="3700" stopIfTrue="1" operator="equal">
      <formula>""</formula>
    </cfRule>
    <cfRule type="cellIs" dxfId="1708" priority="3705" operator="greaterThan">
      <formula>0</formula>
    </cfRule>
    <cfRule type="cellIs" dxfId="1707" priority="3704" operator="greaterThan">
      <formula>5</formula>
    </cfRule>
    <cfRule type="cellIs" dxfId="1706" priority="3703" operator="greaterThan">
      <formula>25</formula>
    </cfRule>
    <cfRule type="cellIs" dxfId="1705" priority="3702" operator="greaterThan">
      <formula>50</formula>
    </cfRule>
    <cfRule type="cellIs" dxfId="1704" priority="3701" operator="greaterThan">
      <formula>500</formula>
    </cfRule>
  </conditionalFormatting>
  <conditionalFormatting sqref="AB590:AB591">
    <cfRule type="cellIs" dxfId="1703" priority="3694" stopIfTrue="1" operator="equal">
      <formula>""</formula>
    </cfRule>
    <cfRule type="cellIs" dxfId="1702" priority="3699" operator="greaterThan">
      <formula>0</formula>
    </cfRule>
    <cfRule type="cellIs" dxfId="1701" priority="3698" operator="greaterThan">
      <formula>5</formula>
    </cfRule>
    <cfRule type="cellIs" dxfId="1700" priority="3697" operator="greaterThan">
      <formula>25</formula>
    </cfRule>
    <cfRule type="cellIs" dxfId="1699" priority="3696" operator="greaterThan">
      <formula>50</formula>
    </cfRule>
    <cfRule type="cellIs" dxfId="1698" priority="3695" operator="greaterThan">
      <formula>500</formula>
    </cfRule>
  </conditionalFormatting>
  <conditionalFormatting sqref="AB595:AB596">
    <cfRule type="cellIs" dxfId="1697" priority="3689" operator="greaterThan">
      <formula>500</formula>
    </cfRule>
    <cfRule type="cellIs" dxfId="1696" priority="3693" operator="greaterThan">
      <formula>0</formula>
    </cfRule>
    <cfRule type="cellIs" dxfId="1695" priority="3692" operator="greaterThan">
      <formula>5</formula>
    </cfRule>
    <cfRule type="cellIs" dxfId="1694" priority="3691" operator="greaterThan">
      <formula>25</formula>
    </cfRule>
    <cfRule type="cellIs" dxfId="1693" priority="3690" operator="greaterThan">
      <formula>50</formula>
    </cfRule>
    <cfRule type="cellIs" dxfId="1692" priority="3688" stopIfTrue="1" operator="equal">
      <formula>""</formula>
    </cfRule>
  </conditionalFormatting>
  <conditionalFormatting sqref="AB600:AB601">
    <cfRule type="cellIs" dxfId="1691" priority="3684" operator="greaterThan">
      <formula>50</formula>
    </cfRule>
    <cfRule type="cellIs" dxfId="1690" priority="3687" operator="greaterThan">
      <formula>0</formula>
    </cfRule>
    <cfRule type="cellIs" dxfId="1689" priority="3686" operator="greaterThan">
      <formula>5</formula>
    </cfRule>
    <cfRule type="cellIs" dxfId="1688" priority="3685" operator="greaterThan">
      <formula>25</formula>
    </cfRule>
    <cfRule type="cellIs" dxfId="1687" priority="3683" operator="greaterThan">
      <formula>500</formula>
    </cfRule>
    <cfRule type="cellIs" dxfId="1686" priority="3682" stopIfTrue="1" operator="equal">
      <formula>""</formula>
    </cfRule>
  </conditionalFormatting>
  <conditionalFormatting sqref="AB605:AB606">
    <cfRule type="cellIs" dxfId="1685" priority="3676" stopIfTrue="1" operator="equal">
      <formula>""</formula>
    </cfRule>
    <cfRule type="cellIs" dxfId="1684" priority="3681" operator="greaterThan">
      <formula>0</formula>
    </cfRule>
    <cfRule type="cellIs" dxfId="1683" priority="3680" operator="greaterThan">
      <formula>5</formula>
    </cfRule>
    <cfRule type="cellIs" dxfId="1682" priority="3679" operator="greaterThan">
      <formula>25</formula>
    </cfRule>
    <cfRule type="cellIs" dxfId="1681" priority="3678" operator="greaterThan">
      <formula>50</formula>
    </cfRule>
    <cfRule type="cellIs" dxfId="1680" priority="3677" operator="greaterThan">
      <formula>500</formula>
    </cfRule>
  </conditionalFormatting>
  <conditionalFormatting sqref="AB610:AB611">
    <cfRule type="cellIs" dxfId="1679" priority="3670" stopIfTrue="1" operator="equal">
      <formula>""</formula>
    </cfRule>
    <cfRule type="cellIs" dxfId="1678" priority="3675" operator="greaterThan">
      <formula>0</formula>
    </cfRule>
    <cfRule type="cellIs" dxfId="1677" priority="3674" operator="greaterThan">
      <formula>5</formula>
    </cfRule>
    <cfRule type="cellIs" dxfId="1676" priority="3673" operator="greaterThan">
      <formula>25</formula>
    </cfRule>
    <cfRule type="cellIs" dxfId="1675" priority="3672" operator="greaterThan">
      <formula>50</formula>
    </cfRule>
    <cfRule type="cellIs" dxfId="1674" priority="3671" operator="greaterThan">
      <formula>500</formula>
    </cfRule>
  </conditionalFormatting>
  <conditionalFormatting sqref="AB615:AB616">
    <cfRule type="cellIs" dxfId="1673" priority="3669" operator="greaterThan">
      <formula>0</formula>
    </cfRule>
    <cfRule type="cellIs" dxfId="1672" priority="3668" operator="greaterThan">
      <formula>5</formula>
    </cfRule>
    <cfRule type="cellIs" dxfId="1671" priority="3667" operator="greaterThan">
      <formula>25</formula>
    </cfRule>
    <cfRule type="cellIs" dxfId="1670" priority="3666" operator="greaterThan">
      <formula>50</formula>
    </cfRule>
    <cfRule type="cellIs" dxfId="1669" priority="3665" operator="greaterThan">
      <formula>500</formula>
    </cfRule>
    <cfRule type="cellIs" dxfId="1668" priority="3664" stopIfTrue="1" operator="equal">
      <formula>""</formula>
    </cfRule>
  </conditionalFormatting>
  <conditionalFormatting sqref="AB620:AB621">
    <cfRule type="cellIs" dxfId="1667" priority="3663" operator="greaterThan">
      <formula>0</formula>
    </cfRule>
    <cfRule type="cellIs" dxfId="1666" priority="3662" operator="greaterThan">
      <formula>5</formula>
    </cfRule>
    <cfRule type="cellIs" dxfId="1665" priority="3661" operator="greaterThan">
      <formula>25</formula>
    </cfRule>
    <cfRule type="cellIs" dxfId="1664" priority="3660" operator="greaterThan">
      <formula>50</formula>
    </cfRule>
    <cfRule type="cellIs" dxfId="1663" priority="3659" operator="greaterThan">
      <formula>500</formula>
    </cfRule>
    <cfRule type="cellIs" dxfId="1662" priority="3658" stopIfTrue="1" operator="equal">
      <formula>""</formula>
    </cfRule>
  </conditionalFormatting>
  <conditionalFormatting sqref="AB625:AB626">
    <cfRule type="cellIs" dxfId="1661" priority="3652" stopIfTrue="1" operator="equal">
      <formula>""</formula>
    </cfRule>
    <cfRule type="cellIs" dxfId="1660" priority="3657" operator="greaterThan">
      <formula>0</formula>
    </cfRule>
    <cfRule type="cellIs" dxfId="1659" priority="3656" operator="greaterThan">
      <formula>5</formula>
    </cfRule>
    <cfRule type="cellIs" dxfId="1658" priority="3655" operator="greaterThan">
      <formula>25</formula>
    </cfRule>
    <cfRule type="cellIs" dxfId="1657" priority="3654" operator="greaterThan">
      <formula>50</formula>
    </cfRule>
    <cfRule type="cellIs" dxfId="1656" priority="3653" operator="greaterThan">
      <formula>500</formula>
    </cfRule>
  </conditionalFormatting>
  <conditionalFormatting sqref="AB630:AB631">
    <cfRule type="cellIs" dxfId="1655" priority="3646" stopIfTrue="1" operator="equal">
      <formula>""</formula>
    </cfRule>
    <cfRule type="cellIs" dxfId="1654" priority="3651" operator="greaterThan">
      <formula>0</formula>
    </cfRule>
    <cfRule type="cellIs" dxfId="1653" priority="3650" operator="greaterThan">
      <formula>5</formula>
    </cfRule>
    <cfRule type="cellIs" dxfId="1652" priority="3649" operator="greaterThan">
      <formula>25</formula>
    </cfRule>
    <cfRule type="cellIs" dxfId="1651" priority="3648" operator="greaterThan">
      <formula>50</formula>
    </cfRule>
    <cfRule type="cellIs" dxfId="1650" priority="3647" operator="greaterThan">
      <formula>500</formula>
    </cfRule>
  </conditionalFormatting>
  <conditionalFormatting sqref="AB635:AB636">
    <cfRule type="cellIs" dxfId="1649" priority="3640" stopIfTrue="1" operator="equal">
      <formula>""</formula>
    </cfRule>
    <cfRule type="cellIs" dxfId="1648" priority="3645" operator="greaterThan">
      <formula>0</formula>
    </cfRule>
    <cfRule type="cellIs" dxfId="1647" priority="3644" operator="greaterThan">
      <formula>5</formula>
    </cfRule>
    <cfRule type="cellIs" dxfId="1646" priority="3643" operator="greaterThan">
      <formula>25</formula>
    </cfRule>
    <cfRule type="cellIs" dxfId="1645" priority="3642" operator="greaterThan">
      <formula>50</formula>
    </cfRule>
    <cfRule type="cellIs" dxfId="1644" priority="3641" operator="greaterThan">
      <formula>500</formula>
    </cfRule>
  </conditionalFormatting>
  <conditionalFormatting sqref="AB640:AB641">
    <cfRule type="cellIs" dxfId="1643" priority="3635" operator="greaterThan">
      <formula>500</formula>
    </cfRule>
    <cfRule type="cellIs" dxfId="1642" priority="3639" operator="greaterThan">
      <formula>0</formula>
    </cfRule>
    <cfRule type="cellIs" dxfId="1641" priority="3638" operator="greaterThan">
      <formula>5</formula>
    </cfRule>
    <cfRule type="cellIs" dxfId="1640" priority="3637" operator="greaterThan">
      <formula>25</formula>
    </cfRule>
    <cfRule type="cellIs" dxfId="1639" priority="3636" operator="greaterThan">
      <formula>50</formula>
    </cfRule>
    <cfRule type="cellIs" dxfId="1638" priority="3634" stopIfTrue="1" operator="equal">
      <formula>""</formula>
    </cfRule>
  </conditionalFormatting>
  <conditionalFormatting sqref="AB645:AB646">
    <cfRule type="cellIs" dxfId="1637" priority="3633" operator="greaterThan">
      <formula>0</formula>
    </cfRule>
    <cfRule type="cellIs" dxfId="1636" priority="3632" operator="greaterThan">
      <formula>5</formula>
    </cfRule>
    <cfRule type="cellIs" dxfId="1635" priority="3631" operator="greaterThan">
      <formula>25</formula>
    </cfRule>
    <cfRule type="cellIs" dxfId="1634" priority="3630" operator="greaterThan">
      <formula>50</formula>
    </cfRule>
    <cfRule type="cellIs" dxfId="1633" priority="3629" operator="greaterThan">
      <formula>500</formula>
    </cfRule>
    <cfRule type="cellIs" dxfId="1632" priority="3628" stopIfTrue="1" operator="equal">
      <formula>""</formula>
    </cfRule>
  </conditionalFormatting>
  <conditionalFormatting sqref="AB650:AB651">
    <cfRule type="cellIs" dxfId="1631" priority="3624" operator="greaterThan">
      <formula>50</formula>
    </cfRule>
    <cfRule type="cellIs" dxfId="1630" priority="3627" operator="greaterThan">
      <formula>0</formula>
    </cfRule>
    <cfRule type="cellIs" dxfId="1629" priority="3626" operator="greaterThan">
      <formula>5</formula>
    </cfRule>
    <cfRule type="cellIs" dxfId="1628" priority="3625" operator="greaterThan">
      <formula>25</formula>
    </cfRule>
    <cfRule type="cellIs" dxfId="1627" priority="3622" stopIfTrue="1" operator="equal">
      <formula>""</formula>
    </cfRule>
    <cfRule type="cellIs" dxfId="1626" priority="3623" operator="greaterThan">
      <formula>500</formula>
    </cfRule>
  </conditionalFormatting>
  <conditionalFormatting sqref="AB655:AB656">
    <cfRule type="cellIs" dxfId="1625" priority="3616" stopIfTrue="1" operator="equal">
      <formula>""</formula>
    </cfRule>
    <cfRule type="cellIs" dxfId="1624" priority="3621" operator="greaterThan">
      <formula>0</formula>
    </cfRule>
    <cfRule type="cellIs" dxfId="1623" priority="3620" operator="greaterThan">
      <formula>5</formula>
    </cfRule>
    <cfRule type="cellIs" dxfId="1622" priority="3619" operator="greaterThan">
      <formula>25</formula>
    </cfRule>
    <cfRule type="cellIs" dxfId="1621" priority="3618" operator="greaterThan">
      <formula>50</formula>
    </cfRule>
    <cfRule type="cellIs" dxfId="1620" priority="3617" operator="greaterThan">
      <formula>500</formula>
    </cfRule>
  </conditionalFormatting>
  <conditionalFormatting sqref="AB660:AB661">
    <cfRule type="cellIs" dxfId="1619" priority="3615" operator="greaterThan">
      <formula>0</formula>
    </cfRule>
    <cfRule type="cellIs" dxfId="1618" priority="3614" operator="greaterThan">
      <formula>5</formula>
    </cfRule>
    <cfRule type="cellIs" dxfId="1617" priority="3613" operator="greaterThan">
      <formula>25</formula>
    </cfRule>
    <cfRule type="cellIs" dxfId="1616" priority="3612" operator="greaterThan">
      <formula>50</formula>
    </cfRule>
    <cfRule type="cellIs" dxfId="1615" priority="3611" operator="greaterThan">
      <formula>500</formula>
    </cfRule>
    <cfRule type="cellIs" dxfId="1614" priority="3610" stopIfTrue="1" operator="equal">
      <formula>""</formula>
    </cfRule>
  </conditionalFormatting>
  <conditionalFormatting sqref="AB665:AB666">
    <cfRule type="cellIs" dxfId="1613" priority="3609" operator="greaterThan">
      <formula>0</formula>
    </cfRule>
    <cfRule type="cellIs" dxfId="1612" priority="3608" operator="greaterThan">
      <formula>5</formula>
    </cfRule>
    <cfRule type="cellIs" dxfId="1611" priority="3607" operator="greaterThan">
      <formula>25</formula>
    </cfRule>
    <cfRule type="cellIs" dxfId="1610" priority="3606" operator="greaterThan">
      <formula>50</formula>
    </cfRule>
    <cfRule type="cellIs" dxfId="1609" priority="3605" operator="greaterThan">
      <formula>500</formula>
    </cfRule>
    <cfRule type="cellIs" dxfId="1608" priority="3604" stopIfTrue="1" operator="equal">
      <formula>""</formula>
    </cfRule>
  </conditionalFormatting>
  <conditionalFormatting sqref="AB670:AB671">
    <cfRule type="cellIs" dxfId="1607" priority="3601" operator="greaterThan">
      <formula>25</formula>
    </cfRule>
    <cfRule type="cellIs" dxfId="1606" priority="3603" operator="greaterThan">
      <formula>0</formula>
    </cfRule>
    <cfRule type="cellIs" dxfId="1605" priority="3602" operator="greaterThan">
      <formula>5</formula>
    </cfRule>
    <cfRule type="cellIs" dxfId="1604" priority="3600" operator="greaterThan">
      <formula>50</formula>
    </cfRule>
    <cfRule type="cellIs" dxfId="1603" priority="3599" operator="greaterThan">
      <formula>500</formula>
    </cfRule>
    <cfRule type="cellIs" dxfId="1602" priority="3598" stopIfTrue="1" operator="equal">
      <formula>""</formula>
    </cfRule>
  </conditionalFormatting>
  <conditionalFormatting sqref="AB675:AB676">
    <cfRule type="cellIs" dxfId="1601" priority="3597" operator="greaterThan">
      <formula>0</formula>
    </cfRule>
    <cfRule type="cellIs" dxfId="1600" priority="3596" operator="greaterThan">
      <formula>5</formula>
    </cfRule>
    <cfRule type="cellIs" dxfId="1599" priority="3595" operator="greaterThan">
      <formula>25</formula>
    </cfRule>
    <cfRule type="cellIs" dxfId="1598" priority="3594" operator="greaterThan">
      <formula>50</formula>
    </cfRule>
    <cfRule type="cellIs" dxfId="1597" priority="3593" operator="greaterThan">
      <formula>500</formula>
    </cfRule>
    <cfRule type="cellIs" dxfId="1596" priority="3592" stopIfTrue="1" operator="equal">
      <formula>""</formula>
    </cfRule>
  </conditionalFormatting>
  <conditionalFormatting sqref="AB680:AB681">
    <cfRule type="cellIs" dxfId="1595" priority="3590" operator="greaterThan">
      <formula>5</formula>
    </cfRule>
    <cfRule type="cellIs" dxfId="1594" priority="3591" operator="greaterThan">
      <formula>0</formula>
    </cfRule>
    <cfRule type="cellIs" dxfId="1593" priority="3589" operator="greaterThan">
      <formula>25</formula>
    </cfRule>
    <cfRule type="cellIs" dxfId="1592" priority="3588" operator="greaterThan">
      <formula>50</formula>
    </cfRule>
    <cfRule type="cellIs" dxfId="1591" priority="3587" operator="greaterThan">
      <formula>500</formula>
    </cfRule>
    <cfRule type="cellIs" dxfId="1590" priority="3586" stopIfTrue="1" operator="equal">
      <formula>""</formula>
    </cfRule>
  </conditionalFormatting>
  <conditionalFormatting sqref="AB685:AB686">
    <cfRule type="cellIs" dxfId="1589" priority="3585" operator="greaterThan">
      <formula>0</formula>
    </cfRule>
    <cfRule type="cellIs" dxfId="1588" priority="3584" operator="greaterThan">
      <formula>5</formula>
    </cfRule>
    <cfRule type="cellIs" dxfId="1587" priority="3583" operator="greaterThan">
      <formula>25</formula>
    </cfRule>
    <cfRule type="cellIs" dxfId="1586" priority="3582" operator="greaterThan">
      <formula>50</formula>
    </cfRule>
    <cfRule type="cellIs" dxfId="1585" priority="3581" operator="greaterThan">
      <formula>500</formula>
    </cfRule>
    <cfRule type="cellIs" dxfId="1584" priority="3580" stopIfTrue="1" operator="equal">
      <formula>""</formula>
    </cfRule>
  </conditionalFormatting>
  <conditionalFormatting sqref="AB690:AB691">
    <cfRule type="cellIs" dxfId="1583" priority="3579" operator="greaterThan">
      <formula>0</formula>
    </cfRule>
    <cfRule type="cellIs" dxfId="1582" priority="3578" operator="greaterThan">
      <formula>5</formula>
    </cfRule>
    <cfRule type="cellIs" dxfId="1581" priority="3577" operator="greaterThan">
      <formula>25</formula>
    </cfRule>
    <cfRule type="cellIs" dxfId="1580" priority="3576" operator="greaterThan">
      <formula>50</formula>
    </cfRule>
    <cfRule type="cellIs" dxfId="1579" priority="3575" operator="greaterThan">
      <formula>500</formula>
    </cfRule>
    <cfRule type="cellIs" dxfId="1578" priority="3574" stopIfTrue="1" operator="equal">
      <formula>""</formula>
    </cfRule>
  </conditionalFormatting>
  <conditionalFormatting sqref="AB695:AB696">
    <cfRule type="cellIs" dxfId="1577" priority="3573" operator="greaterThan">
      <formula>0</formula>
    </cfRule>
    <cfRule type="cellIs" dxfId="1576" priority="3572" operator="greaterThan">
      <formula>5</formula>
    </cfRule>
    <cfRule type="cellIs" dxfId="1575" priority="3571" operator="greaterThan">
      <formula>25</formula>
    </cfRule>
    <cfRule type="cellIs" dxfId="1574" priority="3570" operator="greaterThan">
      <formula>50</formula>
    </cfRule>
    <cfRule type="cellIs" dxfId="1573" priority="3569" operator="greaterThan">
      <formula>500</formula>
    </cfRule>
    <cfRule type="cellIs" dxfId="1572" priority="3568" stopIfTrue="1" operator="equal">
      <formula>""</formula>
    </cfRule>
  </conditionalFormatting>
  <conditionalFormatting sqref="AB700:AB701">
    <cfRule type="cellIs" dxfId="1571" priority="3567" operator="greaterThan">
      <formula>0</formula>
    </cfRule>
    <cfRule type="cellIs" dxfId="1570" priority="3566" operator="greaterThan">
      <formula>5</formula>
    </cfRule>
    <cfRule type="cellIs" dxfId="1569" priority="3565" operator="greaterThan">
      <formula>25</formula>
    </cfRule>
    <cfRule type="cellIs" dxfId="1568" priority="3564" operator="greaterThan">
      <formula>50</formula>
    </cfRule>
    <cfRule type="cellIs" dxfId="1567" priority="3563" operator="greaterThan">
      <formula>500</formula>
    </cfRule>
    <cfRule type="cellIs" dxfId="1566" priority="3562" stopIfTrue="1" operator="equal">
      <formula>""</formula>
    </cfRule>
  </conditionalFormatting>
  <conditionalFormatting sqref="AB705:AB706">
    <cfRule type="cellIs" dxfId="1565" priority="3556" stopIfTrue="1" operator="equal">
      <formula>""</formula>
    </cfRule>
    <cfRule type="cellIs" dxfId="1564" priority="3561" operator="greaterThan">
      <formula>0</formula>
    </cfRule>
    <cfRule type="cellIs" dxfId="1563" priority="3560" operator="greaterThan">
      <formula>5</formula>
    </cfRule>
    <cfRule type="cellIs" dxfId="1562" priority="3559" operator="greaterThan">
      <formula>25</formula>
    </cfRule>
    <cfRule type="cellIs" dxfId="1561" priority="3558" operator="greaterThan">
      <formula>50</formula>
    </cfRule>
    <cfRule type="cellIs" dxfId="1560" priority="3557" operator="greaterThan">
      <formula>500</formula>
    </cfRule>
  </conditionalFormatting>
  <conditionalFormatting sqref="AB710:AB711">
    <cfRule type="cellIs" dxfId="1559" priority="3553" operator="greaterThan">
      <formula>25</formula>
    </cfRule>
    <cfRule type="cellIs" dxfId="1558" priority="3555" operator="greaterThan">
      <formula>0</formula>
    </cfRule>
    <cfRule type="cellIs" dxfId="1557" priority="3554" operator="greaterThan">
      <formula>5</formula>
    </cfRule>
    <cfRule type="cellIs" dxfId="1556" priority="3552" operator="greaterThan">
      <formula>50</formula>
    </cfRule>
    <cfRule type="cellIs" dxfId="1555" priority="3551" operator="greaterThan">
      <formula>500</formula>
    </cfRule>
    <cfRule type="cellIs" dxfId="1554" priority="3550" stopIfTrue="1" operator="equal">
      <formula>""</formula>
    </cfRule>
  </conditionalFormatting>
  <conditionalFormatting sqref="AB715:AB716">
    <cfRule type="cellIs" dxfId="1553" priority="3549" operator="greaterThan">
      <formula>0</formula>
    </cfRule>
    <cfRule type="cellIs" dxfId="1552" priority="3548" operator="greaterThan">
      <formula>5</formula>
    </cfRule>
    <cfRule type="cellIs" dxfId="1551" priority="3547" operator="greaterThan">
      <formula>25</formula>
    </cfRule>
    <cfRule type="cellIs" dxfId="1550" priority="3546" operator="greaterThan">
      <formula>50</formula>
    </cfRule>
    <cfRule type="cellIs" dxfId="1549" priority="3545" operator="greaterThan">
      <formula>500</formula>
    </cfRule>
    <cfRule type="cellIs" dxfId="1548" priority="3544" stopIfTrue="1" operator="equal">
      <formula>""</formula>
    </cfRule>
  </conditionalFormatting>
  <conditionalFormatting sqref="AB720:AB721">
    <cfRule type="cellIs" dxfId="1547" priority="3540" operator="greaterThan">
      <formula>50</formula>
    </cfRule>
    <cfRule type="cellIs" dxfId="1546" priority="3543" operator="greaterThan">
      <formula>0</formula>
    </cfRule>
    <cfRule type="cellIs" dxfId="1545" priority="3542" operator="greaterThan">
      <formula>5</formula>
    </cfRule>
    <cfRule type="cellIs" dxfId="1544" priority="3541" operator="greaterThan">
      <formula>25</formula>
    </cfRule>
    <cfRule type="cellIs" dxfId="1543" priority="3538" stopIfTrue="1" operator="equal">
      <formula>""</formula>
    </cfRule>
    <cfRule type="cellIs" dxfId="1542" priority="3539" operator="greaterThan">
      <formula>500</formula>
    </cfRule>
  </conditionalFormatting>
  <conditionalFormatting sqref="AB725:AB726">
    <cfRule type="cellIs" dxfId="1541" priority="3532" stopIfTrue="1" operator="equal">
      <formula>""</formula>
    </cfRule>
    <cfRule type="cellIs" dxfId="1540" priority="3537" operator="greaterThan">
      <formula>0</formula>
    </cfRule>
    <cfRule type="cellIs" dxfId="1539" priority="3536" operator="greaterThan">
      <formula>5</formula>
    </cfRule>
    <cfRule type="cellIs" dxfId="1538" priority="3535" operator="greaterThan">
      <formula>25</formula>
    </cfRule>
    <cfRule type="cellIs" dxfId="1537" priority="3534" operator="greaterThan">
      <formula>50</formula>
    </cfRule>
    <cfRule type="cellIs" dxfId="1536" priority="3533" operator="greaterThan">
      <formula>500</formula>
    </cfRule>
  </conditionalFormatting>
  <conditionalFormatting sqref="AB730:AB731">
    <cfRule type="cellIs" dxfId="1535" priority="3530" operator="greaterThan">
      <formula>5</formula>
    </cfRule>
    <cfRule type="cellIs" dxfId="1534" priority="3531" operator="greaterThan">
      <formula>0</formula>
    </cfRule>
    <cfRule type="cellIs" dxfId="1533" priority="3529" operator="greaterThan">
      <formula>25</formula>
    </cfRule>
    <cfRule type="cellIs" dxfId="1532" priority="3528" operator="greaterThan">
      <formula>50</formula>
    </cfRule>
    <cfRule type="cellIs" dxfId="1531" priority="3527" operator="greaterThan">
      <formula>500</formula>
    </cfRule>
    <cfRule type="cellIs" dxfId="1530" priority="3526" stopIfTrue="1" operator="equal">
      <formula>""</formula>
    </cfRule>
  </conditionalFormatting>
  <conditionalFormatting sqref="AB735:AB736">
    <cfRule type="cellIs" dxfId="1529" priority="3525" operator="greaterThan">
      <formula>0</formula>
    </cfRule>
    <cfRule type="cellIs" dxfId="1528" priority="3524" operator="greaterThan">
      <formula>5</formula>
    </cfRule>
    <cfRule type="cellIs" dxfId="1527" priority="3523" operator="greaterThan">
      <formula>25</formula>
    </cfRule>
    <cfRule type="cellIs" dxfId="1526" priority="3522" operator="greaterThan">
      <formula>50</formula>
    </cfRule>
    <cfRule type="cellIs" dxfId="1525" priority="3521" operator="greaterThan">
      <formula>500</formula>
    </cfRule>
    <cfRule type="cellIs" dxfId="1524" priority="3520" stopIfTrue="1" operator="equal">
      <formula>""</formula>
    </cfRule>
  </conditionalFormatting>
  <conditionalFormatting sqref="AB740:AB741">
    <cfRule type="cellIs" dxfId="1523" priority="3514" stopIfTrue="1" operator="equal">
      <formula>""</formula>
    </cfRule>
    <cfRule type="cellIs" dxfId="1522" priority="3519" operator="greaterThan">
      <formula>0</formula>
    </cfRule>
    <cfRule type="cellIs" dxfId="1521" priority="3518" operator="greaterThan">
      <formula>5</formula>
    </cfRule>
    <cfRule type="cellIs" dxfId="1520" priority="3517" operator="greaterThan">
      <formula>25</formula>
    </cfRule>
    <cfRule type="cellIs" dxfId="1519" priority="3516" operator="greaterThan">
      <formula>50</formula>
    </cfRule>
    <cfRule type="cellIs" dxfId="1518" priority="3515" operator="greaterThan">
      <formula>500</formula>
    </cfRule>
  </conditionalFormatting>
  <conditionalFormatting sqref="AB745:AB746">
    <cfRule type="cellIs" dxfId="1517" priority="3508" stopIfTrue="1" operator="equal">
      <formula>""</formula>
    </cfRule>
    <cfRule type="cellIs" dxfId="1516" priority="3513" operator="greaterThan">
      <formula>0</formula>
    </cfRule>
    <cfRule type="cellIs" dxfId="1515" priority="3512" operator="greaterThan">
      <formula>5</formula>
    </cfRule>
    <cfRule type="cellIs" dxfId="1514" priority="3511" operator="greaterThan">
      <formula>25</formula>
    </cfRule>
    <cfRule type="cellIs" dxfId="1513" priority="3510" operator="greaterThan">
      <formula>50</formula>
    </cfRule>
    <cfRule type="cellIs" dxfId="1512" priority="3509" operator="greaterThan">
      <formula>500</formula>
    </cfRule>
  </conditionalFormatting>
  <conditionalFormatting sqref="AB750:AB751">
    <cfRule type="cellIs" dxfId="1511" priority="3503" operator="greaterThan">
      <formula>500</formula>
    </cfRule>
    <cfRule type="cellIs" dxfId="1510" priority="3507" operator="greaterThan">
      <formula>0</formula>
    </cfRule>
    <cfRule type="cellIs" dxfId="1509" priority="3506" operator="greaterThan">
      <formula>5</formula>
    </cfRule>
    <cfRule type="cellIs" dxfId="1508" priority="3505" operator="greaterThan">
      <formula>25</formula>
    </cfRule>
    <cfRule type="cellIs" dxfId="1507" priority="3504" operator="greaterThan">
      <formula>50</formula>
    </cfRule>
    <cfRule type="cellIs" dxfId="1506" priority="3502" stopIfTrue="1" operator="equal">
      <formula>""</formula>
    </cfRule>
  </conditionalFormatting>
  <conditionalFormatting sqref="AB755:AB756">
    <cfRule type="cellIs" dxfId="1505" priority="3498" operator="greaterThan">
      <formula>50</formula>
    </cfRule>
    <cfRule type="cellIs" dxfId="1504" priority="3501" operator="greaterThan">
      <formula>0</formula>
    </cfRule>
    <cfRule type="cellIs" dxfId="1503" priority="3500" operator="greaterThan">
      <formula>5</formula>
    </cfRule>
    <cfRule type="cellIs" dxfId="1502" priority="3499" operator="greaterThan">
      <formula>25</formula>
    </cfRule>
    <cfRule type="cellIs" dxfId="1501" priority="3497" operator="greaterThan">
      <formula>500</formula>
    </cfRule>
    <cfRule type="cellIs" dxfId="1500" priority="3496" stopIfTrue="1" operator="equal">
      <formula>""</formula>
    </cfRule>
  </conditionalFormatting>
  <conditionalFormatting sqref="AB760:AB761">
    <cfRule type="cellIs" dxfId="1499" priority="3490" stopIfTrue="1" operator="equal">
      <formula>""</formula>
    </cfRule>
    <cfRule type="cellIs" dxfId="1498" priority="3495" operator="greaterThan">
      <formula>0</formula>
    </cfRule>
    <cfRule type="cellIs" dxfId="1497" priority="3494" operator="greaterThan">
      <formula>5</formula>
    </cfRule>
    <cfRule type="cellIs" dxfId="1496" priority="3493" operator="greaterThan">
      <formula>25</formula>
    </cfRule>
    <cfRule type="cellIs" dxfId="1495" priority="3492" operator="greaterThan">
      <formula>50</formula>
    </cfRule>
    <cfRule type="cellIs" dxfId="1494" priority="3491" operator="greaterThan">
      <formula>500</formula>
    </cfRule>
  </conditionalFormatting>
  <conditionalFormatting sqref="AB765:AB766">
    <cfRule type="cellIs" dxfId="1493" priority="3484" stopIfTrue="1" operator="equal">
      <formula>""</formula>
    </cfRule>
    <cfRule type="cellIs" dxfId="1492" priority="3489" operator="greaterThan">
      <formula>0</formula>
    </cfRule>
    <cfRule type="cellIs" dxfId="1491" priority="3488" operator="greaterThan">
      <formula>5</formula>
    </cfRule>
    <cfRule type="cellIs" dxfId="1490" priority="3487" operator="greaterThan">
      <formula>25</formula>
    </cfRule>
    <cfRule type="cellIs" dxfId="1489" priority="3486" operator="greaterThan">
      <formula>50</formula>
    </cfRule>
    <cfRule type="cellIs" dxfId="1488" priority="3485" operator="greaterThan">
      <formula>500</formula>
    </cfRule>
  </conditionalFormatting>
  <conditionalFormatting sqref="AB770:AB771">
    <cfRule type="cellIs" dxfId="1487" priority="3483" operator="greaterThan">
      <formula>0</formula>
    </cfRule>
    <cfRule type="cellIs" dxfId="1486" priority="3482" operator="greaterThan">
      <formula>5</formula>
    </cfRule>
    <cfRule type="cellIs" dxfId="1485" priority="3481" operator="greaterThan">
      <formula>25</formula>
    </cfRule>
    <cfRule type="cellIs" dxfId="1484" priority="3480" operator="greaterThan">
      <formula>50</formula>
    </cfRule>
    <cfRule type="cellIs" dxfId="1483" priority="3479" operator="greaterThan">
      <formula>500</formula>
    </cfRule>
    <cfRule type="cellIs" dxfId="1482" priority="3478" stopIfTrue="1" operator="equal">
      <formula>""</formula>
    </cfRule>
  </conditionalFormatting>
  <conditionalFormatting sqref="AB775:AB776">
    <cfRule type="cellIs" dxfId="1481" priority="3477" operator="greaterThan">
      <formula>0</formula>
    </cfRule>
    <cfRule type="cellIs" dxfId="1480" priority="3476" operator="greaterThan">
      <formula>5</formula>
    </cfRule>
    <cfRule type="cellIs" dxfId="1479" priority="3475" operator="greaterThan">
      <formula>25</formula>
    </cfRule>
    <cfRule type="cellIs" dxfId="1478" priority="3474" operator="greaterThan">
      <formula>50</formula>
    </cfRule>
    <cfRule type="cellIs" dxfId="1477" priority="3473" operator="greaterThan">
      <formula>500</formula>
    </cfRule>
    <cfRule type="cellIs" dxfId="1476" priority="3472" stopIfTrue="1" operator="equal">
      <formula>""</formula>
    </cfRule>
  </conditionalFormatting>
  <conditionalFormatting sqref="AB780:AB781">
    <cfRule type="cellIs" dxfId="1475" priority="3466" stopIfTrue="1" operator="equal">
      <formula>""</formula>
    </cfRule>
    <cfRule type="cellIs" dxfId="1474" priority="3471" operator="greaterThan">
      <formula>0</formula>
    </cfRule>
    <cfRule type="cellIs" dxfId="1473" priority="3470" operator="greaterThan">
      <formula>5</formula>
    </cfRule>
    <cfRule type="cellIs" dxfId="1472" priority="3469" operator="greaterThan">
      <formula>25</formula>
    </cfRule>
    <cfRule type="cellIs" dxfId="1471" priority="3468" operator="greaterThan">
      <formula>50</formula>
    </cfRule>
    <cfRule type="cellIs" dxfId="1470" priority="3467" operator="greaterThan">
      <formula>500</formula>
    </cfRule>
  </conditionalFormatting>
  <conditionalFormatting sqref="AB785:AB786">
    <cfRule type="cellIs" dxfId="1469" priority="3460" stopIfTrue="1" operator="equal">
      <formula>""</formula>
    </cfRule>
    <cfRule type="cellIs" dxfId="1468" priority="3465" operator="greaterThan">
      <formula>0</formula>
    </cfRule>
    <cfRule type="cellIs" dxfId="1467" priority="3464" operator="greaterThan">
      <formula>5</formula>
    </cfRule>
    <cfRule type="cellIs" dxfId="1466" priority="3463" operator="greaterThan">
      <formula>25</formula>
    </cfRule>
    <cfRule type="cellIs" dxfId="1465" priority="3462" operator="greaterThan">
      <formula>50</formula>
    </cfRule>
    <cfRule type="cellIs" dxfId="1464" priority="3461" operator="greaterThan">
      <formula>500</formula>
    </cfRule>
  </conditionalFormatting>
  <conditionalFormatting sqref="AB790:AB791">
    <cfRule type="cellIs" dxfId="1463" priority="3459" operator="greaterThan">
      <formula>0</formula>
    </cfRule>
    <cfRule type="cellIs" dxfId="1462" priority="3458" operator="greaterThan">
      <formula>5</formula>
    </cfRule>
    <cfRule type="cellIs" dxfId="1461" priority="3457" operator="greaterThan">
      <formula>25</formula>
    </cfRule>
    <cfRule type="cellIs" dxfId="1460" priority="3456" operator="greaterThan">
      <formula>50</formula>
    </cfRule>
    <cfRule type="cellIs" dxfId="1459" priority="3455" operator="greaterThan">
      <formula>500</formula>
    </cfRule>
    <cfRule type="cellIs" dxfId="1458" priority="3454" stopIfTrue="1" operator="equal">
      <formula>""</formula>
    </cfRule>
  </conditionalFormatting>
  <conditionalFormatting sqref="AB795:AB796">
    <cfRule type="cellIs" dxfId="1457" priority="3450" operator="greaterThan">
      <formula>50</formula>
    </cfRule>
    <cfRule type="cellIs" dxfId="1456" priority="3453" operator="greaterThan">
      <formula>0</formula>
    </cfRule>
    <cfRule type="cellIs" dxfId="1455" priority="3452" operator="greaterThan">
      <formula>5</formula>
    </cfRule>
    <cfRule type="cellIs" dxfId="1454" priority="3451" operator="greaterThan">
      <formula>25</formula>
    </cfRule>
    <cfRule type="cellIs" dxfId="1453" priority="3448" stopIfTrue="1" operator="equal">
      <formula>""</formula>
    </cfRule>
    <cfRule type="cellIs" dxfId="1452" priority="3449" operator="greaterThan">
      <formula>500</formula>
    </cfRule>
  </conditionalFormatting>
  <conditionalFormatting sqref="AB800:AB801">
    <cfRule type="cellIs" dxfId="1451" priority="3442" stopIfTrue="1" operator="equal">
      <formula>""</formula>
    </cfRule>
    <cfRule type="cellIs" dxfId="1450" priority="3447" operator="greaterThan">
      <formula>0</formula>
    </cfRule>
    <cfRule type="cellIs" dxfId="1449" priority="3446" operator="greaterThan">
      <formula>5</formula>
    </cfRule>
    <cfRule type="cellIs" dxfId="1448" priority="3445" operator="greaterThan">
      <formula>25</formula>
    </cfRule>
    <cfRule type="cellIs" dxfId="1447" priority="3444" operator="greaterThan">
      <formula>50</formula>
    </cfRule>
    <cfRule type="cellIs" dxfId="1446" priority="3443" operator="greaterThan">
      <formula>500</formula>
    </cfRule>
  </conditionalFormatting>
  <conditionalFormatting sqref="AB805:AB806">
    <cfRule type="cellIs" dxfId="1445" priority="3438" operator="greaterThan">
      <formula>50</formula>
    </cfRule>
    <cfRule type="cellIs" dxfId="1444" priority="3441" operator="greaterThan">
      <formula>0</formula>
    </cfRule>
    <cfRule type="cellIs" dxfId="1443" priority="3440" operator="greaterThan">
      <formula>5</formula>
    </cfRule>
    <cfRule type="cellIs" dxfId="1442" priority="3439" operator="greaterThan">
      <formula>25</formula>
    </cfRule>
    <cfRule type="cellIs" dxfId="1441" priority="3437" operator="greaterThan">
      <formula>500</formula>
    </cfRule>
    <cfRule type="cellIs" dxfId="1440" priority="3436" stopIfTrue="1" operator="equal">
      <formula>""</formula>
    </cfRule>
  </conditionalFormatting>
  <conditionalFormatting sqref="AB810:AB811">
    <cfRule type="cellIs" dxfId="1439" priority="3435" operator="greaterThan">
      <formula>0</formula>
    </cfRule>
    <cfRule type="cellIs" dxfId="1438" priority="3434" operator="greaterThan">
      <formula>5</formula>
    </cfRule>
    <cfRule type="cellIs" dxfId="1437" priority="3433" operator="greaterThan">
      <formula>25</formula>
    </cfRule>
    <cfRule type="cellIs" dxfId="1436" priority="3432" operator="greaterThan">
      <formula>50</formula>
    </cfRule>
    <cfRule type="cellIs" dxfId="1435" priority="3431" operator="greaterThan">
      <formula>500</formula>
    </cfRule>
    <cfRule type="cellIs" dxfId="1434" priority="3430" stopIfTrue="1" operator="equal">
      <formula>""</formula>
    </cfRule>
  </conditionalFormatting>
  <conditionalFormatting sqref="AB815:AB816">
    <cfRule type="cellIs" dxfId="1433" priority="3424" stopIfTrue="1" operator="equal">
      <formula>""</formula>
    </cfRule>
    <cfRule type="cellIs" dxfId="1432" priority="3429" operator="greaterThan">
      <formula>0</formula>
    </cfRule>
    <cfRule type="cellIs" dxfId="1431" priority="3428" operator="greaterThan">
      <formula>5</formula>
    </cfRule>
    <cfRule type="cellIs" dxfId="1430" priority="3427" operator="greaterThan">
      <formula>25</formula>
    </cfRule>
    <cfRule type="cellIs" dxfId="1429" priority="3426" operator="greaterThan">
      <formula>50</formula>
    </cfRule>
    <cfRule type="cellIs" dxfId="1428" priority="3425" operator="greaterThan">
      <formula>500</formula>
    </cfRule>
  </conditionalFormatting>
  <conditionalFormatting sqref="AB820:AB821">
    <cfRule type="cellIs" dxfId="1427" priority="3418" stopIfTrue="1" operator="equal">
      <formula>""</formula>
    </cfRule>
    <cfRule type="cellIs" dxfId="1426" priority="3423" operator="greaterThan">
      <formula>0</formula>
    </cfRule>
    <cfRule type="cellIs" dxfId="1425" priority="3422" operator="greaterThan">
      <formula>5</formula>
    </cfRule>
    <cfRule type="cellIs" dxfId="1424" priority="3421" operator="greaterThan">
      <formula>25</formula>
    </cfRule>
    <cfRule type="cellIs" dxfId="1423" priority="3420" operator="greaterThan">
      <formula>50</formula>
    </cfRule>
    <cfRule type="cellIs" dxfId="1422" priority="3419" operator="greaterThan">
      <formula>500</formula>
    </cfRule>
  </conditionalFormatting>
  <conditionalFormatting sqref="AB825:AB826">
    <cfRule type="cellIs" dxfId="1421" priority="3416" operator="greaterThan">
      <formula>5</formula>
    </cfRule>
    <cfRule type="cellIs" dxfId="1420" priority="3417" operator="greaterThan">
      <formula>0</formula>
    </cfRule>
    <cfRule type="cellIs" dxfId="1419" priority="3415" operator="greaterThan">
      <formula>25</formula>
    </cfRule>
    <cfRule type="cellIs" dxfId="1418" priority="3414" operator="greaterThan">
      <formula>50</formula>
    </cfRule>
    <cfRule type="cellIs" dxfId="1417" priority="3413" operator="greaterThan">
      <formula>500</formula>
    </cfRule>
    <cfRule type="cellIs" dxfId="1416" priority="3412" stopIfTrue="1" operator="equal">
      <formula>""</formula>
    </cfRule>
  </conditionalFormatting>
  <conditionalFormatting sqref="AB830:AB831">
    <cfRule type="cellIs" dxfId="1415" priority="3411" operator="greaterThan">
      <formula>0</formula>
    </cfRule>
    <cfRule type="cellIs" dxfId="1414" priority="3410" operator="greaterThan">
      <formula>5</formula>
    </cfRule>
    <cfRule type="cellIs" dxfId="1413" priority="3409" operator="greaterThan">
      <formula>25</formula>
    </cfRule>
    <cfRule type="cellIs" dxfId="1412" priority="3408" operator="greaterThan">
      <formula>50</formula>
    </cfRule>
    <cfRule type="cellIs" dxfId="1411" priority="3407" operator="greaterThan">
      <formula>500</formula>
    </cfRule>
    <cfRule type="cellIs" dxfId="1410" priority="3406" stopIfTrue="1" operator="equal">
      <formula>""</formula>
    </cfRule>
  </conditionalFormatting>
  <conditionalFormatting sqref="AB835:AB836">
    <cfRule type="cellIs" dxfId="1409" priority="3400" stopIfTrue="1" operator="equal">
      <formula>""</formula>
    </cfRule>
    <cfRule type="cellIs" dxfId="1408" priority="3405" operator="greaterThan">
      <formula>0</formula>
    </cfRule>
    <cfRule type="cellIs" dxfId="1407" priority="3404" operator="greaterThan">
      <formula>5</formula>
    </cfRule>
    <cfRule type="cellIs" dxfId="1406" priority="3403" operator="greaterThan">
      <formula>25</formula>
    </cfRule>
    <cfRule type="cellIs" dxfId="1405" priority="3402" operator="greaterThan">
      <formula>50</formula>
    </cfRule>
    <cfRule type="cellIs" dxfId="1404" priority="3401" operator="greaterThan">
      <formula>500</formula>
    </cfRule>
  </conditionalFormatting>
  <conditionalFormatting sqref="AB840:AB841">
    <cfRule type="cellIs" dxfId="1403" priority="3394" stopIfTrue="1" operator="equal">
      <formula>""</formula>
    </cfRule>
    <cfRule type="cellIs" dxfId="1402" priority="3399" operator="greaterThan">
      <formula>0</formula>
    </cfRule>
    <cfRule type="cellIs" dxfId="1401" priority="3398" operator="greaterThan">
      <formula>5</formula>
    </cfRule>
    <cfRule type="cellIs" dxfId="1400" priority="3397" operator="greaterThan">
      <formula>25</formula>
    </cfRule>
    <cfRule type="cellIs" dxfId="1399" priority="3396" operator="greaterThan">
      <formula>50</formula>
    </cfRule>
    <cfRule type="cellIs" dxfId="1398" priority="3395" operator="greaterThan">
      <formula>500</formula>
    </cfRule>
  </conditionalFormatting>
  <conditionalFormatting sqref="AB845:AB846">
    <cfRule type="cellIs" dxfId="1397" priority="3393" operator="greaterThan">
      <formula>0</formula>
    </cfRule>
    <cfRule type="cellIs" dxfId="1396" priority="3392" operator="greaterThan">
      <formula>5</formula>
    </cfRule>
    <cfRule type="cellIs" dxfId="1395" priority="3391" operator="greaterThan">
      <formula>25</formula>
    </cfRule>
    <cfRule type="cellIs" dxfId="1394" priority="3390" operator="greaterThan">
      <formula>50</formula>
    </cfRule>
    <cfRule type="cellIs" dxfId="1393" priority="3389" operator="greaterThan">
      <formula>500</formula>
    </cfRule>
    <cfRule type="cellIs" dxfId="1392" priority="3388" stopIfTrue="1" operator="equal">
      <formula>""</formula>
    </cfRule>
  </conditionalFormatting>
  <conditionalFormatting sqref="AB850:AB851">
    <cfRule type="cellIs" dxfId="1391" priority="3387" operator="greaterThan">
      <formula>0</formula>
    </cfRule>
    <cfRule type="cellIs" dxfId="1390" priority="3386" operator="greaterThan">
      <formula>5</formula>
    </cfRule>
    <cfRule type="cellIs" dxfId="1389" priority="3385" operator="greaterThan">
      <formula>25</formula>
    </cfRule>
    <cfRule type="cellIs" dxfId="1388" priority="3384" operator="greaterThan">
      <formula>50</formula>
    </cfRule>
    <cfRule type="cellIs" dxfId="1387" priority="3383" operator="greaterThan">
      <formula>500</formula>
    </cfRule>
    <cfRule type="cellIs" dxfId="1386" priority="3382" stopIfTrue="1" operator="equal">
      <formula>""</formula>
    </cfRule>
  </conditionalFormatting>
  <conditionalFormatting sqref="AB855:AB856">
    <cfRule type="cellIs" dxfId="1385" priority="3376" stopIfTrue="1" operator="equal">
      <formula>""</formula>
    </cfRule>
    <cfRule type="cellIs" dxfId="1384" priority="3381" operator="greaterThan">
      <formula>0</formula>
    </cfRule>
    <cfRule type="cellIs" dxfId="1383" priority="3380" operator="greaterThan">
      <formula>5</formula>
    </cfRule>
    <cfRule type="cellIs" dxfId="1382" priority="3379" operator="greaterThan">
      <formula>25</formula>
    </cfRule>
    <cfRule type="cellIs" dxfId="1381" priority="3378" operator="greaterThan">
      <formula>50</formula>
    </cfRule>
    <cfRule type="cellIs" dxfId="1380" priority="3377" operator="greaterThan">
      <formula>500</formula>
    </cfRule>
  </conditionalFormatting>
  <conditionalFormatting sqref="AB860:AB861">
    <cfRule type="cellIs" dxfId="1379" priority="3370" stopIfTrue="1" operator="equal">
      <formula>""</formula>
    </cfRule>
    <cfRule type="cellIs" dxfId="1378" priority="3375" operator="greaterThan">
      <formula>0</formula>
    </cfRule>
    <cfRule type="cellIs" dxfId="1377" priority="3374" operator="greaterThan">
      <formula>5</formula>
    </cfRule>
    <cfRule type="cellIs" dxfId="1376" priority="3373" operator="greaterThan">
      <formula>25</formula>
    </cfRule>
    <cfRule type="cellIs" dxfId="1375" priority="3372" operator="greaterThan">
      <formula>50</formula>
    </cfRule>
    <cfRule type="cellIs" dxfId="1374" priority="3371" operator="greaterThan">
      <formula>500</formula>
    </cfRule>
  </conditionalFormatting>
  <conditionalFormatting sqref="AB865:AB866">
    <cfRule type="cellIs" dxfId="1373" priority="3365" operator="greaterThan">
      <formula>500</formula>
    </cfRule>
    <cfRule type="cellIs" dxfId="1372" priority="3369" operator="greaterThan">
      <formula>0</formula>
    </cfRule>
    <cfRule type="cellIs" dxfId="1371" priority="3368" operator="greaterThan">
      <formula>5</formula>
    </cfRule>
    <cfRule type="cellIs" dxfId="1370" priority="3367" operator="greaterThan">
      <formula>25</formula>
    </cfRule>
    <cfRule type="cellIs" dxfId="1369" priority="3366" operator="greaterThan">
      <formula>50</formula>
    </cfRule>
    <cfRule type="cellIs" dxfId="1368" priority="3364" stopIfTrue="1" operator="equal">
      <formula>""</formula>
    </cfRule>
  </conditionalFormatting>
  <conditionalFormatting sqref="AB870:AB871">
    <cfRule type="cellIs" dxfId="1367" priority="3359" operator="greaterThan">
      <formula>500</formula>
    </cfRule>
    <cfRule type="cellIs" dxfId="1366" priority="3363" operator="greaterThan">
      <formula>0</formula>
    </cfRule>
    <cfRule type="cellIs" dxfId="1365" priority="3362" operator="greaterThan">
      <formula>5</formula>
    </cfRule>
    <cfRule type="cellIs" dxfId="1364" priority="3361" operator="greaterThan">
      <formula>25</formula>
    </cfRule>
    <cfRule type="cellIs" dxfId="1363" priority="3360" operator="greaterThan">
      <formula>50</formula>
    </cfRule>
    <cfRule type="cellIs" dxfId="1362" priority="3358" stopIfTrue="1" operator="equal">
      <formula>""</formula>
    </cfRule>
  </conditionalFormatting>
  <conditionalFormatting sqref="AB875:AB876">
    <cfRule type="cellIs" dxfId="1361" priority="3352" stopIfTrue="1" operator="equal">
      <formula>""</formula>
    </cfRule>
    <cfRule type="cellIs" dxfId="1360" priority="3357" operator="greaterThan">
      <formula>0</formula>
    </cfRule>
    <cfRule type="cellIs" dxfId="1359" priority="3356" operator="greaterThan">
      <formula>5</formula>
    </cfRule>
    <cfRule type="cellIs" dxfId="1358" priority="3355" operator="greaterThan">
      <formula>25</formula>
    </cfRule>
    <cfRule type="cellIs" dxfId="1357" priority="3354" operator="greaterThan">
      <formula>50</formula>
    </cfRule>
    <cfRule type="cellIs" dxfId="1356" priority="3353" operator="greaterThan">
      <formula>500</formula>
    </cfRule>
  </conditionalFormatting>
  <conditionalFormatting sqref="AB880:AB881">
    <cfRule type="cellIs" dxfId="1355" priority="3348" operator="greaterThan">
      <formula>50</formula>
    </cfRule>
    <cfRule type="cellIs" dxfId="1354" priority="3351" operator="greaterThan">
      <formula>0</formula>
    </cfRule>
    <cfRule type="cellIs" dxfId="1353" priority="3350" operator="greaterThan">
      <formula>5</formula>
    </cfRule>
    <cfRule type="cellIs" dxfId="1352" priority="3349" operator="greaterThan">
      <formula>25</formula>
    </cfRule>
    <cfRule type="cellIs" dxfId="1351" priority="3347" operator="greaterThan">
      <formula>500</formula>
    </cfRule>
    <cfRule type="cellIs" dxfId="1350" priority="3346" stopIfTrue="1" operator="equal">
      <formula>""</formula>
    </cfRule>
  </conditionalFormatting>
  <conditionalFormatting sqref="AB885:AB886">
    <cfRule type="cellIs" dxfId="1349" priority="3345" operator="greaterThan">
      <formula>0</formula>
    </cfRule>
    <cfRule type="cellIs" dxfId="1348" priority="3344" operator="greaterThan">
      <formula>5</formula>
    </cfRule>
    <cfRule type="cellIs" dxfId="1347" priority="3343" operator="greaterThan">
      <formula>25</formula>
    </cfRule>
    <cfRule type="cellIs" dxfId="1346" priority="3342" operator="greaterThan">
      <formula>50</formula>
    </cfRule>
    <cfRule type="cellIs" dxfId="1345" priority="3341" operator="greaterThan">
      <formula>500</formula>
    </cfRule>
    <cfRule type="cellIs" dxfId="1344" priority="3340" stopIfTrue="1" operator="equal">
      <formula>""</formula>
    </cfRule>
  </conditionalFormatting>
  <conditionalFormatting sqref="AB890:AB891">
    <cfRule type="cellIs" dxfId="1343" priority="3339" operator="greaterThan">
      <formula>0</formula>
    </cfRule>
    <cfRule type="cellIs" dxfId="1342" priority="3338" operator="greaterThan">
      <formula>5</formula>
    </cfRule>
    <cfRule type="cellIs" dxfId="1341" priority="3337" operator="greaterThan">
      <formula>25</formula>
    </cfRule>
    <cfRule type="cellIs" dxfId="1340" priority="3336" operator="greaterThan">
      <formula>50</formula>
    </cfRule>
    <cfRule type="cellIs" dxfId="1339" priority="3335" operator="greaterThan">
      <formula>500</formula>
    </cfRule>
    <cfRule type="cellIs" dxfId="1338" priority="3334" stopIfTrue="1" operator="equal">
      <formula>""</formula>
    </cfRule>
  </conditionalFormatting>
  <conditionalFormatting sqref="AB895:AB896">
    <cfRule type="cellIs" dxfId="1337" priority="3328" stopIfTrue="1" operator="equal">
      <formula>""</formula>
    </cfRule>
    <cfRule type="cellIs" dxfId="1336" priority="3333" operator="greaterThan">
      <formula>0</formula>
    </cfRule>
    <cfRule type="cellIs" dxfId="1335" priority="3332" operator="greaterThan">
      <formula>5</formula>
    </cfRule>
    <cfRule type="cellIs" dxfId="1334" priority="3331" operator="greaterThan">
      <formula>25</formula>
    </cfRule>
    <cfRule type="cellIs" dxfId="1333" priority="3330" operator="greaterThan">
      <formula>50</formula>
    </cfRule>
    <cfRule type="cellIs" dxfId="1332" priority="3329" operator="greaterThan">
      <formula>500</formula>
    </cfRule>
  </conditionalFormatting>
  <conditionalFormatting sqref="AB900:AB901">
    <cfRule type="cellIs" dxfId="1331" priority="3322" stopIfTrue="1" operator="equal">
      <formula>""</formula>
    </cfRule>
    <cfRule type="cellIs" dxfId="1330" priority="3327" operator="greaterThan">
      <formula>0</formula>
    </cfRule>
    <cfRule type="cellIs" dxfId="1329" priority="3326" operator="greaterThan">
      <formula>5</formula>
    </cfRule>
    <cfRule type="cellIs" dxfId="1328" priority="3325" operator="greaterThan">
      <formula>25</formula>
    </cfRule>
    <cfRule type="cellIs" dxfId="1327" priority="3324" operator="greaterThan">
      <formula>50</formula>
    </cfRule>
    <cfRule type="cellIs" dxfId="1326" priority="3323" operator="greaterThan">
      <formula>500</formula>
    </cfRule>
  </conditionalFormatting>
  <conditionalFormatting sqref="AB905:AB906">
    <cfRule type="cellIs" dxfId="1325" priority="3317" operator="greaterThan">
      <formula>500</formula>
    </cfRule>
    <cfRule type="cellIs" dxfId="1324" priority="3321" operator="greaterThan">
      <formula>0</formula>
    </cfRule>
    <cfRule type="cellIs" dxfId="1323" priority="3320" operator="greaterThan">
      <formula>5</formula>
    </cfRule>
    <cfRule type="cellIs" dxfId="1322" priority="3319" operator="greaterThan">
      <formula>25</formula>
    </cfRule>
    <cfRule type="cellIs" dxfId="1321" priority="3318" operator="greaterThan">
      <formula>50</formula>
    </cfRule>
    <cfRule type="cellIs" dxfId="1320" priority="3316" stopIfTrue="1" operator="equal">
      <formula>""</formula>
    </cfRule>
  </conditionalFormatting>
  <conditionalFormatting sqref="AB910:AB911">
    <cfRule type="cellIs" dxfId="1319" priority="3312" operator="greaterThan">
      <formula>50</formula>
    </cfRule>
    <cfRule type="cellIs" dxfId="1318" priority="3315" operator="greaterThan">
      <formula>0</formula>
    </cfRule>
    <cfRule type="cellIs" dxfId="1317" priority="3314" operator="greaterThan">
      <formula>5</formula>
    </cfRule>
    <cfRule type="cellIs" dxfId="1316" priority="3313" operator="greaterThan">
      <formula>25</formula>
    </cfRule>
    <cfRule type="cellIs" dxfId="1315" priority="3311" operator="greaterThan">
      <formula>500</formula>
    </cfRule>
    <cfRule type="cellIs" dxfId="1314" priority="3310" stopIfTrue="1" operator="equal">
      <formula>""</formula>
    </cfRule>
  </conditionalFormatting>
  <conditionalFormatting sqref="AB915:AB916">
    <cfRule type="cellIs" dxfId="1313" priority="3304" stopIfTrue="1" operator="equal">
      <formula>""</formula>
    </cfRule>
    <cfRule type="cellIs" dxfId="1312" priority="3309" operator="greaterThan">
      <formula>0</formula>
    </cfRule>
    <cfRule type="cellIs" dxfId="1311" priority="3308" operator="greaterThan">
      <formula>5</formula>
    </cfRule>
    <cfRule type="cellIs" dxfId="1310" priority="3307" operator="greaterThan">
      <formula>25</formula>
    </cfRule>
    <cfRule type="cellIs" dxfId="1309" priority="3306" operator="greaterThan">
      <formula>50</formula>
    </cfRule>
    <cfRule type="cellIs" dxfId="1308" priority="3305" operator="greaterThan">
      <formula>500</formula>
    </cfRule>
  </conditionalFormatting>
  <conditionalFormatting sqref="AB920:AB921">
    <cfRule type="cellIs" dxfId="1307" priority="3298" stopIfTrue="1" operator="equal">
      <formula>""</formula>
    </cfRule>
    <cfRule type="cellIs" dxfId="1306" priority="3303" operator="greaterThan">
      <formula>0</formula>
    </cfRule>
    <cfRule type="cellIs" dxfId="1305" priority="3302" operator="greaterThan">
      <formula>5</formula>
    </cfRule>
    <cfRule type="cellIs" dxfId="1304" priority="3301" operator="greaterThan">
      <formula>25</formula>
    </cfRule>
    <cfRule type="cellIs" dxfId="1303" priority="3300" operator="greaterThan">
      <formula>50</formula>
    </cfRule>
    <cfRule type="cellIs" dxfId="1302" priority="3299" operator="greaterThan">
      <formula>500</formula>
    </cfRule>
  </conditionalFormatting>
  <conditionalFormatting sqref="AB925:AB926">
    <cfRule type="cellIs" dxfId="1301" priority="3297" operator="greaterThan">
      <formula>0</formula>
    </cfRule>
    <cfRule type="cellIs" dxfId="1300" priority="3296" operator="greaterThan">
      <formula>5</formula>
    </cfRule>
    <cfRule type="cellIs" dxfId="1299" priority="3295" operator="greaterThan">
      <formula>25</formula>
    </cfRule>
    <cfRule type="cellIs" dxfId="1298" priority="3294" operator="greaterThan">
      <formula>50</formula>
    </cfRule>
    <cfRule type="cellIs" dxfId="1297" priority="3293" operator="greaterThan">
      <formula>500</formula>
    </cfRule>
    <cfRule type="cellIs" dxfId="1296" priority="3292" stopIfTrue="1" operator="equal">
      <formula>""</formula>
    </cfRule>
  </conditionalFormatting>
  <conditionalFormatting sqref="AB930:AB931">
    <cfRule type="cellIs" dxfId="1295" priority="3291" operator="greaterThan">
      <formula>0</formula>
    </cfRule>
    <cfRule type="cellIs" dxfId="1294" priority="3290" operator="greaterThan">
      <formula>5</formula>
    </cfRule>
    <cfRule type="cellIs" dxfId="1293" priority="3289" operator="greaterThan">
      <formula>25</formula>
    </cfRule>
    <cfRule type="cellIs" dxfId="1292" priority="3288" operator="greaterThan">
      <formula>50</formula>
    </cfRule>
    <cfRule type="cellIs" dxfId="1291" priority="3287" operator="greaterThan">
      <formula>500</formula>
    </cfRule>
    <cfRule type="cellIs" dxfId="1290" priority="3286" stopIfTrue="1" operator="equal">
      <formula>""</formula>
    </cfRule>
  </conditionalFormatting>
  <conditionalFormatting sqref="AB935:AB936">
    <cfRule type="cellIs" dxfId="1289" priority="3280" stopIfTrue="1" operator="equal">
      <formula>""</formula>
    </cfRule>
    <cfRule type="cellIs" dxfId="1288" priority="3285" operator="greaterThan">
      <formula>0</formula>
    </cfRule>
    <cfRule type="cellIs" dxfId="1287" priority="3284" operator="greaterThan">
      <formula>5</formula>
    </cfRule>
    <cfRule type="cellIs" dxfId="1286" priority="3283" operator="greaterThan">
      <formula>25</formula>
    </cfRule>
    <cfRule type="cellIs" dxfId="1285" priority="3282" operator="greaterThan">
      <formula>50</formula>
    </cfRule>
    <cfRule type="cellIs" dxfId="1284" priority="3281" operator="greaterThan">
      <formula>500</formula>
    </cfRule>
  </conditionalFormatting>
  <conditionalFormatting sqref="AB940:AB941">
    <cfRule type="cellIs" dxfId="1283" priority="3274" stopIfTrue="1" operator="equal">
      <formula>""</formula>
    </cfRule>
    <cfRule type="cellIs" dxfId="1282" priority="3279" operator="greaterThan">
      <formula>0</formula>
    </cfRule>
    <cfRule type="cellIs" dxfId="1281" priority="3278" operator="greaterThan">
      <formula>5</formula>
    </cfRule>
    <cfRule type="cellIs" dxfId="1280" priority="3277" operator="greaterThan">
      <formula>25</formula>
    </cfRule>
    <cfRule type="cellIs" dxfId="1279" priority="3276" operator="greaterThan">
      <formula>50</formula>
    </cfRule>
    <cfRule type="cellIs" dxfId="1278" priority="3275" operator="greaterThan">
      <formula>500</formula>
    </cfRule>
  </conditionalFormatting>
  <conditionalFormatting sqref="AB945:AB946">
    <cfRule type="cellIs" dxfId="1277" priority="3269" operator="greaterThan">
      <formula>500</formula>
    </cfRule>
    <cfRule type="cellIs" dxfId="1276" priority="3273" operator="greaterThan">
      <formula>0</formula>
    </cfRule>
    <cfRule type="cellIs" dxfId="1275" priority="3272" operator="greaterThan">
      <formula>5</formula>
    </cfRule>
    <cfRule type="cellIs" dxfId="1274" priority="3271" operator="greaterThan">
      <formula>25</formula>
    </cfRule>
    <cfRule type="cellIs" dxfId="1273" priority="3270" operator="greaterThan">
      <formula>50</formula>
    </cfRule>
    <cfRule type="cellIs" dxfId="1272" priority="3268" stopIfTrue="1" operator="equal">
      <formula>""</formula>
    </cfRule>
  </conditionalFormatting>
  <conditionalFormatting sqref="AB950:AB951">
    <cfRule type="cellIs" dxfId="1271" priority="3263" operator="greaterThan">
      <formula>500</formula>
    </cfRule>
    <cfRule type="cellIs" dxfId="1270" priority="3267" operator="greaterThan">
      <formula>0</formula>
    </cfRule>
    <cfRule type="cellIs" dxfId="1269" priority="3266" operator="greaterThan">
      <formula>5</formula>
    </cfRule>
    <cfRule type="cellIs" dxfId="1268" priority="3265" operator="greaterThan">
      <formula>25</formula>
    </cfRule>
    <cfRule type="cellIs" dxfId="1267" priority="3264" operator="greaterThan">
      <formula>50</formula>
    </cfRule>
    <cfRule type="cellIs" dxfId="1266" priority="3262" stopIfTrue="1" operator="equal">
      <formula>""</formula>
    </cfRule>
  </conditionalFormatting>
  <conditionalFormatting sqref="AB955:AB956">
    <cfRule type="cellIs" dxfId="1265" priority="3256" stopIfTrue="1" operator="equal">
      <formula>""</formula>
    </cfRule>
    <cfRule type="cellIs" dxfId="1264" priority="3261" operator="greaterThan">
      <formula>0</formula>
    </cfRule>
    <cfRule type="cellIs" dxfId="1263" priority="3260" operator="greaterThan">
      <formula>5</formula>
    </cfRule>
    <cfRule type="cellIs" dxfId="1262" priority="3259" operator="greaterThan">
      <formula>25</formula>
    </cfRule>
    <cfRule type="cellIs" dxfId="1261" priority="3258" operator="greaterThan">
      <formula>50</formula>
    </cfRule>
    <cfRule type="cellIs" dxfId="1260" priority="3257" operator="greaterThan">
      <formula>500</formula>
    </cfRule>
  </conditionalFormatting>
  <conditionalFormatting sqref="AB960:AB961">
    <cfRule type="cellIs" dxfId="1259" priority="3251" operator="greaterThan">
      <formula>500</formula>
    </cfRule>
    <cfRule type="cellIs" dxfId="1258" priority="3255" operator="greaterThan">
      <formula>0</formula>
    </cfRule>
    <cfRule type="cellIs" dxfId="1257" priority="3254" operator="greaterThan">
      <formula>5</formula>
    </cfRule>
    <cfRule type="cellIs" dxfId="1256" priority="3253" operator="greaterThan">
      <formula>25</formula>
    </cfRule>
    <cfRule type="cellIs" dxfId="1255" priority="3252" operator="greaterThan">
      <formula>50</formula>
    </cfRule>
    <cfRule type="cellIs" dxfId="1254" priority="3250" stopIfTrue="1" operator="equal">
      <formula>""</formula>
    </cfRule>
  </conditionalFormatting>
  <conditionalFormatting sqref="AB965:AB966">
    <cfRule type="cellIs" dxfId="1253" priority="3249" operator="greaterThan">
      <formula>0</formula>
    </cfRule>
    <cfRule type="cellIs" dxfId="1252" priority="3248" operator="greaterThan">
      <formula>5</formula>
    </cfRule>
    <cfRule type="cellIs" dxfId="1251" priority="3247" operator="greaterThan">
      <formula>25</formula>
    </cfRule>
    <cfRule type="cellIs" dxfId="1250" priority="3246" operator="greaterThan">
      <formula>50</formula>
    </cfRule>
    <cfRule type="cellIs" dxfId="1249" priority="3245" operator="greaterThan">
      <formula>500</formula>
    </cfRule>
    <cfRule type="cellIs" dxfId="1248" priority="3244" stopIfTrue="1" operator="equal">
      <formula>""</formula>
    </cfRule>
  </conditionalFormatting>
  <conditionalFormatting sqref="AB970:AB971">
    <cfRule type="cellIs" dxfId="1247" priority="3243" operator="greaterThan">
      <formula>0</formula>
    </cfRule>
    <cfRule type="cellIs" dxfId="1246" priority="3242" operator="greaterThan">
      <formula>5</formula>
    </cfRule>
    <cfRule type="cellIs" dxfId="1245" priority="3241" operator="greaterThan">
      <formula>25</formula>
    </cfRule>
    <cfRule type="cellIs" dxfId="1244" priority="3240" operator="greaterThan">
      <formula>50</formula>
    </cfRule>
    <cfRule type="cellIs" dxfId="1243" priority="3239" operator="greaterThan">
      <formula>500</formula>
    </cfRule>
    <cfRule type="cellIs" dxfId="1242" priority="3238" stopIfTrue="1" operator="equal">
      <formula>""</formula>
    </cfRule>
  </conditionalFormatting>
  <conditionalFormatting sqref="AB975:AB976">
    <cfRule type="cellIs" dxfId="1241" priority="3232" stopIfTrue="1" operator="equal">
      <formula>""</formula>
    </cfRule>
    <cfRule type="cellIs" dxfId="1240" priority="3237" operator="greaterThan">
      <formula>0</formula>
    </cfRule>
    <cfRule type="cellIs" dxfId="1239" priority="3236" operator="greaterThan">
      <formula>5</formula>
    </cfRule>
    <cfRule type="cellIs" dxfId="1238" priority="3235" operator="greaterThan">
      <formula>25</formula>
    </cfRule>
    <cfRule type="cellIs" dxfId="1237" priority="3234" operator="greaterThan">
      <formula>50</formula>
    </cfRule>
    <cfRule type="cellIs" dxfId="1236" priority="3233" operator="greaterThan">
      <formula>500</formula>
    </cfRule>
  </conditionalFormatting>
  <conditionalFormatting sqref="AB980:AB981">
    <cfRule type="cellIs" dxfId="1235" priority="3228" operator="greaterThan">
      <formula>50</formula>
    </cfRule>
    <cfRule type="cellIs" dxfId="1234" priority="3231" operator="greaterThan">
      <formula>0</formula>
    </cfRule>
    <cfRule type="cellIs" dxfId="1233" priority="3230" operator="greaterThan">
      <formula>5</formula>
    </cfRule>
    <cfRule type="cellIs" dxfId="1232" priority="3229" operator="greaterThan">
      <formula>25</formula>
    </cfRule>
    <cfRule type="cellIs" dxfId="1231" priority="3227" operator="greaterThan">
      <formula>500</formula>
    </cfRule>
    <cfRule type="cellIs" dxfId="1230" priority="3226" stopIfTrue="1" operator="equal">
      <formula>""</formula>
    </cfRule>
  </conditionalFormatting>
  <conditionalFormatting sqref="AB985:AB986">
    <cfRule type="cellIs" dxfId="1229" priority="3221" operator="greaterThan">
      <formula>500</formula>
    </cfRule>
    <cfRule type="cellIs" dxfId="1228" priority="3225" operator="greaterThan">
      <formula>0</formula>
    </cfRule>
    <cfRule type="cellIs" dxfId="1227" priority="3224" operator="greaterThan">
      <formula>5</formula>
    </cfRule>
    <cfRule type="cellIs" dxfId="1226" priority="3223" operator="greaterThan">
      <formula>25</formula>
    </cfRule>
    <cfRule type="cellIs" dxfId="1225" priority="3222" operator="greaterThan">
      <formula>50</formula>
    </cfRule>
    <cfRule type="cellIs" dxfId="1224" priority="3220" stopIfTrue="1" operator="equal">
      <formula>""</formula>
    </cfRule>
  </conditionalFormatting>
  <conditionalFormatting sqref="AB990:AB991">
    <cfRule type="cellIs" dxfId="1223" priority="3216" operator="greaterThan">
      <formula>50</formula>
    </cfRule>
    <cfRule type="cellIs" dxfId="1222" priority="3219" operator="greaterThan">
      <formula>0</formula>
    </cfRule>
    <cfRule type="cellIs" dxfId="1221" priority="3218" operator="greaterThan">
      <formula>5</formula>
    </cfRule>
    <cfRule type="cellIs" dxfId="1220" priority="3217" operator="greaterThan">
      <formula>25</formula>
    </cfRule>
    <cfRule type="cellIs" dxfId="1219" priority="3215" operator="greaterThan">
      <formula>500</formula>
    </cfRule>
    <cfRule type="cellIs" dxfId="1218" priority="3214" stopIfTrue="1" operator="equal">
      <formula>""</formula>
    </cfRule>
  </conditionalFormatting>
  <conditionalFormatting sqref="AB995:AB996">
    <cfRule type="cellIs" dxfId="1217" priority="3208" stopIfTrue="1" operator="equal">
      <formula>""</formula>
    </cfRule>
    <cfRule type="cellIs" dxfId="1216" priority="3213" operator="greaterThan">
      <formula>0</formula>
    </cfRule>
    <cfRule type="cellIs" dxfId="1215" priority="3212" operator="greaterThan">
      <formula>5</formula>
    </cfRule>
    <cfRule type="cellIs" dxfId="1214" priority="3211" operator="greaterThan">
      <formula>25</formula>
    </cfRule>
    <cfRule type="cellIs" dxfId="1213" priority="3210" operator="greaterThan">
      <formula>50</formula>
    </cfRule>
    <cfRule type="cellIs" dxfId="1212" priority="3209" operator="greaterThan">
      <formula>500</formula>
    </cfRule>
  </conditionalFormatting>
  <conditionalFormatting sqref="AB1000:AB1001">
    <cfRule type="cellIs" dxfId="1211" priority="3202" stopIfTrue="1" operator="equal">
      <formula>""</formula>
    </cfRule>
    <cfRule type="cellIs" dxfId="1210" priority="3207" operator="greaterThan">
      <formula>0</formula>
    </cfRule>
    <cfRule type="cellIs" dxfId="1209" priority="3206" operator="greaterThan">
      <formula>5</formula>
    </cfRule>
    <cfRule type="cellIs" dxfId="1208" priority="3205" operator="greaterThan">
      <formula>25</formula>
    </cfRule>
    <cfRule type="cellIs" dxfId="1207" priority="3204" operator="greaterThan">
      <formula>50</formula>
    </cfRule>
    <cfRule type="cellIs" dxfId="1206" priority="3203" operator="greaterThan">
      <formula>500</formula>
    </cfRule>
  </conditionalFormatting>
  <conditionalFormatting sqref="AB1005:AB1006">
    <cfRule type="cellIs" dxfId="1205" priority="3196" stopIfTrue="1" operator="equal">
      <formula>""</formula>
    </cfRule>
    <cfRule type="cellIs" dxfId="1204" priority="3201" operator="greaterThan">
      <formula>0</formula>
    </cfRule>
    <cfRule type="cellIs" dxfId="1203" priority="3200" operator="greaterThan">
      <formula>5</formula>
    </cfRule>
    <cfRule type="cellIs" dxfId="1202" priority="3199" operator="greaterThan">
      <formula>25</formula>
    </cfRule>
    <cfRule type="cellIs" dxfId="1201" priority="3198" operator="greaterThan">
      <formula>50</formula>
    </cfRule>
    <cfRule type="cellIs" dxfId="1200" priority="3197" operator="greaterThan">
      <formula>500</formula>
    </cfRule>
  </conditionalFormatting>
  <conditionalFormatting sqref="AG10:AG11">
    <cfRule type="cellIs" dxfId="1199" priority="2195" operator="greaterThan">
      <formula>0</formula>
    </cfRule>
    <cfRule type="cellIs" dxfId="1198" priority="2194" operator="greaterThan">
      <formula>5</formula>
    </cfRule>
    <cfRule type="cellIs" dxfId="1197" priority="2193" operator="greaterThan">
      <formula>25</formula>
    </cfRule>
    <cfRule type="cellIs" dxfId="1196" priority="2192" operator="greaterThan">
      <formula>50</formula>
    </cfRule>
    <cfRule type="cellIs" dxfId="1195" priority="2191" operator="greaterThan">
      <formula>500</formula>
    </cfRule>
    <cfRule type="cellIs" dxfId="1194" priority="2190" stopIfTrue="1" operator="equal">
      <formula>""</formula>
    </cfRule>
  </conditionalFormatting>
  <conditionalFormatting sqref="AG15:AG16">
    <cfRule type="cellIs" dxfId="1193" priority="2189" operator="greaterThan">
      <formula>0</formula>
    </cfRule>
    <cfRule type="cellIs" dxfId="1192" priority="2188" operator="greaterThan">
      <formula>5</formula>
    </cfRule>
    <cfRule type="cellIs" dxfId="1191" priority="2187" operator="greaterThan">
      <formula>25</formula>
    </cfRule>
    <cfRule type="cellIs" dxfId="1190" priority="2186" operator="greaterThan">
      <formula>50</formula>
    </cfRule>
    <cfRule type="cellIs" dxfId="1189" priority="2185" operator="greaterThan">
      <formula>500</formula>
    </cfRule>
    <cfRule type="cellIs" dxfId="1188" priority="2184" stopIfTrue="1" operator="equal">
      <formula>""</formula>
    </cfRule>
  </conditionalFormatting>
  <conditionalFormatting sqref="AG20:AG21">
    <cfRule type="cellIs" dxfId="1187" priority="2183" operator="greaterThan">
      <formula>0</formula>
    </cfRule>
    <cfRule type="cellIs" dxfId="1186" priority="2182" operator="greaterThan">
      <formula>5</formula>
    </cfRule>
    <cfRule type="cellIs" dxfId="1185" priority="2181" operator="greaterThan">
      <formula>25</formula>
    </cfRule>
    <cfRule type="cellIs" dxfId="1184" priority="2180" operator="greaterThan">
      <formula>50</formula>
    </cfRule>
    <cfRule type="cellIs" dxfId="1183" priority="2179" operator="greaterThan">
      <formula>500</formula>
    </cfRule>
    <cfRule type="cellIs" dxfId="1182" priority="2178" stopIfTrue="1" operator="equal">
      <formula>""</formula>
    </cfRule>
  </conditionalFormatting>
  <conditionalFormatting sqref="AG25:AG26">
    <cfRule type="cellIs" dxfId="1181" priority="2177" operator="greaterThan">
      <formula>0</formula>
    </cfRule>
    <cfRule type="cellIs" dxfId="1180" priority="2176" operator="greaterThan">
      <formula>5</formula>
    </cfRule>
    <cfRule type="cellIs" dxfId="1179" priority="2175" operator="greaterThan">
      <formula>25</formula>
    </cfRule>
    <cfRule type="cellIs" dxfId="1178" priority="2174" operator="greaterThan">
      <formula>50</formula>
    </cfRule>
    <cfRule type="cellIs" dxfId="1177" priority="2173" operator="greaterThan">
      <formula>500</formula>
    </cfRule>
    <cfRule type="cellIs" dxfId="1176" priority="2172" stopIfTrue="1" operator="equal">
      <formula>""</formula>
    </cfRule>
  </conditionalFormatting>
  <conditionalFormatting sqref="AG30:AG31">
    <cfRule type="cellIs" dxfId="1175" priority="2171" operator="greaterThan">
      <formula>0</formula>
    </cfRule>
    <cfRule type="cellIs" dxfId="1174" priority="2170" operator="greaterThan">
      <formula>5</formula>
    </cfRule>
    <cfRule type="cellIs" dxfId="1173" priority="2169" operator="greaterThan">
      <formula>25</formula>
    </cfRule>
    <cfRule type="cellIs" dxfId="1172" priority="2168" operator="greaterThan">
      <formula>50</formula>
    </cfRule>
    <cfRule type="cellIs" dxfId="1171" priority="2167" operator="greaterThan">
      <formula>500</formula>
    </cfRule>
    <cfRule type="cellIs" dxfId="1170" priority="2166" stopIfTrue="1" operator="equal">
      <formula>""</formula>
    </cfRule>
  </conditionalFormatting>
  <conditionalFormatting sqref="AG35:AG36">
    <cfRule type="cellIs" dxfId="1169" priority="2165" operator="greaterThan">
      <formula>0</formula>
    </cfRule>
    <cfRule type="cellIs" dxfId="1168" priority="2164" operator="greaterThan">
      <formula>5</formula>
    </cfRule>
    <cfRule type="cellIs" dxfId="1167" priority="2163" operator="greaterThan">
      <formula>25</formula>
    </cfRule>
    <cfRule type="cellIs" dxfId="1166" priority="2162" operator="greaterThan">
      <formula>50</formula>
    </cfRule>
    <cfRule type="cellIs" dxfId="1165" priority="2161" operator="greaterThan">
      <formula>500</formula>
    </cfRule>
    <cfRule type="cellIs" dxfId="1164" priority="2160" stopIfTrue="1" operator="equal">
      <formula>""</formula>
    </cfRule>
  </conditionalFormatting>
  <conditionalFormatting sqref="AG40:AG41">
    <cfRule type="cellIs" dxfId="1163" priority="2159" operator="greaterThan">
      <formula>0</formula>
    </cfRule>
    <cfRule type="cellIs" dxfId="1162" priority="2158" operator="greaterThan">
      <formula>5</formula>
    </cfRule>
    <cfRule type="cellIs" dxfId="1161" priority="2157" operator="greaterThan">
      <formula>25</formula>
    </cfRule>
    <cfRule type="cellIs" dxfId="1160" priority="2156" operator="greaterThan">
      <formula>50</formula>
    </cfRule>
    <cfRule type="cellIs" dxfId="1159" priority="2155" operator="greaterThan">
      <formula>500</formula>
    </cfRule>
    <cfRule type="cellIs" dxfId="1158" priority="2154" stopIfTrue="1" operator="equal">
      <formula>""</formula>
    </cfRule>
  </conditionalFormatting>
  <conditionalFormatting sqref="AG45:AG46">
    <cfRule type="cellIs" dxfId="1157" priority="2153" operator="greaterThan">
      <formula>0</formula>
    </cfRule>
    <cfRule type="cellIs" dxfId="1156" priority="2152" operator="greaterThan">
      <formula>5</formula>
    </cfRule>
    <cfRule type="cellIs" dxfId="1155" priority="2151" operator="greaterThan">
      <formula>25</formula>
    </cfRule>
    <cfRule type="cellIs" dxfId="1154" priority="2150" operator="greaterThan">
      <formula>50</formula>
    </cfRule>
    <cfRule type="cellIs" dxfId="1153" priority="2149" operator="greaterThan">
      <formula>500</formula>
    </cfRule>
    <cfRule type="cellIs" dxfId="1152" priority="2148" stopIfTrue="1" operator="equal">
      <formula>""</formula>
    </cfRule>
  </conditionalFormatting>
  <conditionalFormatting sqref="AG50:AG51">
    <cfRule type="cellIs" dxfId="1151" priority="2147" operator="greaterThan">
      <formula>0</formula>
    </cfRule>
    <cfRule type="cellIs" dxfId="1150" priority="2146" operator="greaterThan">
      <formula>5</formula>
    </cfRule>
    <cfRule type="cellIs" dxfId="1149" priority="2145" operator="greaterThan">
      <formula>25</formula>
    </cfRule>
    <cfRule type="cellIs" dxfId="1148" priority="2144" operator="greaterThan">
      <formula>50</formula>
    </cfRule>
    <cfRule type="cellIs" dxfId="1147" priority="2143" operator="greaterThan">
      <formula>500</formula>
    </cfRule>
    <cfRule type="cellIs" dxfId="1146" priority="2142" stopIfTrue="1" operator="equal">
      <formula>""</formula>
    </cfRule>
  </conditionalFormatting>
  <conditionalFormatting sqref="AG55:AG56">
    <cfRule type="cellIs" dxfId="1145" priority="2141" operator="greaterThan">
      <formula>0</formula>
    </cfRule>
    <cfRule type="cellIs" dxfId="1144" priority="2140" operator="greaterThan">
      <formula>5</formula>
    </cfRule>
    <cfRule type="cellIs" dxfId="1143" priority="2139" operator="greaterThan">
      <formula>25</formula>
    </cfRule>
    <cfRule type="cellIs" dxfId="1142" priority="2138" operator="greaterThan">
      <formula>50</formula>
    </cfRule>
    <cfRule type="cellIs" dxfId="1141" priority="2137" operator="greaterThan">
      <formula>500</formula>
    </cfRule>
    <cfRule type="cellIs" dxfId="1140" priority="2136" stopIfTrue="1" operator="equal">
      <formula>""</formula>
    </cfRule>
  </conditionalFormatting>
  <conditionalFormatting sqref="AG60:AG61">
    <cfRule type="cellIs" dxfId="1139" priority="2135" operator="greaterThan">
      <formula>0</formula>
    </cfRule>
    <cfRule type="cellIs" dxfId="1138" priority="2134" operator="greaterThan">
      <formula>5</formula>
    </cfRule>
    <cfRule type="cellIs" dxfId="1137" priority="2133" operator="greaterThan">
      <formula>25</formula>
    </cfRule>
    <cfRule type="cellIs" dxfId="1136" priority="2132" operator="greaterThan">
      <formula>50</formula>
    </cfRule>
    <cfRule type="cellIs" dxfId="1135" priority="2131" operator="greaterThan">
      <formula>500</formula>
    </cfRule>
    <cfRule type="cellIs" dxfId="1134" priority="2130" stopIfTrue="1" operator="equal">
      <formula>""</formula>
    </cfRule>
  </conditionalFormatting>
  <conditionalFormatting sqref="AG65:AG66">
    <cfRule type="cellIs" dxfId="1133" priority="2129" operator="greaterThan">
      <formula>0</formula>
    </cfRule>
    <cfRule type="cellIs" dxfId="1132" priority="2128" operator="greaterThan">
      <formula>5</formula>
    </cfRule>
    <cfRule type="cellIs" dxfId="1131" priority="2127" operator="greaterThan">
      <formula>25</formula>
    </cfRule>
    <cfRule type="cellIs" dxfId="1130" priority="2126" operator="greaterThan">
      <formula>50</formula>
    </cfRule>
    <cfRule type="cellIs" dxfId="1129" priority="2125" operator="greaterThan">
      <formula>500</formula>
    </cfRule>
    <cfRule type="cellIs" dxfId="1128" priority="2124" stopIfTrue="1" operator="equal">
      <formula>""</formula>
    </cfRule>
  </conditionalFormatting>
  <conditionalFormatting sqref="AG70:AG71">
    <cfRule type="cellIs" dxfId="1127" priority="2123" operator="greaterThan">
      <formula>0</formula>
    </cfRule>
    <cfRule type="cellIs" dxfId="1126" priority="2122" operator="greaterThan">
      <formula>5</formula>
    </cfRule>
    <cfRule type="cellIs" dxfId="1125" priority="2121" operator="greaterThan">
      <formula>25</formula>
    </cfRule>
    <cfRule type="cellIs" dxfId="1124" priority="2120" operator="greaterThan">
      <formula>50</formula>
    </cfRule>
    <cfRule type="cellIs" dxfId="1123" priority="2119" operator="greaterThan">
      <formula>500</formula>
    </cfRule>
    <cfRule type="cellIs" dxfId="1122" priority="2118" stopIfTrue="1" operator="equal">
      <formula>""</formula>
    </cfRule>
  </conditionalFormatting>
  <conditionalFormatting sqref="AG75:AG76">
    <cfRule type="cellIs" dxfId="1121" priority="2117" operator="greaterThan">
      <formula>0</formula>
    </cfRule>
    <cfRule type="cellIs" dxfId="1120" priority="2116" operator="greaterThan">
      <formula>5</formula>
    </cfRule>
    <cfRule type="cellIs" dxfId="1119" priority="2115" operator="greaterThan">
      <formula>25</formula>
    </cfRule>
    <cfRule type="cellIs" dxfId="1118" priority="2114" operator="greaterThan">
      <formula>50</formula>
    </cfRule>
    <cfRule type="cellIs" dxfId="1117" priority="2113" operator="greaterThan">
      <formula>500</formula>
    </cfRule>
    <cfRule type="cellIs" dxfId="1116" priority="2112" stopIfTrue="1" operator="equal">
      <formula>""</formula>
    </cfRule>
  </conditionalFormatting>
  <conditionalFormatting sqref="AG80:AG81">
    <cfRule type="cellIs" dxfId="1115" priority="2111" operator="greaterThan">
      <formula>0</formula>
    </cfRule>
    <cfRule type="cellIs" dxfId="1114" priority="2110" operator="greaterThan">
      <formula>5</formula>
    </cfRule>
    <cfRule type="cellIs" dxfId="1113" priority="2109" operator="greaterThan">
      <formula>25</formula>
    </cfRule>
    <cfRule type="cellIs" dxfId="1112" priority="2108" operator="greaterThan">
      <formula>50</formula>
    </cfRule>
    <cfRule type="cellIs" dxfId="1111" priority="2107" operator="greaterThan">
      <formula>500</formula>
    </cfRule>
    <cfRule type="cellIs" dxfId="1110" priority="2106" stopIfTrue="1" operator="equal">
      <formula>""</formula>
    </cfRule>
  </conditionalFormatting>
  <conditionalFormatting sqref="AG85:AG86">
    <cfRule type="cellIs" dxfId="1109" priority="2105" operator="greaterThan">
      <formula>0</formula>
    </cfRule>
    <cfRule type="cellIs" dxfId="1108" priority="2104" operator="greaterThan">
      <formula>5</formula>
    </cfRule>
    <cfRule type="cellIs" dxfId="1107" priority="2103" operator="greaterThan">
      <formula>25</formula>
    </cfRule>
    <cfRule type="cellIs" dxfId="1106" priority="2102" operator="greaterThan">
      <formula>50</formula>
    </cfRule>
    <cfRule type="cellIs" dxfId="1105" priority="2101" operator="greaterThan">
      <formula>500</formula>
    </cfRule>
    <cfRule type="cellIs" dxfId="1104" priority="2100" stopIfTrue="1" operator="equal">
      <formula>""</formula>
    </cfRule>
  </conditionalFormatting>
  <conditionalFormatting sqref="AG90:AG91">
    <cfRule type="cellIs" dxfId="1103" priority="2099" operator="greaterThan">
      <formula>0</formula>
    </cfRule>
    <cfRule type="cellIs" dxfId="1102" priority="2098" operator="greaterThan">
      <formula>5</formula>
    </cfRule>
    <cfRule type="cellIs" dxfId="1101" priority="2097" operator="greaterThan">
      <formula>25</formula>
    </cfRule>
    <cfRule type="cellIs" dxfId="1100" priority="2096" operator="greaterThan">
      <formula>50</formula>
    </cfRule>
    <cfRule type="cellIs" dxfId="1099" priority="2095" operator="greaterThan">
      <formula>500</formula>
    </cfRule>
    <cfRule type="cellIs" dxfId="1098" priority="2094" stopIfTrue="1" operator="equal">
      <formula>""</formula>
    </cfRule>
  </conditionalFormatting>
  <conditionalFormatting sqref="AG95:AG96">
    <cfRule type="cellIs" dxfId="1097" priority="2093" operator="greaterThan">
      <formula>0</formula>
    </cfRule>
    <cfRule type="cellIs" dxfId="1096" priority="2092" operator="greaterThan">
      <formula>5</formula>
    </cfRule>
    <cfRule type="cellIs" dxfId="1095" priority="2091" operator="greaterThan">
      <formula>25</formula>
    </cfRule>
    <cfRule type="cellIs" dxfId="1094" priority="2090" operator="greaterThan">
      <formula>50</formula>
    </cfRule>
    <cfRule type="cellIs" dxfId="1093" priority="2089" operator="greaterThan">
      <formula>500</formula>
    </cfRule>
    <cfRule type="cellIs" dxfId="1092" priority="2088" stopIfTrue="1" operator="equal">
      <formula>""</formula>
    </cfRule>
  </conditionalFormatting>
  <conditionalFormatting sqref="AG100:AG101">
    <cfRule type="cellIs" dxfId="1091" priority="2087" operator="greaterThan">
      <formula>0</formula>
    </cfRule>
    <cfRule type="cellIs" dxfId="1090" priority="2086" operator="greaterThan">
      <formula>5</formula>
    </cfRule>
    <cfRule type="cellIs" dxfId="1089" priority="2085" operator="greaterThan">
      <formula>25</formula>
    </cfRule>
    <cfRule type="cellIs" dxfId="1088" priority="2084" operator="greaterThan">
      <formula>50</formula>
    </cfRule>
    <cfRule type="cellIs" dxfId="1087" priority="2083" operator="greaterThan">
      <formula>500</formula>
    </cfRule>
    <cfRule type="cellIs" dxfId="1086" priority="2082" stopIfTrue="1" operator="equal">
      <formula>""</formula>
    </cfRule>
  </conditionalFormatting>
  <conditionalFormatting sqref="AG105:AG106">
    <cfRule type="cellIs" dxfId="1085" priority="2081" operator="greaterThan">
      <formula>0</formula>
    </cfRule>
    <cfRule type="cellIs" dxfId="1084" priority="2080" operator="greaterThan">
      <formula>5</formula>
    </cfRule>
    <cfRule type="cellIs" dxfId="1083" priority="2079" operator="greaterThan">
      <formula>25</formula>
    </cfRule>
    <cfRule type="cellIs" dxfId="1082" priority="2078" operator="greaterThan">
      <formula>50</formula>
    </cfRule>
    <cfRule type="cellIs" dxfId="1081" priority="2077" operator="greaterThan">
      <formula>500</formula>
    </cfRule>
    <cfRule type="cellIs" dxfId="1080" priority="2076" stopIfTrue="1" operator="equal">
      <formula>""</formula>
    </cfRule>
  </conditionalFormatting>
  <conditionalFormatting sqref="AG110:AG111">
    <cfRule type="cellIs" dxfId="1079" priority="2075" operator="greaterThan">
      <formula>0</formula>
    </cfRule>
    <cfRule type="cellIs" dxfId="1078" priority="2074" operator="greaterThan">
      <formula>5</formula>
    </cfRule>
    <cfRule type="cellIs" dxfId="1077" priority="2073" operator="greaterThan">
      <formula>25</formula>
    </cfRule>
    <cfRule type="cellIs" dxfId="1076" priority="2072" operator="greaterThan">
      <formula>50</formula>
    </cfRule>
    <cfRule type="cellIs" dxfId="1075" priority="2071" operator="greaterThan">
      <formula>500</formula>
    </cfRule>
    <cfRule type="cellIs" dxfId="1074" priority="2070" stopIfTrue="1" operator="equal">
      <formula>""</formula>
    </cfRule>
  </conditionalFormatting>
  <conditionalFormatting sqref="AG115:AG116">
    <cfRule type="cellIs" dxfId="1073" priority="2069" operator="greaterThan">
      <formula>0</formula>
    </cfRule>
    <cfRule type="cellIs" dxfId="1072" priority="2068" operator="greaterThan">
      <formula>5</formula>
    </cfRule>
    <cfRule type="cellIs" dxfId="1071" priority="2067" operator="greaterThan">
      <formula>25</formula>
    </cfRule>
    <cfRule type="cellIs" dxfId="1070" priority="2066" operator="greaterThan">
      <formula>50</formula>
    </cfRule>
    <cfRule type="cellIs" dxfId="1069" priority="2065" operator="greaterThan">
      <formula>500</formula>
    </cfRule>
    <cfRule type="cellIs" dxfId="1068" priority="2064" stopIfTrue="1" operator="equal">
      <formula>""</formula>
    </cfRule>
  </conditionalFormatting>
  <conditionalFormatting sqref="AG120:AG121">
    <cfRule type="cellIs" dxfId="1067" priority="2063" operator="greaterThan">
      <formula>0</formula>
    </cfRule>
    <cfRule type="cellIs" dxfId="1066" priority="2062" operator="greaterThan">
      <formula>5</formula>
    </cfRule>
    <cfRule type="cellIs" dxfId="1065" priority="2061" operator="greaterThan">
      <formula>25</formula>
    </cfRule>
    <cfRule type="cellIs" dxfId="1064" priority="2060" operator="greaterThan">
      <formula>50</formula>
    </cfRule>
    <cfRule type="cellIs" dxfId="1063" priority="2059" operator="greaterThan">
      <formula>500</formula>
    </cfRule>
    <cfRule type="cellIs" dxfId="1062" priority="2058" stopIfTrue="1" operator="equal">
      <formula>""</formula>
    </cfRule>
  </conditionalFormatting>
  <conditionalFormatting sqref="AG125:AG126">
    <cfRule type="cellIs" dxfId="1061" priority="2057" operator="greaterThan">
      <formula>0</formula>
    </cfRule>
    <cfRule type="cellIs" dxfId="1060" priority="2056" operator="greaterThan">
      <formula>5</formula>
    </cfRule>
    <cfRule type="cellIs" dxfId="1059" priority="2055" operator="greaterThan">
      <formula>25</formula>
    </cfRule>
    <cfRule type="cellIs" dxfId="1058" priority="2054" operator="greaterThan">
      <formula>50</formula>
    </cfRule>
    <cfRule type="cellIs" dxfId="1057" priority="2053" operator="greaterThan">
      <formula>500</formula>
    </cfRule>
    <cfRule type="cellIs" dxfId="1056" priority="2052" stopIfTrue="1" operator="equal">
      <formula>""</formula>
    </cfRule>
  </conditionalFormatting>
  <conditionalFormatting sqref="AG130:AG131">
    <cfRule type="cellIs" dxfId="1055" priority="2051" operator="greaterThan">
      <formula>0</formula>
    </cfRule>
    <cfRule type="cellIs" dxfId="1054" priority="2050" operator="greaterThan">
      <formula>5</formula>
    </cfRule>
    <cfRule type="cellIs" dxfId="1053" priority="2049" operator="greaterThan">
      <formula>25</formula>
    </cfRule>
    <cfRule type="cellIs" dxfId="1052" priority="2048" operator="greaterThan">
      <formula>50</formula>
    </cfRule>
    <cfRule type="cellIs" dxfId="1051" priority="2047" operator="greaterThan">
      <formula>500</formula>
    </cfRule>
    <cfRule type="cellIs" dxfId="1050" priority="2046" stopIfTrue="1" operator="equal">
      <formula>""</formula>
    </cfRule>
  </conditionalFormatting>
  <conditionalFormatting sqref="AG135:AG136">
    <cfRule type="cellIs" dxfId="1049" priority="2045" operator="greaterThan">
      <formula>0</formula>
    </cfRule>
    <cfRule type="cellIs" dxfId="1048" priority="2044" operator="greaterThan">
      <formula>5</formula>
    </cfRule>
    <cfRule type="cellIs" dxfId="1047" priority="2043" operator="greaterThan">
      <formula>25</formula>
    </cfRule>
    <cfRule type="cellIs" dxfId="1046" priority="2042" operator="greaterThan">
      <formula>50</formula>
    </cfRule>
    <cfRule type="cellIs" dxfId="1045" priority="2041" operator="greaterThan">
      <formula>500</formula>
    </cfRule>
    <cfRule type="cellIs" dxfId="1044" priority="2040" stopIfTrue="1" operator="equal">
      <formula>""</formula>
    </cfRule>
  </conditionalFormatting>
  <conditionalFormatting sqref="AG140:AG141">
    <cfRule type="cellIs" dxfId="1043" priority="2039" operator="greaterThan">
      <formula>0</formula>
    </cfRule>
    <cfRule type="cellIs" dxfId="1042" priority="2038" operator="greaterThan">
      <formula>5</formula>
    </cfRule>
    <cfRule type="cellIs" dxfId="1041" priority="2037" operator="greaterThan">
      <formula>25</formula>
    </cfRule>
    <cfRule type="cellIs" dxfId="1040" priority="2036" operator="greaterThan">
      <formula>50</formula>
    </cfRule>
    <cfRule type="cellIs" dxfId="1039" priority="2035" operator="greaterThan">
      <formula>500</formula>
    </cfRule>
    <cfRule type="cellIs" dxfId="1038" priority="2034" stopIfTrue="1" operator="equal">
      <formula>""</formula>
    </cfRule>
  </conditionalFormatting>
  <conditionalFormatting sqref="AG145:AG146">
    <cfRule type="cellIs" dxfId="1037" priority="2033" operator="greaterThan">
      <formula>0</formula>
    </cfRule>
    <cfRule type="cellIs" dxfId="1036" priority="2032" operator="greaterThan">
      <formula>5</formula>
    </cfRule>
    <cfRule type="cellIs" dxfId="1035" priority="2031" operator="greaterThan">
      <formula>25</formula>
    </cfRule>
    <cfRule type="cellIs" dxfId="1034" priority="2030" operator="greaterThan">
      <formula>50</formula>
    </cfRule>
    <cfRule type="cellIs" dxfId="1033" priority="2029" operator="greaterThan">
      <formula>500</formula>
    </cfRule>
    <cfRule type="cellIs" dxfId="1032" priority="2028" stopIfTrue="1" operator="equal">
      <formula>""</formula>
    </cfRule>
  </conditionalFormatting>
  <conditionalFormatting sqref="AG150:AG151">
    <cfRule type="cellIs" dxfId="1031" priority="2027" operator="greaterThan">
      <formula>0</formula>
    </cfRule>
    <cfRule type="cellIs" dxfId="1030" priority="2026" operator="greaterThan">
      <formula>5</formula>
    </cfRule>
    <cfRule type="cellIs" dxfId="1029" priority="2025" operator="greaterThan">
      <formula>25</formula>
    </cfRule>
    <cfRule type="cellIs" dxfId="1028" priority="2024" operator="greaterThan">
      <formula>50</formula>
    </cfRule>
    <cfRule type="cellIs" dxfId="1027" priority="2023" operator="greaterThan">
      <formula>500</formula>
    </cfRule>
    <cfRule type="cellIs" dxfId="1026" priority="2022" stopIfTrue="1" operator="equal">
      <formula>""</formula>
    </cfRule>
  </conditionalFormatting>
  <conditionalFormatting sqref="AG155:AG156">
    <cfRule type="cellIs" dxfId="1025" priority="2021" operator="greaterThan">
      <formula>0</formula>
    </cfRule>
    <cfRule type="cellIs" dxfId="1024" priority="2020" operator="greaterThan">
      <formula>5</formula>
    </cfRule>
    <cfRule type="cellIs" dxfId="1023" priority="2019" operator="greaterThan">
      <formula>25</formula>
    </cfRule>
    <cfRule type="cellIs" dxfId="1022" priority="2018" operator="greaterThan">
      <formula>50</formula>
    </cfRule>
    <cfRule type="cellIs" dxfId="1021" priority="2017" operator="greaterThan">
      <formula>500</formula>
    </cfRule>
    <cfRule type="cellIs" dxfId="1020" priority="2016" stopIfTrue="1" operator="equal">
      <formula>""</formula>
    </cfRule>
  </conditionalFormatting>
  <conditionalFormatting sqref="AG160:AG161">
    <cfRule type="cellIs" dxfId="1019" priority="2015" operator="greaterThan">
      <formula>0</formula>
    </cfRule>
    <cfRule type="cellIs" dxfId="1018" priority="2014" operator="greaterThan">
      <formula>5</formula>
    </cfRule>
    <cfRule type="cellIs" dxfId="1017" priority="2013" operator="greaterThan">
      <formula>25</formula>
    </cfRule>
    <cfRule type="cellIs" dxfId="1016" priority="2012" operator="greaterThan">
      <formula>50</formula>
    </cfRule>
    <cfRule type="cellIs" dxfId="1015" priority="2011" operator="greaterThan">
      <formula>500</formula>
    </cfRule>
    <cfRule type="cellIs" dxfId="1014" priority="2010" stopIfTrue="1" operator="equal">
      <formula>""</formula>
    </cfRule>
  </conditionalFormatting>
  <conditionalFormatting sqref="AG165:AG166">
    <cfRule type="cellIs" dxfId="1013" priority="2009" operator="greaterThan">
      <formula>0</formula>
    </cfRule>
    <cfRule type="cellIs" dxfId="1012" priority="2008" operator="greaterThan">
      <formula>5</formula>
    </cfRule>
    <cfRule type="cellIs" dxfId="1011" priority="2007" operator="greaterThan">
      <formula>25</formula>
    </cfRule>
    <cfRule type="cellIs" dxfId="1010" priority="2006" operator="greaterThan">
      <formula>50</formula>
    </cfRule>
    <cfRule type="cellIs" dxfId="1009" priority="2005" operator="greaterThan">
      <formula>500</formula>
    </cfRule>
    <cfRule type="cellIs" dxfId="1008" priority="2004" stopIfTrue="1" operator="equal">
      <formula>""</formula>
    </cfRule>
  </conditionalFormatting>
  <conditionalFormatting sqref="AG170:AG171">
    <cfRule type="cellIs" dxfId="1007" priority="2003" operator="greaterThan">
      <formula>0</formula>
    </cfRule>
    <cfRule type="cellIs" dxfId="1006" priority="2002" operator="greaterThan">
      <formula>5</formula>
    </cfRule>
    <cfRule type="cellIs" dxfId="1005" priority="2001" operator="greaterThan">
      <formula>25</formula>
    </cfRule>
    <cfRule type="cellIs" dxfId="1004" priority="2000" operator="greaterThan">
      <formula>50</formula>
    </cfRule>
    <cfRule type="cellIs" dxfId="1003" priority="1999" operator="greaterThan">
      <formula>500</formula>
    </cfRule>
    <cfRule type="cellIs" dxfId="1002" priority="1998" stopIfTrue="1" operator="equal">
      <formula>""</formula>
    </cfRule>
  </conditionalFormatting>
  <conditionalFormatting sqref="AG175:AG176">
    <cfRule type="cellIs" dxfId="1001" priority="1997" operator="greaterThan">
      <formula>0</formula>
    </cfRule>
    <cfRule type="cellIs" dxfId="1000" priority="1996" operator="greaterThan">
      <formula>5</formula>
    </cfRule>
    <cfRule type="cellIs" dxfId="999" priority="1995" operator="greaterThan">
      <formula>25</formula>
    </cfRule>
    <cfRule type="cellIs" dxfId="998" priority="1994" operator="greaterThan">
      <formula>50</formula>
    </cfRule>
    <cfRule type="cellIs" dxfId="997" priority="1993" operator="greaterThan">
      <formula>500</formula>
    </cfRule>
    <cfRule type="cellIs" dxfId="996" priority="1992" stopIfTrue="1" operator="equal">
      <formula>""</formula>
    </cfRule>
  </conditionalFormatting>
  <conditionalFormatting sqref="AG180:AG181">
    <cfRule type="cellIs" dxfId="995" priority="1991" operator="greaterThan">
      <formula>0</formula>
    </cfRule>
    <cfRule type="cellIs" dxfId="994" priority="1990" operator="greaterThan">
      <formula>5</formula>
    </cfRule>
    <cfRule type="cellIs" dxfId="993" priority="1989" operator="greaterThan">
      <formula>25</formula>
    </cfRule>
    <cfRule type="cellIs" dxfId="992" priority="1988" operator="greaterThan">
      <formula>50</formula>
    </cfRule>
    <cfRule type="cellIs" dxfId="991" priority="1987" operator="greaterThan">
      <formula>500</formula>
    </cfRule>
    <cfRule type="cellIs" dxfId="990" priority="1986" stopIfTrue="1" operator="equal">
      <formula>""</formula>
    </cfRule>
  </conditionalFormatting>
  <conditionalFormatting sqref="AG185:AG186">
    <cfRule type="cellIs" dxfId="989" priority="1985" operator="greaterThan">
      <formula>0</formula>
    </cfRule>
    <cfRule type="cellIs" dxfId="988" priority="1984" operator="greaterThan">
      <formula>5</formula>
    </cfRule>
    <cfRule type="cellIs" dxfId="987" priority="1983" operator="greaterThan">
      <formula>25</formula>
    </cfRule>
    <cfRule type="cellIs" dxfId="986" priority="1982" operator="greaterThan">
      <formula>50</formula>
    </cfRule>
    <cfRule type="cellIs" dxfId="985" priority="1981" operator="greaterThan">
      <formula>500</formula>
    </cfRule>
    <cfRule type="cellIs" dxfId="984" priority="1980" stopIfTrue="1" operator="equal">
      <formula>""</formula>
    </cfRule>
  </conditionalFormatting>
  <conditionalFormatting sqref="AG190:AG191">
    <cfRule type="cellIs" dxfId="983" priority="1979" operator="greaterThan">
      <formula>0</formula>
    </cfRule>
    <cfRule type="cellIs" dxfId="982" priority="1978" operator="greaterThan">
      <formula>5</formula>
    </cfRule>
    <cfRule type="cellIs" dxfId="981" priority="1977" operator="greaterThan">
      <formula>25</formula>
    </cfRule>
    <cfRule type="cellIs" dxfId="980" priority="1976" operator="greaterThan">
      <formula>50</formula>
    </cfRule>
    <cfRule type="cellIs" dxfId="979" priority="1975" operator="greaterThan">
      <formula>500</formula>
    </cfRule>
    <cfRule type="cellIs" dxfId="978" priority="1974" stopIfTrue="1" operator="equal">
      <formula>""</formula>
    </cfRule>
  </conditionalFormatting>
  <conditionalFormatting sqref="AG195:AG196">
    <cfRule type="cellIs" dxfId="977" priority="1973" operator="greaterThan">
      <formula>0</formula>
    </cfRule>
    <cfRule type="cellIs" dxfId="976" priority="1972" operator="greaterThan">
      <formula>5</formula>
    </cfRule>
    <cfRule type="cellIs" dxfId="975" priority="1971" operator="greaterThan">
      <formula>25</formula>
    </cfRule>
    <cfRule type="cellIs" dxfId="974" priority="1970" operator="greaterThan">
      <formula>50</formula>
    </cfRule>
    <cfRule type="cellIs" dxfId="973" priority="1969" operator="greaterThan">
      <formula>500</formula>
    </cfRule>
    <cfRule type="cellIs" dxfId="972" priority="1968" stopIfTrue="1" operator="equal">
      <formula>""</formula>
    </cfRule>
  </conditionalFormatting>
  <conditionalFormatting sqref="AG200:AG201">
    <cfRule type="cellIs" dxfId="971" priority="1967" operator="greaterThan">
      <formula>0</formula>
    </cfRule>
    <cfRule type="cellIs" dxfId="970" priority="1966" operator="greaterThan">
      <formula>5</formula>
    </cfRule>
    <cfRule type="cellIs" dxfId="969" priority="1965" operator="greaterThan">
      <formula>25</formula>
    </cfRule>
    <cfRule type="cellIs" dxfId="968" priority="1964" operator="greaterThan">
      <formula>50</formula>
    </cfRule>
    <cfRule type="cellIs" dxfId="967" priority="1963" operator="greaterThan">
      <formula>500</formula>
    </cfRule>
    <cfRule type="cellIs" dxfId="966" priority="1962" stopIfTrue="1" operator="equal">
      <formula>""</formula>
    </cfRule>
  </conditionalFormatting>
  <conditionalFormatting sqref="AG205:AG206">
    <cfRule type="cellIs" dxfId="965" priority="1961" operator="greaterThan">
      <formula>0</formula>
    </cfRule>
    <cfRule type="cellIs" dxfId="964" priority="1960" operator="greaterThan">
      <formula>5</formula>
    </cfRule>
    <cfRule type="cellIs" dxfId="963" priority="1959" operator="greaterThan">
      <formula>25</formula>
    </cfRule>
    <cfRule type="cellIs" dxfId="962" priority="1958" operator="greaterThan">
      <formula>50</formula>
    </cfRule>
    <cfRule type="cellIs" dxfId="961" priority="1957" operator="greaterThan">
      <formula>500</formula>
    </cfRule>
    <cfRule type="cellIs" dxfId="960" priority="1956" stopIfTrue="1" operator="equal">
      <formula>""</formula>
    </cfRule>
  </conditionalFormatting>
  <conditionalFormatting sqref="AG210:AG211">
    <cfRule type="cellIs" dxfId="959" priority="1955" operator="greaterThan">
      <formula>0</formula>
    </cfRule>
    <cfRule type="cellIs" dxfId="958" priority="1954" operator="greaterThan">
      <formula>5</formula>
    </cfRule>
    <cfRule type="cellIs" dxfId="957" priority="1953" operator="greaterThan">
      <formula>25</formula>
    </cfRule>
    <cfRule type="cellIs" dxfId="956" priority="1952" operator="greaterThan">
      <formula>50</formula>
    </cfRule>
    <cfRule type="cellIs" dxfId="955" priority="1951" operator="greaterThan">
      <formula>500</formula>
    </cfRule>
    <cfRule type="cellIs" dxfId="954" priority="1950" stopIfTrue="1" operator="equal">
      <formula>""</formula>
    </cfRule>
  </conditionalFormatting>
  <conditionalFormatting sqref="AG215:AG216">
    <cfRule type="cellIs" dxfId="953" priority="1949" operator="greaterThan">
      <formula>0</formula>
    </cfRule>
    <cfRule type="cellIs" dxfId="952" priority="1948" operator="greaterThan">
      <formula>5</formula>
    </cfRule>
    <cfRule type="cellIs" dxfId="951" priority="1947" operator="greaterThan">
      <formula>25</formula>
    </cfRule>
    <cfRule type="cellIs" dxfId="950" priority="1946" operator="greaterThan">
      <formula>50</formula>
    </cfRule>
    <cfRule type="cellIs" dxfId="949" priority="1945" operator="greaterThan">
      <formula>500</formula>
    </cfRule>
    <cfRule type="cellIs" dxfId="948" priority="1944" stopIfTrue="1" operator="equal">
      <formula>""</formula>
    </cfRule>
  </conditionalFormatting>
  <conditionalFormatting sqref="AG220:AG221">
    <cfRule type="cellIs" dxfId="947" priority="1943" operator="greaterThan">
      <formula>0</formula>
    </cfRule>
    <cfRule type="cellIs" dxfId="946" priority="1942" operator="greaterThan">
      <formula>5</formula>
    </cfRule>
    <cfRule type="cellIs" dxfId="945" priority="1941" operator="greaterThan">
      <formula>25</formula>
    </cfRule>
    <cfRule type="cellIs" dxfId="944" priority="1940" operator="greaterThan">
      <formula>50</formula>
    </cfRule>
    <cfRule type="cellIs" dxfId="943" priority="1939" operator="greaterThan">
      <formula>500</formula>
    </cfRule>
    <cfRule type="cellIs" dxfId="942" priority="1938" stopIfTrue="1" operator="equal">
      <formula>""</formula>
    </cfRule>
  </conditionalFormatting>
  <conditionalFormatting sqref="AG225:AG226">
    <cfRule type="cellIs" dxfId="941" priority="1937" operator="greaterThan">
      <formula>0</formula>
    </cfRule>
    <cfRule type="cellIs" dxfId="940" priority="1936" operator="greaterThan">
      <formula>5</formula>
    </cfRule>
    <cfRule type="cellIs" dxfId="939" priority="1935" operator="greaterThan">
      <formula>25</formula>
    </cfRule>
    <cfRule type="cellIs" dxfId="938" priority="1934" operator="greaterThan">
      <formula>50</formula>
    </cfRule>
    <cfRule type="cellIs" dxfId="937" priority="1933" operator="greaterThan">
      <formula>500</formula>
    </cfRule>
    <cfRule type="cellIs" dxfId="936" priority="1932" stopIfTrue="1" operator="equal">
      <formula>""</formula>
    </cfRule>
  </conditionalFormatting>
  <conditionalFormatting sqref="AG230:AG231">
    <cfRule type="cellIs" dxfId="935" priority="1931" operator="greaterThan">
      <formula>0</formula>
    </cfRule>
    <cfRule type="cellIs" dxfId="934" priority="1930" operator="greaterThan">
      <formula>5</formula>
    </cfRule>
    <cfRule type="cellIs" dxfId="933" priority="1929" operator="greaterThan">
      <formula>25</formula>
    </cfRule>
    <cfRule type="cellIs" dxfId="932" priority="1928" operator="greaterThan">
      <formula>50</formula>
    </cfRule>
    <cfRule type="cellIs" dxfId="931" priority="1927" operator="greaterThan">
      <formula>500</formula>
    </cfRule>
    <cfRule type="cellIs" dxfId="930" priority="1926" stopIfTrue="1" operator="equal">
      <formula>""</formula>
    </cfRule>
  </conditionalFormatting>
  <conditionalFormatting sqref="AG235:AG236">
    <cfRule type="cellIs" dxfId="929" priority="1925" operator="greaterThan">
      <formula>0</formula>
    </cfRule>
    <cfRule type="cellIs" dxfId="928" priority="1924" operator="greaterThan">
      <formula>5</formula>
    </cfRule>
    <cfRule type="cellIs" dxfId="927" priority="1923" operator="greaterThan">
      <formula>25</formula>
    </cfRule>
    <cfRule type="cellIs" dxfId="926" priority="1922" operator="greaterThan">
      <formula>50</formula>
    </cfRule>
    <cfRule type="cellIs" dxfId="925" priority="1921" operator="greaterThan">
      <formula>500</formula>
    </cfRule>
    <cfRule type="cellIs" dxfId="924" priority="1920" stopIfTrue="1" operator="equal">
      <formula>""</formula>
    </cfRule>
  </conditionalFormatting>
  <conditionalFormatting sqref="AG240:AG241">
    <cfRule type="cellIs" dxfId="923" priority="1919" operator="greaterThan">
      <formula>0</formula>
    </cfRule>
    <cfRule type="cellIs" dxfId="922" priority="1918" operator="greaterThan">
      <formula>5</formula>
    </cfRule>
    <cfRule type="cellIs" dxfId="921" priority="1917" operator="greaterThan">
      <formula>25</formula>
    </cfRule>
    <cfRule type="cellIs" dxfId="920" priority="1916" operator="greaterThan">
      <formula>50</formula>
    </cfRule>
    <cfRule type="cellIs" dxfId="919" priority="1915" operator="greaterThan">
      <formula>500</formula>
    </cfRule>
    <cfRule type="cellIs" dxfId="918" priority="1914" stopIfTrue="1" operator="equal">
      <formula>""</formula>
    </cfRule>
  </conditionalFormatting>
  <conditionalFormatting sqref="AG245:AG246">
    <cfRule type="cellIs" dxfId="917" priority="1913" operator="greaterThan">
      <formula>0</formula>
    </cfRule>
    <cfRule type="cellIs" dxfId="916" priority="1912" operator="greaterThan">
      <formula>5</formula>
    </cfRule>
    <cfRule type="cellIs" dxfId="915" priority="1911" operator="greaterThan">
      <formula>25</formula>
    </cfRule>
    <cfRule type="cellIs" dxfId="914" priority="1910" operator="greaterThan">
      <formula>50</formula>
    </cfRule>
    <cfRule type="cellIs" dxfId="913" priority="1909" operator="greaterThan">
      <formula>500</formula>
    </cfRule>
    <cfRule type="cellIs" dxfId="912" priority="1908" stopIfTrue="1" operator="equal">
      <formula>""</formula>
    </cfRule>
  </conditionalFormatting>
  <conditionalFormatting sqref="AG250:AG251">
    <cfRule type="cellIs" dxfId="911" priority="1907" operator="greaterThan">
      <formula>0</formula>
    </cfRule>
    <cfRule type="cellIs" dxfId="910" priority="1906" operator="greaterThan">
      <formula>5</formula>
    </cfRule>
    <cfRule type="cellIs" dxfId="909" priority="1905" operator="greaterThan">
      <formula>25</formula>
    </cfRule>
    <cfRule type="cellIs" dxfId="908" priority="1904" operator="greaterThan">
      <formula>50</formula>
    </cfRule>
    <cfRule type="cellIs" dxfId="907" priority="1903" operator="greaterThan">
      <formula>500</formula>
    </cfRule>
    <cfRule type="cellIs" dxfId="906" priority="1902" stopIfTrue="1" operator="equal">
      <formula>""</formula>
    </cfRule>
  </conditionalFormatting>
  <conditionalFormatting sqref="AG255:AG256">
    <cfRule type="cellIs" dxfId="905" priority="1896" stopIfTrue="1" operator="equal">
      <formula>""</formula>
    </cfRule>
    <cfRule type="cellIs" dxfId="904" priority="1901" operator="greaterThan">
      <formula>0</formula>
    </cfRule>
    <cfRule type="cellIs" dxfId="903" priority="1900" operator="greaterThan">
      <formula>5</formula>
    </cfRule>
    <cfRule type="cellIs" dxfId="902" priority="1899" operator="greaterThan">
      <formula>25</formula>
    </cfRule>
    <cfRule type="cellIs" dxfId="901" priority="1898" operator="greaterThan">
      <formula>50</formula>
    </cfRule>
    <cfRule type="cellIs" dxfId="900" priority="1897" operator="greaterThan">
      <formula>500</formula>
    </cfRule>
  </conditionalFormatting>
  <conditionalFormatting sqref="AG260:AG261">
    <cfRule type="cellIs" dxfId="899" priority="1890" stopIfTrue="1" operator="equal">
      <formula>""</formula>
    </cfRule>
    <cfRule type="cellIs" dxfId="898" priority="1895" operator="greaterThan">
      <formula>0</formula>
    </cfRule>
    <cfRule type="cellIs" dxfId="897" priority="1894" operator="greaterThan">
      <formula>5</formula>
    </cfRule>
    <cfRule type="cellIs" dxfId="896" priority="1893" operator="greaterThan">
      <formula>25</formula>
    </cfRule>
    <cfRule type="cellIs" dxfId="895" priority="1892" operator="greaterThan">
      <formula>50</formula>
    </cfRule>
    <cfRule type="cellIs" dxfId="894" priority="1891" operator="greaterThan">
      <formula>500</formula>
    </cfRule>
  </conditionalFormatting>
  <conditionalFormatting sqref="AG265:AG266">
    <cfRule type="cellIs" dxfId="893" priority="1884" stopIfTrue="1" operator="equal">
      <formula>""</formula>
    </cfRule>
    <cfRule type="cellIs" dxfId="892" priority="1889" operator="greaterThan">
      <formula>0</formula>
    </cfRule>
    <cfRule type="cellIs" dxfId="891" priority="1888" operator="greaterThan">
      <formula>5</formula>
    </cfRule>
    <cfRule type="cellIs" dxfId="890" priority="1887" operator="greaterThan">
      <formula>25</formula>
    </cfRule>
    <cfRule type="cellIs" dxfId="889" priority="1886" operator="greaterThan">
      <formula>50</formula>
    </cfRule>
    <cfRule type="cellIs" dxfId="888" priority="1885" operator="greaterThan">
      <formula>500</formula>
    </cfRule>
  </conditionalFormatting>
  <conditionalFormatting sqref="AG270:AG271">
    <cfRule type="cellIs" dxfId="887" priority="1883" operator="greaterThan">
      <formula>0</formula>
    </cfRule>
    <cfRule type="cellIs" dxfId="886" priority="1882" operator="greaterThan">
      <formula>5</formula>
    </cfRule>
    <cfRule type="cellIs" dxfId="885" priority="1881" operator="greaterThan">
      <formula>25</formula>
    </cfRule>
    <cfRule type="cellIs" dxfId="884" priority="1880" operator="greaterThan">
      <formula>50</formula>
    </cfRule>
    <cfRule type="cellIs" dxfId="883" priority="1879" operator="greaterThan">
      <formula>500</formula>
    </cfRule>
    <cfRule type="cellIs" dxfId="882" priority="1878" stopIfTrue="1" operator="equal">
      <formula>""</formula>
    </cfRule>
  </conditionalFormatting>
  <conditionalFormatting sqref="AG275:AG276">
    <cfRule type="cellIs" dxfId="881" priority="1872" stopIfTrue="1" operator="equal">
      <formula>""</formula>
    </cfRule>
    <cfRule type="cellIs" dxfId="880" priority="1877" operator="greaterThan">
      <formula>0</formula>
    </cfRule>
    <cfRule type="cellIs" dxfId="879" priority="1876" operator="greaterThan">
      <formula>5</formula>
    </cfRule>
    <cfRule type="cellIs" dxfId="878" priority="1875" operator="greaterThan">
      <formula>25</formula>
    </cfRule>
    <cfRule type="cellIs" dxfId="877" priority="1874" operator="greaterThan">
      <formula>50</formula>
    </cfRule>
    <cfRule type="cellIs" dxfId="876" priority="1873" operator="greaterThan">
      <formula>500</formula>
    </cfRule>
  </conditionalFormatting>
  <conditionalFormatting sqref="AG280:AG281">
    <cfRule type="cellIs" dxfId="875" priority="1869" operator="greaterThan">
      <formula>25</formula>
    </cfRule>
    <cfRule type="cellIs" dxfId="874" priority="1871" operator="greaterThan">
      <formula>0</formula>
    </cfRule>
    <cfRule type="cellIs" dxfId="873" priority="1870" operator="greaterThan">
      <formula>5</formula>
    </cfRule>
    <cfRule type="cellIs" dxfId="872" priority="1868" operator="greaterThan">
      <formula>50</formula>
    </cfRule>
    <cfRule type="cellIs" dxfId="871" priority="1867" operator="greaterThan">
      <formula>500</formula>
    </cfRule>
    <cfRule type="cellIs" dxfId="870" priority="1866" stopIfTrue="1" operator="equal">
      <formula>""</formula>
    </cfRule>
  </conditionalFormatting>
  <conditionalFormatting sqref="AG285:AG286">
    <cfRule type="cellIs" dxfId="869" priority="1865" operator="greaterThan">
      <formula>0</formula>
    </cfRule>
    <cfRule type="cellIs" dxfId="868" priority="1864" operator="greaterThan">
      <formula>5</formula>
    </cfRule>
    <cfRule type="cellIs" dxfId="867" priority="1863" operator="greaterThan">
      <formula>25</formula>
    </cfRule>
    <cfRule type="cellIs" dxfId="866" priority="1862" operator="greaterThan">
      <formula>50</formula>
    </cfRule>
    <cfRule type="cellIs" dxfId="865" priority="1861" operator="greaterThan">
      <formula>500</formula>
    </cfRule>
    <cfRule type="cellIs" dxfId="864" priority="1860" stopIfTrue="1" operator="equal">
      <formula>""</formula>
    </cfRule>
  </conditionalFormatting>
  <conditionalFormatting sqref="AG290:AG291">
    <cfRule type="cellIs" dxfId="863" priority="1859" operator="greaterThan">
      <formula>0</formula>
    </cfRule>
    <cfRule type="cellIs" dxfId="862" priority="1858" operator="greaterThan">
      <formula>5</formula>
    </cfRule>
    <cfRule type="cellIs" dxfId="861" priority="1857" operator="greaterThan">
      <formula>25</formula>
    </cfRule>
    <cfRule type="cellIs" dxfId="860" priority="1856" operator="greaterThan">
      <formula>50</formula>
    </cfRule>
    <cfRule type="cellIs" dxfId="859" priority="1855" operator="greaterThan">
      <formula>500</formula>
    </cfRule>
    <cfRule type="cellIs" dxfId="858" priority="1854" stopIfTrue="1" operator="equal">
      <formula>""</formula>
    </cfRule>
  </conditionalFormatting>
  <conditionalFormatting sqref="AG295:AG296">
    <cfRule type="cellIs" dxfId="857" priority="1848" stopIfTrue="1" operator="equal">
      <formula>""</formula>
    </cfRule>
    <cfRule type="cellIs" dxfId="856" priority="1853" operator="greaterThan">
      <formula>0</formula>
    </cfRule>
    <cfRule type="cellIs" dxfId="855" priority="1852" operator="greaterThan">
      <formula>5</formula>
    </cfRule>
    <cfRule type="cellIs" dxfId="854" priority="1851" operator="greaterThan">
      <formula>25</formula>
    </cfRule>
    <cfRule type="cellIs" dxfId="853" priority="1850" operator="greaterThan">
      <formula>50</formula>
    </cfRule>
    <cfRule type="cellIs" dxfId="852" priority="1849" operator="greaterThan">
      <formula>500</formula>
    </cfRule>
  </conditionalFormatting>
  <conditionalFormatting sqref="AG300:AG301">
    <cfRule type="cellIs" dxfId="851" priority="1842" stopIfTrue="1" operator="equal">
      <formula>""</formula>
    </cfRule>
    <cfRule type="cellIs" dxfId="850" priority="1847" operator="greaterThan">
      <formula>0</formula>
    </cfRule>
    <cfRule type="cellIs" dxfId="849" priority="1846" operator="greaterThan">
      <formula>5</formula>
    </cfRule>
    <cfRule type="cellIs" dxfId="848" priority="1845" operator="greaterThan">
      <formula>25</formula>
    </cfRule>
    <cfRule type="cellIs" dxfId="847" priority="1844" operator="greaterThan">
      <formula>50</formula>
    </cfRule>
    <cfRule type="cellIs" dxfId="846" priority="1843" operator="greaterThan">
      <formula>500</formula>
    </cfRule>
  </conditionalFormatting>
  <conditionalFormatting sqref="AG305:AG306">
    <cfRule type="cellIs" dxfId="845" priority="1841" operator="greaterThan">
      <formula>0</formula>
    </cfRule>
    <cfRule type="cellIs" dxfId="844" priority="1840" operator="greaterThan">
      <formula>5</formula>
    </cfRule>
    <cfRule type="cellIs" dxfId="843" priority="1839" operator="greaterThan">
      <formula>25</formula>
    </cfRule>
    <cfRule type="cellIs" dxfId="842" priority="1838" operator="greaterThan">
      <formula>50</formula>
    </cfRule>
    <cfRule type="cellIs" dxfId="841" priority="1837" operator="greaterThan">
      <formula>500</formula>
    </cfRule>
    <cfRule type="cellIs" dxfId="840" priority="1836" stopIfTrue="1" operator="equal">
      <formula>""</formula>
    </cfRule>
  </conditionalFormatting>
  <conditionalFormatting sqref="AG310:AG311">
    <cfRule type="cellIs" dxfId="839" priority="1835" operator="greaterThan">
      <formula>0</formula>
    </cfRule>
    <cfRule type="cellIs" dxfId="838" priority="1834" operator="greaterThan">
      <formula>5</formula>
    </cfRule>
    <cfRule type="cellIs" dxfId="837" priority="1833" operator="greaterThan">
      <formula>25</formula>
    </cfRule>
    <cfRule type="cellIs" dxfId="836" priority="1832" operator="greaterThan">
      <formula>50</formula>
    </cfRule>
    <cfRule type="cellIs" dxfId="835" priority="1831" operator="greaterThan">
      <formula>500</formula>
    </cfRule>
    <cfRule type="cellIs" dxfId="834" priority="1830" stopIfTrue="1" operator="equal">
      <formula>""</formula>
    </cfRule>
  </conditionalFormatting>
  <conditionalFormatting sqref="AG315:AG316">
    <cfRule type="cellIs" dxfId="833" priority="1824" stopIfTrue="1" operator="equal">
      <formula>""</formula>
    </cfRule>
    <cfRule type="cellIs" dxfId="832" priority="1829" operator="greaterThan">
      <formula>0</formula>
    </cfRule>
    <cfRule type="cellIs" dxfId="831" priority="1828" operator="greaterThan">
      <formula>5</formula>
    </cfRule>
    <cfRule type="cellIs" dxfId="830" priority="1827" operator="greaterThan">
      <formula>25</formula>
    </cfRule>
    <cfRule type="cellIs" dxfId="829" priority="1826" operator="greaterThan">
      <formula>50</formula>
    </cfRule>
    <cfRule type="cellIs" dxfId="828" priority="1825" operator="greaterThan">
      <formula>500</formula>
    </cfRule>
  </conditionalFormatting>
  <conditionalFormatting sqref="AG320:AG321">
    <cfRule type="cellIs" dxfId="827" priority="1818" stopIfTrue="1" operator="equal">
      <formula>""</formula>
    </cfRule>
    <cfRule type="cellIs" dxfId="826" priority="1823" operator="greaterThan">
      <formula>0</formula>
    </cfRule>
    <cfRule type="cellIs" dxfId="825" priority="1822" operator="greaterThan">
      <formula>5</formula>
    </cfRule>
    <cfRule type="cellIs" dxfId="824" priority="1821" operator="greaterThan">
      <formula>25</formula>
    </cfRule>
    <cfRule type="cellIs" dxfId="823" priority="1820" operator="greaterThan">
      <formula>50</formula>
    </cfRule>
    <cfRule type="cellIs" dxfId="822" priority="1819" operator="greaterThan">
      <formula>500</formula>
    </cfRule>
  </conditionalFormatting>
  <conditionalFormatting sqref="AG325:AG326">
    <cfRule type="cellIs" dxfId="821" priority="1817" operator="greaterThan">
      <formula>0</formula>
    </cfRule>
    <cfRule type="cellIs" dxfId="820" priority="1816" operator="greaterThan">
      <formula>5</formula>
    </cfRule>
    <cfRule type="cellIs" dxfId="819" priority="1815" operator="greaterThan">
      <formula>25</formula>
    </cfRule>
    <cfRule type="cellIs" dxfId="818" priority="1814" operator="greaterThan">
      <formula>50</formula>
    </cfRule>
    <cfRule type="cellIs" dxfId="817" priority="1813" operator="greaterThan">
      <formula>500</formula>
    </cfRule>
    <cfRule type="cellIs" dxfId="816" priority="1812" stopIfTrue="1" operator="equal">
      <formula>""</formula>
    </cfRule>
  </conditionalFormatting>
  <conditionalFormatting sqref="AG330:AG331">
    <cfRule type="cellIs" dxfId="815" priority="1811" operator="greaterThan">
      <formula>0</formula>
    </cfRule>
    <cfRule type="cellIs" dxfId="814" priority="1810" operator="greaterThan">
      <formula>5</formula>
    </cfRule>
    <cfRule type="cellIs" dxfId="813" priority="1809" operator="greaterThan">
      <formula>25</formula>
    </cfRule>
    <cfRule type="cellIs" dxfId="812" priority="1808" operator="greaterThan">
      <formula>50</formula>
    </cfRule>
    <cfRule type="cellIs" dxfId="811" priority="1807" operator="greaterThan">
      <formula>500</formula>
    </cfRule>
    <cfRule type="cellIs" dxfId="810" priority="1806" stopIfTrue="1" operator="equal">
      <formula>""</formula>
    </cfRule>
  </conditionalFormatting>
  <conditionalFormatting sqref="AG335:AG336">
    <cfRule type="cellIs" dxfId="809" priority="1805" operator="greaterThan">
      <formula>0</formula>
    </cfRule>
    <cfRule type="cellIs" dxfId="808" priority="1804" operator="greaterThan">
      <formula>5</formula>
    </cfRule>
    <cfRule type="cellIs" dxfId="807" priority="1803" operator="greaterThan">
      <formula>25</formula>
    </cfRule>
    <cfRule type="cellIs" dxfId="806" priority="1802" operator="greaterThan">
      <formula>50</formula>
    </cfRule>
    <cfRule type="cellIs" dxfId="805" priority="1801" operator="greaterThan">
      <formula>500</formula>
    </cfRule>
    <cfRule type="cellIs" dxfId="804" priority="1800" stopIfTrue="1" operator="equal">
      <formula>""</formula>
    </cfRule>
  </conditionalFormatting>
  <conditionalFormatting sqref="AG340:AG341">
    <cfRule type="cellIs" dxfId="803" priority="1794" stopIfTrue="1" operator="equal">
      <formula>""</formula>
    </cfRule>
    <cfRule type="cellIs" dxfId="802" priority="1799" operator="greaterThan">
      <formula>0</formula>
    </cfRule>
    <cfRule type="cellIs" dxfId="801" priority="1798" operator="greaterThan">
      <formula>5</formula>
    </cfRule>
    <cfRule type="cellIs" dxfId="800" priority="1797" operator="greaterThan">
      <formula>25</formula>
    </cfRule>
    <cfRule type="cellIs" dxfId="799" priority="1796" operator="greaterThan">
      <formula>50</formula>
    </cfRule>
    <cfRule type="cellIs" dxfId="798" priority="1795" operator="greaterThan">
      <formula>500</formula>
    </cfRule>
  </conditionalFormatting>
  <conditionalFormatting sqref="AG345:AG346">
    <cfRule type="cellIs" dxfId="797" priority="1788" stopIfTrue="1" operator="equal">
      <formula>""</formula>
    </cfRule>
    <cfRule type="cellIs" dxfId="796" priority="1793" operator="greaterThan">
      <formula>0</formula>
    </cfRule>
    <cfRule type="cellIs" dxfId="795" priority="1792" operator="greaterThan">
      <formula>5</formula>
    </cfRule>
    <cfRule type="cellIs" dxfId="794" priority="1791" operator="greaterThan">
      <formula>25</formula>
    </cfRule>
    <cfRule type="cellIs" dxfId="793" priority="1790" operator="greaterThan">
      <formula>50</formula>
    </cfRule>
    <cfRule type="cellIs" dxfId="792" priority="1789" operator="greaterThan">
      <formula>500</formula>
    </cfRule>
  </conditionalFormatting>
  <conditionalFormatting sqref="AG350:AG351">
    <cfRule type="cellIs" dxfId="791" priority="1784" operator="greaterThan">
      <formula>50</formula>
    </cfRule>
    <cfRule type="cellIs" dxfId="790" priority="1787" operator="greaterThan">
      <formula>0</formula>
    </cfRule>
    <cfRule type="cellIs" dxfId="789" priority="1786" operator="greaterThan">
      <formula>5</formula>
    </cfRule>
    <cfRule type="cellIs" dxfId="788" priority="1785" operator="greaterThan">
      <formula>25</formula>
    </cfRule>
    <cfRule type="cellIs" dxfId="787" priority="1783" operator="greaterThan">
      <formula>500</formula>
    </cfRule>
    <cfRule type="cellIs" dxfId="786" priority="1782" stopIfTrue="1" operator="equal">
      <formula>""</formula>
    </cfRule>
  </conditionalFormatting>
  <conditionalFormatting sqref="AG355:AG356">
    <cfRule type="cellIs" dxfId="785" priority="1781" operator="greaterThan">
      <formula>0</formula>
    </cfRule>
    <cfRule type="cellIs" dxfId="784" priority="1780" operator="greaterThan">
      <formula>5</formula>
    </cfRule>
    <cfRule type="cellIs" dxfId="783" priority="1779" operator="greaterThan">
      <formula>25</formula>
    </cfRule>
    <cfRule type="cellIs" dxfId="782" priority="1778" operator="greaterThan">
      <formula>50</formula>
    </cfRule>
    <cfRule type="cellIs" dxfId="781" priority="1777" operator="greaterThan">
      <formula>500</formula>
    </cfRule>
    <cfRule type="cellIs" dxfId="780" priority="1776" stopIfTrue="1" operator="equal">
      <formula>""</formula>
    </cfRule>
  </conditionalFormatting>
  <conditionalFormatting sqref="AG360:AG361">
    <cfRule type="cellIs" dxfId="779" priority="1770" stopIfTrue="1" operator="equal">
      <formula>""</formula>
    </cfRule>
    <cfRule type="cellIs" dxfId="778" priority="1775" operator="greaterThan">
      <formula>0</formula>
    </cfRule>
    <cfRule type="cellIs" dxfId="777" priority="1774" operator="greaterThan">
      <formula>5</formula>
    </cfRule>
    <cfRule type="cellIs" dxfId="776" priority="1773" operator="greaterThan">
      <formula>25</formula>
    </cfRule>
    <cfRule type="cellIs" dxfId="775" priority="1772" operator="greaterThan">
      <formula>50</formula>
    </cfRule>
    <cfRule type="cellIs" dxfId="774" priority="1771" operator="greaterThan">
      <formula>500</formula>
    </cfRule>
  </conditionalFormatting>
  <conditionalFormatting sqref="AG365:AG366">
    <cfRule type="cellIs" dxfId="773" priority="1764" stopIfTrue="1" operator="equal">
      <formula>""</formula>
    </cfRule>
    <cfRule type="cellIs" dxfId="772" priority="1769" operator="greaterThan">
      <formula>0</formula>
    </cfRule>
    <cfRule type="cellIs" dxfId="771" priority="1768" operator="greaterThan">
      <formula>5</formula>
    </cfRule>
    <cfRule type="cellIs" dxfId="770" priority="1767" operator="greaterThan">
      <formula>25</formula>
    </cfRule>
    <cfRule type="cellIs" dxfId="769" priority="1766" operator="greaterThan">
      <formula>50</formula>
    </cfRule>
    <cfRule type="cellIs" dxfId="768" priority="1765" operator="greaterThan">
      <formula>500</formula>
    </cfRule>
  </conditionalFormatting>
  <conditionalFormatting sqref="AG370:AG371">
    <cfRule type="cellIs" dxfId="767" priority="1763" operator="greaterThan">
      <formula>0</formula>
    </cfRule>
    <cfRule type="cellIs" dxfId="766" priority="1762" operator="greaterThan">
      <formula>5</formula>
    </cfRule>
    <cfRule type="cellIs" dxfId="765" priority="1761" operator="greaterThan">
      <formula>25</formula>
    </cfRule>
    <cfRule type="cellIs" dxfId="764" priority="1760" operator="greaterThan">
      <formula>50</formula>
    </cfRule>
    <cfRule type="cellIs" dxfId="763" priority="1759" operator="greaterThan">
      <formula>500</formula>
    </cfRule>
    <cfRule type="cellIs" dxfId="762" priority="1758" stopIfTrue="1" operator="equal">
      <formula>""</formula>
    </cfRule>
  </conditionalFormatting>
  <conditionalFormatting sqref="AG375:AG376">
    <cfRule type="cellIs" dxfId="761" priority="1757" operator="greaterThan">
      <formula>0</formula>
    </cfRule>
    <cfRule type="cellIs" dxfId="760" priority="1756" operator="greaterThan">
      <formula>5</formula>
    </cfRule>
    <cfRule type="cellIs" dxfId="759" priority="1755" operator="greaterThan">
      <formula>25</formula>
    </cfRule>
    <cfRule type="cellIs" dxfId="758" priority="1754" operator="greaterThan">
      <formula>50</formula>
    </cfRule>
    <cfRule type="cellIs" dxfId="757" priority="1753" operator="greaterThan">
      <formula>500</formula>
    </cfRule>
    <cfRule type="cellIs" dxfId="756" priority="1752" stopIfTrue="1" operator="equal">
      <formula>""</formula>
    </cfRule>
  </conditionalFormatting>
  <conditionalFormatting sqref="AG380:AG381">
    <cfRule type="cellIs" dxfId="755" priority="1751" operator="greaterThan">
      <formula>0</formula>
    </cfRule>
    <cfRule type="cellIs" dxfId="754" priority="1750" operator="greaterThan">
      <formula>5</formula>
    </cfRule>
    <cfRule type="cellIs" dxfId="753" priority="1749" operator="greaterThan">
      <formula>25</formula>
    </cfRule>
    <cfRule type="cellIs" dxfId="752" priority="1748" operator="greaterThan">
      <formula>50</formula>
    </cfRule>
    <cfRule type="cellIs" dxfId="751" priority="1747" operator="greaterThan">
      <formula>500</formula>
    </cfRule>
    <cfRule type="cellIs" dxfId="750" priority="1746" stopIfTrue="1" operator="equal">
      <formula>""</formula>
    </cfRule>
  </conditionalFormatting>
  <conditionalFormatting sqref="AG385:AG386">
    <cfRule type="cellIs" dxfId="749" priority="1740" stopIfTrue="1" operator="equal">
      <formula>""</formula>
    </cfRule>
    <cfRule type="cellIs" dxfId="748" priority="1745" operator="greaterThan">
      <formula>0</formula>
    </cfRule>
    <cfRule type="cellIs" dxfId="747" priority="1744" operator="greaterThan">
      <formula>5</formula>
    </cfRule>
    <cfRule type="cellIs" dxfId="746" priority="1743" operator="greaterThan">
      <formula>25</formula>
    </cfRule>
    <cfRule type="cellIs" dxfId="745" priority="1742" operator="greaterThan">
      <formula>50</formula>
    </cfRule>
    <cfRule type="cellIs" dxfId="744" priority="1741" operator="greaterThan">
      <formula>500</formula>
    </cfRule>
  </conditionalFormatting>
  <conditionalFormatting sqref="AG390:AG391">
    <cfRule type="cellIs" dxfId="743" priority="1734" stopIfTrue="1" operator="equal">
      <formula>""</formula>
    </cfRule>
    <cfRule type="cellIs" dxfId="742" priority="1739" operator="greaterThan">
      <formula>0</formula>
    </cfRule>
    <cfRule type="cellIs" dxfId="741" priority="1738" operator="greaterThan">
      <formula>5</formula>
    </cfRule>
    <cfRule type="cellIs" dxfId="740" priority="1737" operator="greaterThan">
      <formula>25</formula>
    </cfRule>
    <cfRule type="cellIs" dxfId="739" priority="1736" operator="greaterThan">
      <formula>50</formula>
    </cfRule>
    <cfRule type="cellIs" dxfId="738" priority="1735" operator="greaterThan">
      <formula>500</formula>
    </cfRule>
  </conditionalFormatting>
  <conditionalFormatting sqref="AG395:AG396">
    <cfRule type="cellIs" dxfId="737" priority="1728" stopIfTrue="1" operator="equal">
      <formula>""</formula>
    </cfRule>
    <cfRule type="cellIs" dxfId="736" priority="1733" operator="greaterThan">
      <formula>0</formula>
    </cfRule>
    <cfRule type="cellIs" dxfId="735" priority="1732" operator="greaterThan">
      <formula>5</formula>
    </cfRule>
    <cfRule type="cellIs" dxfId="734" priority="1731" operator="greaterThan">
      <formula>25</formula>
    </cfRule>
    <cfRule type="cellIs" dxfId="733" priority="1730" operator="greaterThan">
      <formula>50</formula>
    </cfRule>
    <cfRule type="cellIs" dxfId="732" priority="1729" operator="greaterThan">
      <formula>500</formula>
    </cfRule>
  </conditionalFormatting>
  <conditionalFormatting sqref="AG400:AG401">
    <cfRule type="cellIs" dxfId="731" priority="1722" stopIfTrue="1" operator="equal">
      <formula>""</formula>
    </cfRule>
    <cfRule type="cellIs" dxfId="730" priority="1727" operator="greaterThan">
      <formula>0</formula>
    </cfRule>
    <cfRule type="cellIs" dxfId="729" priority="1726" operator="greaterThan">
      <formula>5</formula>
    </cfRule>
    <cfRule type="cellIs" dxfId="728" priority="1725" operator="greaterThan">
      <formula>25</formula>
    </cfRule>
    <cfRule type="cellIs" dxfId="727" priority="1724" operator="greaterThan">
      <formula>50</formula>
    </cfRule>
    <cfRule type="cellIs" dxfId="726" priority="1723" operator="greaterThan">
      <formula>500</formula>
    </cfRule>
  </conditionalFormatting>
  <conditionalFormatting sqref="AG405:AG406">
    <cfRule type="cellIs" dxfId="725" priority="1721" operator="greaterThan">
      <formula>0</formula>
    </cfRule>
    <cfRule type="cellIs" dxfId="724" priority="1720" operator="greaterThan">
      <formula>5</formula>
    </cfRule>
    <cfRule type="cellIs" dxfId="723" priority="1719" operator="greaterThan">
      <formula>25</formula>
    </cfRule>
    <cfRule type="cellIs" dxfId="722" priority="1718" operator="greaterThan">
      <formula>50</formula>
    </cfRule>
    <cfRule type="cellIs" dxfId="721" priority="1717" operator="greaterThan">
      <formula>500</formula>
    </cfRule>
    <cfRule type="cellIs" dxfId="720" priority="1716" stopIfTrue="1" operator="equal">
      <formula>""</formula>
    </cfRule>
  </conditionalFormatting>
  <conditionalFormatting sqref="AG410:AG411">
    <cfRule type="cellIs" dxfId="719" priority="1710" stopIfTrue="1" operator="equal">
      <formula>""</formula>
    </cfRule>
    <cfRule type="cellIs" dxfId="718" priority="1715" operator="greaterThan">
      <formula>0</formula>
    </cfRule>
    <cfRule type="cellIs" dxfId="717" priority="1714" operator="greaterThan">
      <formula>5</formula>
    </cfRule>
    <cfRule type="cellIs" dxfId="716" priority="1713" operator="greaterThan">
      <formula>25</formula>
    </cfRule>
    <cfRule type="cellIs" dxfId="715" priority="1712" operator="greaterThan">
      <formula>50</formula>
    </cfRule>
    <cfRule type="cellIs" dxfId="714" priority="1711" operator="greaterThan">
      <formula>500</formula>
    </cfRule>
  </conditionalFormatting>
  <conditionalFormatting sqref="AG415:AG416">
    <cfRule type="cellIs" dxfId="713" priority="1704" stopIfTrue="1" operator="equal">
      <formula>""</formula>
    </cfRule>
    <cfRule type="cellIs" dxfId="712" priority="1709" operator="greaterThan">
      <formula>0</formula>
    </cfRule>
    <cfRule type="cellIs" dxfId="711" priority="1708" operator="greaterThan">
      <formula>5</formula>
    </cfRule>
    <cfRule type="cellIs" dxfId="710" priority="1707" operator="greaterThan">
      <formula>25</formula>
    </cfRule>
    <cfRule type="cellIs" dxfId="709" priority="1706" operator="greaterThan">
      <formula>50</formula>
    </cfRule>
    <cfRule type="cellIs" dxfId="708" priority="1705" operator="greaterThan">
      <formula>500</formula>
    </cfRule>
  </conditionalFormatting>
  <conditionalFormatting sqref="AG420:AG421">
    <cfRule type="cellIs" dxfId="707" priority="1703" operator="greaterThan">
      <formula>0</formula>
    </cfRule>
    <cfRule type="cellIs" dxfId="706" priority="1702" operator="greaterThan">
      <formula>5</formula>
    </cfRule>
    <cfRule type="cellIs" dxfId="705" priority="1701" operator="greaterThan">
      <formula>25</formula>
    </cfRule>
    <cfRule type="cellIs" dxfId="704" priority="1700" operator="greaterThan">
      <formula>50</formula>
    </cfRule>
    <cfRule type="cellIs" dxfId="703" priority="1699" operator="greaterThan">
      <formula>500</formula>
    </cfRule>
    <cfRule type="cellIs" dxfId="702" priority="1698" stopIfTrue="1" operator="equal">
      <formula>""</formula>
    </cfRule>
  </conditionalFormatting>
  <conditionalFormatting sqref="AG425:AG426">
    <cfRule type="cellIs" dxfId="701" priority="1697" operator="greaterThan">
      <formula>0</formula>
    </cfRule>
    <cfRule type="cellIs" dxfId="700" priority="1696" operator="greaterThan">
      <formula>5</formula>
    </cfRule>
    <cfRule type="cellIs" dxfId="699" priority="1695" operator="greaterThan">
      <formula>25</formula>
    </cfRule>
    <cfRule type="cellIs" dxfId="698" priority="1694" operator="greaterThan">
      <formula>50</formula>
    </cfRule>
    <cfRule type="cellIs" dxfId="697" priority="1693" operator="greaterThan">
      <formula>500</formula>
    </cfRule>
    <cfRule type="cellIs" dxfId="696" priority="1692" stopIfTrue="1" operator="equal">
      <formula>""</formula>
    </cfRule>
  </conditionalFormatting>
  <conditionalFormatting sqref="AG430:AG431">
    <cfRule type="cellIs" dxfId="695" priority="1691" operator="greaterThan">
      <formula>0</formula>
    </cfRule>
    <cfRule type="cellIs" dxfId="694" priority="1690" operator="greaterThan">
      <formula>5</formula>
    </cfRule>
    <cfRule type="cellIs" dxfId="693" priority="1689" operator="greaterThan">
      <formula>25</formula>
    </cfRule>
    <cfRule type="cellIs" dxfId="692" priority="1688" operator="greaterThan">
      <formula>50</formula>
    </cfRule>
    <cfRule type="cellIs" dxfId="691" priority="1687" operator="greaterThan">
      <formula>500</formula>
    </cfRule>
    <cfRule type="cellIs" dxfId="690" priority="1686" stopIfTrue="1" operator="equal">
      <formula>""</formula>
    </cfRule>
  </conditionalFormatting>
  <conditionalFormatting sqref="AG435:AG436">
    <cfRule type="cellIs" dxfId="689" priority="1680" stopIfTrue="1" operator="equal">
      <formula>""</formula>
    </cfRule>
    <cfRule type="cellIs" dxfId="688" priority="1685" operator="greaterThan">
      <formula>0</formula>
    </cfRule>
    <cfRule type="cellIs" dxfId="687" priority="1684" operator="greaterThan">
      <formula>5</formula>
    </cfRule>
    <cfRule type="cellIs" dxfId="686" priority="1683" operator="greaterThan">
      <formula>25</formula>
    </cfRule>
    <cfRule type="cellIs" dxfId="685" priority="1682" operator="greaterThan">
      <formula>50</formula>
    </cfRule>
    <cfRule type="cellIs" dxfId="684" priority="1681" operator="greaterThan">
      <formula>500</formula>
    </cfRule>
  </conditionalFormatting>
  <conditionalFormatting sqref="AG440:AG441">
    <cfRule type="cellIs" dxfId="683" priority="1674" stopIfTrue="1" operator="equal">
      <formula>""</formula>
    </cfRule>
    <cfRule type="cellIs" dxfId="682" priority="1679" operator="greaterThan">
      <formula>0</formula>
    </cfRule>
    <cfRule type="cellIs" dxfId="681" priority="1678" operator="greaterThan">
      <formula>5</formula>
    </cfRule>
    <cfRule type="cellIs" dxfId="680" priority="1677" operator="greaterThan">
      <formula>25</formula>
    </cfRule>
    <cfRule type="cellIs" dxfId="679" priority="1676" operator="greaterThan">
      <formula>50</formula>
    </cfRule>
    <cfRule type="cellIs" dxfId="678" priority="1675" operator="greaterThan">
      <formula>500</formula>
    </cfRule>
  </conditionalFormatting>
  <conditionalFormatting sqref="AG445:AG446">
    <cfRule type="cellIs" dxfId="677" priority="1672" operator="greaterThan">
      <formula>5</formula>
    </cfRule>
    <cfRule type="cellIs" dxfId="676" priority="1673" operator="greaterThan">
      <formula>0</formula>
    </cfRule>
    <cfRule type="cellIs" dxfId="675" priority="1671" operator="greaterThan">
      <formula>25</formula>
    </cfRule>
    <cfRule type="cellIs" dxfId="674" priority="1670" operator="greaterThan">
      <formula>50</formula>
    </cfRule>
    <cfRule type="cellIs" dxfId="673" priority="1669" operator="greaterThan">
      <formula>500</formula>
    </cfRule>
    <cfRule type="cellIs" dxfId="672" priority="1668" stopIfTrue="1" operator="equal">
      <formula>""</formula>
    </cfRule>
  </conditionalFormatting>
  <conditionalFormatting sqref="AG450:AG451">
    <cfRule type="cellIs" dxfId="671" priority="1667" operator="greaterThan">
      <formula>0</formula>
    </cfRule>
    <cfRule type="cellIs" dxfId="670" priority="1666" operator="greaterThan">
      <formula>5</formula>
    </cfRule>
    <cfRule type="cellIs" dxfId="669" priority="1665" operator="greaterThan">
      <formula>25</formula>
    </cfRule>
    <cfRule type="cellIs" dxfId="668" priority="1664" operator="greaterThan">
      <formula>50</formula>
    </cfRule>
    <cfRule type="cellIs" dxfId="667" priority="1663" operator="greaterThan">
      <formula>500</formula>
    </cfRule>
    <cfRule type="cellIs" dxfId="666" priority="1662" stopIfTrue="1" operator="equal">
      <formula>""</formula>
    </cfRule>
  </conditionalFormatting>
  <conditionalFormatting sqref="AG455:AG456">
    <cfRule type="cellIs" dxfId="665" priority="1656" stopIfTrue="1" operator="equal">
      <formula>""</formula>
    </cfRule>
    <cfRule type="cellIs" dxfId="664" priority="1661" operator="greaterThan">
      <formula>0</formula>
    </cfRule>
    <cfRule type="cellIs" dxfId="663" priority="1660" operator="greaterThan">
      <formula>5</formula>
    </cfRule>
    <cfRule type="cellIs" dxfId="662" priority="1659" operator="greaterThan">
      <formula>25</formula>
    </cfRule>
    <cfRule type="cellIs" dxfId="661" priority="1658" operator="greaterThan">
      <formula>50</formula>
    </cfRule>
    <cfRule type="cellIs" dxfId="660" priority="1657" operator="greaterThan">
      <formula>500</formula>
    </cfRule>
  </conditionalFormatting>
  <conditionalFormatting sqref="AG460:AG461">
    <cfRule type="cellIs" dxfId="659" priority="1650" stopIfTrue="1" operator="equal">
      <formula>""</formula>
    </cfRule>
    <cfRule type="cellIs" dxfId="658" priority="1655" operator="greaterThan">
      <formula>0</formula>
    </cfRule>
    <cfRule type="cellIs" dxfId="657" priority="1654" operator="greaterThan">
      <formula>5</formula>
    </cfRule>
    <cfRule type="cellIs" dxfId="656" priority="1653" operator="greaterThan">
      <formula>25</formula>
    </cfRule>
    <cfRule type="cellIs" dxfId="655" priority="1652" operator="greaterThan">
      <formula>50</formula>
    </cfRule>
    <cfRule type="cellIs" dxfId="654" priority="1651" operator="greaterThan">
      <formula>500</formula>
    </cfRule>
  </conditionalFormatting>
  <conditionalFormatting sqref="AG465:AG466">
    <cfRule type="cellIs" dxfId="653" priority="1649" operator="greaterThan">
      <formula>0</formula>
    </cfRule>
    <cfRule type="cellIs" dxfId="652" priority="1648" operator="greaterThan">
      <formula>5</formula>
    </cfRule>
    <cfRule type="cellIs" dxfId="651" priority="1647" operator="greaterThan">
      <formula>25</formula>
    </cfRule>
    <cfRule type="cellIs" dxfId="650" priority="1646" operator="greaterThan">
      <formula>50</formula>
    </cfRule>
    <cfRule type="cellIs" dxfId="649" priority="1645" operator="greaterThan">
      <formula>500</formula>
    </cfRule>
    <cfRule type="cellIs" dxfId="648" priority="1644" stopIfTrue="1" operator="equal">
      <formula>""</formula>
    </cfRule>
  </conditionalFormatting>
  <conditionalFormatting sqref="AG470:AG471">
    <cfRule type="cellIs" dxfId="647" priority="1643" operator="greaterThan">
      <formula>0</formula>
    </cfRule>
    <cfRule type="cellIs" dxfId="646" priority="1642" operator="greaterThan">
      <formula>5</formula>
    </cfRule>
    <cfRule type="cellIs" dxfId="645" priority="1641" operator="greaterThan">
      <formula>25</formula>
    </cfRule>
    <cfRule type="cellIs" dxfId="644" priority="1640" operator="greaterThan">
      <formula>50</formula>
    </cfRule>
    <cfRule type="cellIs" dxfId="643" priority="1639" operator="greaterThan">
      <formula>500</formula>
    </cfRule>
    <cfRule type="cellIs" dxfId="642" priority="1638" stopIfTrue="1" operator="equal">
      <formula>""</formula>
    </cfRule>
  </conditionalFormatting>
  <conditionalFormatting sqref="AG475:AG476">
    <cfRule type="cellIs" dxfId="641" priority="1637" operator="greaterThan">
      <formula>0</formula>
    </cfRule>
    <cfRule type="cellIs" dxfId="640" priority="1636" operator="greaterThan">
      <formula>5</formula>
    </cfRule>
    <cfRule type="cellIs" dxfId="639" priority="1635" operator="greaterThan">
      <formula>25</formula>
    </cfRule>
    <cfRule type="cellIs" dxfId="638" priority="1634" operator="greaterThan">
      <formula>50</formula>
    </cfRule>
    <cfRule type="cellIs" dxfId="637" priority="1633" operator="greaterThan">
      <formula>500</formula>
    </cfRule>
    <cfRule type="cellIs" dxfId="636" priority="1632" stopIfTrue="1" operator="equal">
      <formula>""</formula>
    </cfRule>
  </conditionalFormatting>
  <conditionalFormatting sqref="AG480:AG481">
    <cfRule type="cellIs" dxfId="635" priority="1626" stopIfTrue="1" operator="equal">
      <formula>""</formula>
    </cfRule>
    <cfRule type="cellIs" dxfId="634" priority="1631" operator="greaterThan">
      <formula>0</formula>
    </cfRule>
    <cfRule type="cellIs" dxfId="633" priority="1630" operator="greaterThan">
      <formula>5</formula>
    </cfRule>
    <cfRule type="cellIs" dxfId="632" priority="1629" operator="greaterThan">
      <formula>25</formula>
    </cfRule>
    <cfRule type="cellIs" dxfId="631" priority="1628" operator="greaterThan">
      <formula>50</formula>
    </cfRule>
    <cfRule type="cellIs" dxfId="630" priority="1627" operator="greaterThan">
      <formula>500</formula>
    </cfRule>
  </conditionalFormatting>
  <conditionalFormatting sqref="AG485:AG486">
    <cfRule type="cellIs" dxfId="629" priority="1620" stopIfTrue="1" operator="equal">
      <formula>""</formula>
    </cfRule>
    <cfRule type="cellIs" dxfId="628" priority="1625" operator="greaterThan">
      <formula>0</formula>
    </cfRule>
    <cfRule type="cellIs" dxfId="627" priority="1624" operator="greaterThan">
      <formula>5</formula>
    </cfRule>
    <cfRule type="cellIs" dxfId="626" priority="1623" operator="greaterThan">
      <formula>25</formula>
    </cfRule>
    <cfRule type="cellIs" dxfId="625" priority="1622" operator="greaterThan">
      <formula>50</formula>
    </cfRule>
    <cfRule type="cellIs" dxfId="624" priority="1621" operator="greaterThan">
      <formula>500</formula>
    </cfRule>
  </conditionalFormatting>
  <conditionalFormatting sqref="AG490:AG491">
    <cfRule type="cellIs" dxfId="623" priority="1614" stopIfTrue="1" operator="equal">
      <formula>""</formula>
    </cfRule>
    <cfRule type="cellIs" dxfId="622" priority="1619" operator="greaterThan">
      <formula>0</formula>
    </cfRule>
    <cfRule type="cellIs" dxfId="621" priority="1618" operator="greaterThan">
      <formula>5</formula>
    </cfRule>
    <cfRule type="cellIs" dxfId="620" priority="1617" operator="greaterThan">
      <formula>25</formula>
    </cfRule>
    <cfRule type="cellIs" dxfId="619" priority="1616" operator="greaterThan">
      <formula>50</formula>
    </cfRule>
    <cfRule type="cellIs" dxfId="618" priority="1615" operator="greaterThan">
      <formula>500</formula>
    </cfRule>
  </conditionalFormatting>
  <conditionalFormatting sqref="AG495:AG496">
    <cfRule type="cellIs" dxfId="617" priority="1608" stopIfTrue="1" operator="equal">
      <formula>""</formula>
    </cfRule>
    <cfRule type="cellIs" dxfId="616" priority="1613" operator="greaterThan">
      <formula>0</formula>
    </cfRule>
    <cfRule type="cellIs" dxfId="615" priority="1612" operator="greaterThan">
      <formula>5</formula>
    </cfRule>
    <cfRule type="cellIs" dxfId="614" priority="1611" operator="greaterThan">
      <formula>25</formula>
    </cfRule>
    <cfRule type="cellIs" dxfId="613" priority="1610" operator="greaterThan">
      <formula>50</formula>
    </cfRule>
    <cfRule type="cellIs" dxfId="612" priority="1609" operator="greaterThan">
      <formula>500</formula>
    </cfRule>
  </conditionalFormatting>
  <conditionalFormatting sqref="AG500:AG501">
    <cfRule type="cellIs" dxfId="611" priority="1607" operator="greaterThan">
      <formula>0</formula>
    </cfRule>
    <cfRule type="cellIs" dxfId="610" priority="1606" operator="greaterThan">
      <formula>5</formula>
    </cfRule>
    <cfRule type="cellIs" dxfId="609" priority="1605" operator="greaterThan">
      <formula>25</formula>
    </cfRule>
    <cfRule type="cellIs" dxfId="608" priority="1604" operator="greaterThan">
      <formula>50</formula>
    </cfRule>
    <cfRule type="cellIs" dxfId="607" priority="1603" operator="greaterThan">
      <formula>500</formula>
    </cfRule>
    <cfRule type="cellIs" dxfId="606" priority="1602" stopIfTrue="1" operator="equal">
      <formula>""</formula>
    </cfRule>
  </conditionalFormatting>
  <conditionalFormatting sqref="AG505:AG506">
    <cfRule type="cellIs" dxfId="605" priority="1597" operator="greaterThan">
      <formula>500</formula>
    </cfRule>
    <cfRule type="cellIs" dxfId="604" priority="1601" operator="greaterThan">
      <formula>0</formula>
    </cfRule>
    <cfRule type="cellIs" dxfId="603" priority="1600" operator="greaterThan">
      <formula>5</formula>
    </cfRule>
    <cfRule type="cellIs" dxfId="602" priority="1599" operator="greaterThan">
      <formula>25</formula>
    </cfRule>
    <cfRule type="cellIs" dxfId="601" priority="1598" operator="greaterThan">
      <formula>50</formula>
    </cfRule>
    <cfRule type="cellIs" dxfId="600" priority="1596" stopIfTrue="1" operator="equal">
      <formula>""</formula>
    </cfRule>
  </conditionalFormatting>
  <conditionalFormatting sqref="AG510:AG511">
    <cfRule type="cellIs" dxfId="599" priority="1590" stopIfTrue="1" operator="equal">
      <formula>""</formula>
    </cfRule>
    <cfRule type="cellIs" dxfId="598" priority="1595" operator="greaterThan">
      <formula>0</formula>
    </cfRule>
    <cfRule type="cellIs" dxfId="597" priority="1594" operator="greaterThan">
      <formula>5</formula>
    </cfRule>
    <cfRule type="cellIs" dxfId="596" priority="1593" operator="greaterThan">
      <formula>25</formula>
    </cfRule>
    <cfRule type="cellIs" dxfId="595" priority="1592" operator="greaterThan">
      <formula>50</formula>
    </cfRule>
    <cfRule type="cellIs" dxfId="594" priority="1591" operator="greaterThan">
      <formula>500</formula>
    </cfRule>
  </conditionalFormatting>
  <conditionalFormatting sqref="AG515:AG516">
    <cfRule type="cellIs" dxfId="593" priority="1589" operator="greaterThan">
      <formula>0</formula>
    </cfRule>
    <cfRule type="cellIs" dxfId="592" priority="1588" operator="greaterThan">
      <formula>5</formula>
    </cfRule>
    <cfRule type="cellIs" dxfId="591" priority="1587" operator="greaterThan">
      <formula>25</formula>
    </cfRule>
    <cfRule type="cellIs" dxfId="590" priority="1586" operator="greaterThan">
      <formula>50</formula>
    </cfRule>
    <cfRule type="cellIs" dxfId="589" priority="1585" operator="greaterThan">
      <formula>500</formula>
    </cfRule>
    <cfRule type="cellIs" dxfId="588" priority="1584" stopIfTrue="1" operator="equal">
      <formula>""</formula>
    </cfRule>
  </conditionalFormatting>
  <conditionalFormatting sqref="AG520:AG521">
    <cfRule type="cellIs" dxfId="587" priority="1583" operator="greaterThan">
      <formula>0</formula>
    </cfRule>
    <cfRule type="cellIs" dxfId="586" priority="1582" operator="greaterThan">
      <formula>5</formula>
    </cfRule>
    <cfRule type="cellIs" dxfId="585" priority="1581" operator="greaterThan">
      <formula>25</formula>
    </cfRule>
    <cfRule type="cellIs" dxfId="584" priority="1580" operator="greaterThan">
      <formula>50</formula>
    </cfRule>
    <cfRule type="cellIs" dxfId="583" priority="1579" operator="greaterThan">
      <formula>500</formula>
    </cfRule>
    <cfRule type="cellIs" dxfId="582" priority="1578" stopIfTrue="1" operator="equal">
      <formula>""</formula>
    </cfRule>
  </conditionalFormatting>
  <conditionalFormatting sqref="AG525:AG526">
    <cfRule type="cellIs" dxfId="581" priority="1577" operator="greaterThan">
      <formula>0</formula>
    </cfRule>
    <cfRule type="cellIs" dxfId="580" priority="1576" operator="greaterThan">
      <formula>5</formula>
    </cfRule>
    <cfRule type="cellIs" dxfId="579" priority="1575" operator="greaterThan">
      <formula>25</formula>
    </cfRule>
    <cfRule type="cellIs" dxfId="578" priority="1574" operator="greaterThan">
      <formula>50</formula>
    </cfRule>
    <cfRule type="cellIs" dxfId="577" priority="1573" operator="greaterThan">
      <formula>500</formula>
    </cfRule>
    <cfRule type="cellIs" dxfId="576" priority="1572" stopIfTrue="1" operator="equal">
      <formula>""</formula>
    </cfRule>
  </conditionalFormatting>
  <conditionalFormatting sqref="AG530:AG531">
    <cfRule type="cellIs" dxfId="575" priority="1566" stopIfTrue="1" operator="equal">
      <formula>""</formula>
    </cfRule>
    <cfRule type="cellIs" dxfId="574" priority="1571" operator="greaterThan">
      <formula>0</formula>
    </cfRule>
    <cfRule type="cellIs" dxfId="573" priority="1570" operator="greaterThan">
      <formula>5</formula>
    </cfRule>
    <cfRule type="cellIs" dxfId="572" priority="1569" operator="greaterThan">
      <formula>25</formula>
    </cfRule>
    <cfRule type="cellIs" dxfId="571" priority="1568" operator="greaterThan">
      <formula>50</formula>
    </cfRule>
    <cfRule type="cellIs" dxfId="570" priority="1567" operator="greaterThan">
      <formula>500</formula>
    </cfRule>
  </conditionalFormatting>
  <conditionalFormatting sqref="AG535:AG536">
    <cfRule type="cellIs" dxfId="569" priority="1560" stopIfTrue="1" operator="equal">
      <formula>""</formula>
    </cfRule>
    <cfRule type="cellIs" dxfId="568" priority="1565" operator="greaterThan">
      <formula>0</formula>
    </cfRule>
    <cfRule type="cellIs" dxfId="567" priority="1564" operator="greaterThan">
      <formula>5</formula>
    </cfRule>
    <cfRule type="cellIs" dxfId="566" priority="1563" operator="greaterThan">
      <formula>25</formula>
    </cfRule>
    <cfRule type="cellIs" dxfId="565" priority="1562" operator="greaterThan">
      <formula>50</formula>
    </cfRule>
    <cfRule type="cellIs" dxfId="564" priority="1561" operator="greaterThan">
      <formula>500</formula>
    </cfRule>
  </conditionalFormatting>
  <conditionalFormatting sqref="AG540:AG541">
    <cfRule type="cellIs" dxfId="563" priority="1554" stopIfTrue="1" operator="equal">
      <formula>""</formula>
    </cfRule>
    <cfRule type="cellIs" dxfId="562" priority="1559" operator="greaterThan">
      <formula>0</formula>
    </cfRule>
    <cfRule type="cellIs" dxfId="561" priority="1558" operator="greaterThan">
      <formula>5</formula>
    </cfRule>
    <cfRule type="cellIs" dxfId="560" priority="1557" operator="greaterThan">
      <formula>25</formula>
    </cfRule>
    <cfRule type="cellIs" dxfId="559" priority="1556" operator="greaterThan">
      <formula>50</formula>
    </cfRule>
    <cfRule type="cellIs" dxfId="558" priority="1555" operator="greaterThan">
      <formula>500</formula>
    </cfRule>
  </conditionalFormatting>
  <conditionalFormatting sqref="AG545:AG546">
    <cfRule type="cellIs" dxfId="557" priority="1548" stopIfTrue="1" operator="equal">
      <formula>""</formula>
    </cfRule>
    <cfRule type="cellIs" dxfId="556" priority="1553" operator="greaterThan">
      <formula>0</formula>
    </cfRule>
    <cfRule type="cellIs" dxfId="555" priority="1552" operator="greaterThan">
      <formula>5</formula>
    </cfRule>
    <cfRule type="cellIs" dxfId="554" priority="1551" operator="greaterThan">
      <formula>25</formula>
    </cfRule>
    <cfRule type="cellIs" dxfId="553" priority="1550" operator="greaterThan">
      <formula>50</formula>
    </cfRule>
    <cfRule type="cellIs" dxfId="552" priority="1549" operator="greaterThan">
      <formula>500</formula>
    </cfRule>
  </conditionalFormatting>
  <conditionalFormatting sqref="AG550:AG551">
    <cfRule type="cellIs" dxfId="551" priority="1547" operator="greaterThan">
      <formula>0</formula>
    </cfRule>
    <cfRule type="cellIs" dxfId="550" priority="1542" stopIfTrue="1" operator="equal">
      <formula>""</formula>
    </cfRule>
    <cfRule type="cellIs" dxfId="549" priority="1546" operator="greaterThan">
      <formula>5</formula>
    </cfRule>
    <cfRule type="cellIs" dxfId="548" priority="1545" operator="greaterThan">
      <formula>25</formula>
    </cfRule>
    <cfRule type="cellIs" dxfId="547" priority="1544" operator="greaterThan">
      <formula>50</formula>
    </cfRule>
    <cfRule type="cellIs" dxfId="546" priority="1543" operator="greaterThan">
      <formula>500</formula>
    </cfRule>
  </conditionalFormatting>
  <conditionalFormatting sqref="AG555:AG556">
    <cfRule type="cellIs" dxfId="545" priority="1536" stopIfTrue="1" operator="equal">
      <formula>""</formula>
    </cfRule>
    <cfRule type="cellIs" dxfId="544" priority="1541" operator="greaterThan">
      <formula>0</formula>
    </cfRule>
    <cfRule type="cellIs" dxfId="543" priority="1540" operator="greaterThan">
      <formula>5</formula>
    </cfRule>
    <cfRule type="cellIs" dxfId="542" priority="1539" operator="greaterThan">
      <formula>25</formula>
    </cfRule>
    <cfRule type="cellIs" dxfId="541" priority="1538" operator="greaterThan">
      <formula>50</formula>
    </cfRule>
    <cfRule type="cellIs" dxfId="540" priority="1537" operator="greaterThan">
      <formula>500</formula>
    </cfRule>
  </conditionalFormatting>
  <conditionalFormatting sqref="AG560:AG561">
    <cfRule type="cellIs" dxfId="539" priority="1534" operator="greaterThan">
      <formula>5</formula>
    </cfRule>
    <cfRule type="cellIs" dxfId="538" priority="1535" operator="greaterThan">
      <formula>0</formula>
    </cfRule>
    <cfRule type="cellIs" dxfId="537" priority="1533" operator="greaterThan">
      <formula>25</formula>
    </cfRule>
    <cfRule type="cellIs" dxfId="536" priority="1532" operator="greaterThan">
      <formula>50</formula>
    </cfRule>
    <cfRule type="cellIs" dxfId="535" priority="1531" operator="greaterThan">
      <formula>500</formula>
    </cfRule>
    <cfRule type="cellIs" dxfId="534" priority="1530" stopIfTrue="1" operator="equal">
      <formula>""</formula>
    </cfRule>
  </conditionalFormatting>
  <conditionalFormatting sqref="AG565:AG566">
    <cfRule type="cellIs" dxfId="533" priority="1529" operator="greaterThan">
      <formula>0</formula>
    </cfRule>
    <cfRule type="cellIs" dxfId="532" priority="1528" operator="greaterThan">
      <formula>5</formula>
    </cfRule>
    <cfRule type="cellIs" dxfId="531" priority="1527" operator="greaterThan">
      <formula>25</formula>
    </cfRule>
    <cfRule type="cellIs" dxfId="530" priority="1526" operator="greaterThan">
      <formula>50</formula>
    </cfRule>
    <cfRule type="cellIs" dxfId="529" priority="1525" operator="greaterThan">
      <formula>500</formula>
    </cfRule>
    <cfRule type="cellIs" dxfId="528" priority="1524" stopIfTrue="1" operator="equal">
      <formula>""</formula>
    </cfRule>
  </conditionalFormatting>
  <conditionalFormatting sqref="AG570:AG571">
    <cfRule type="cellIs" dxfId="527" priority="1523" operator="greaterThan">
      <formula>0</formula>
    </cfRule>
    <cfRule type="cellIs" dxfId="526" priority="1522" operator="greaterThan">
      <formula>5</formula>
    </cfRule>
    <cfRule type="cellIs" dxfId="525" priority="1521" operator="greaterThan">
      <formula>25</formula>
    </cfRule>
    <cfRule type="cellIs" dxfId="524" priority="1520" operator="greaterThan">
      <formula>50</formula>
    </cfRule>
    <cfRule type="cellIs" dxfId="523" priority="1519" operator="greaterThan">
      <formula>500</formula>
    </cfRule>
    <cfRule type="cellIs" dxfId="522" priority="1518" stopIfTrue="1" operator="equal">
      <formula>""</formula>
    </cfRule>
  </conditionalFormatting>
  <conditionalFormatting sqref="AG575:AG576">
    <cfRule type="cellIs" dxfId="521" priority="1512" stopIfTrue="1" operator="equal">
      <formula>""</formula>
    </cfRule>
    <cfRule type="cellIs" dxfId="520" priority="1517" operator="greaterThan">
      <formula>0</formula>
    </cfRule>
    <cfRule type="cellIs" dxfId="519" priority="1516" operator="greaterThan">
      <formula>5</formula>
    </cfRule>
    <cfRule type="cellIs" dxfId="518" priority="1515" operator="greaterThan">
      <formula>25</formula>
    </cfRule>
    <cfRule type="cellIs" dxfId="517" priority="1514" operator="greaterThan">
      <formula>50</formula>
    </cfRule>
    <cfRule type="cellIs" dxfId="516" priority="1513" operator="greaterThan">
      <formula>500</formula>
    </cfRule>
  </conditionalFormatting>
  <conditionalFormatting sqref="AG580:AG581">
    <cfRule type="cellIs" dxfId="515" priority="1506" stopIfTrue="1" operator="equal">
      <formula>""</formula>
    </cfRule>
    <cfRule type="cellIs" dxfId="514" priority="1511" operator="greaterThan">
      <formula>0</formula>
    </cfRule>
    <cfRule type="cellIs" dxfId="513" priority="1510" operator="greaterThan">
      <formula>5</formula>
    </cfRule>
    <cfRule type="cellIs" dxfId="512" priority="1509" operator="greaterThan">
      <formula>25</formula>
    </cfRule>
    <cfRule type="cellIs" dxfId="511" priority="1508" operator="greaterThan">
      <formula>50</formula>
    </cfRule>
    <cfRule type="cellIs" dxfId="510" priority="1507" operator="greaterThan">
      <formula>500</formula>
    </cfRule>
  </conditionalFormatting>
  <conditionalFormatting sqref="AG585:AG586">
    <cfRule type="cellIs" dxfId="509" priority="1500" stopIfTrue="1" operator="equal">
      <formula>""</formula>
    </cfRule>
    <cfRule type="cellIs" dxfId="508" priority="1505" operator="greaterThan">
      <formula>0</formula>
    </cfRule>
    <cfRule type="cellIs" dxfId="507" priority="1504" operator="greaterThan">
      <formula>5</formula>
    </cfRule>
    <cfRule type="cellIs" dxfId="506" priority="1503" operator="greaterThan">
      <formula>25</formula>
    </cfRule>
    <cfRule type="cellIs" dxfId="505" priority="1502" operator="greaterThan">
      <formula>50</formula>
    </cfRule>
    <cfRule type="cellIs" dxfId="504" priority="1501" operator="greaterThan">
      <formula>500</formula>
    </cfRule>
  </conditionalFormatting>
  <conditionalFormatting sqref="AG590:AG591">
    <cfRule type="cellIs" dxfId="503" priority="1494" stopIfTrue="1" operator="equal">
      <formula>""</formula>
    </cfRule>
    <cfRule type="cellIs" dxfId="502" priority="1499" operator="greaterThan">
      <formula>0</formula>
    </cfRule>
    <cfRule type="cellIs" dxfId="501" priority="1498" operator="greaterThan">
      <formula>5</formula>
    </cfRule>
    <cfRule type="cellIs" dxfId="500" priority="1497" operator="greaterThan">
      <formula>25</formula>
    </cfRule>
    <cfRule type="cellIs" dxfId="499" priority="1496" operator="greaterThan">
      <formula>50</formula>
    </cfRule>
    <cfRule type="cellIs" dxfId="498" priority="1495" operator="greaterThan">
      <formula>500</formula>
    </cfRule>
  </conditionalFormatting>
  <conditionalFormatting sqref="AG595:AG596">
    <cfRule type="cellIs" dxfId="497" priority="1493" operator="greaterThan">
      <formula>0</formula>
    </cfRule>
    <cfRule type="cellIs" dxfId="496" priority="1492" operator="greaterThan">
      <formula>5</formula>
    </cfRule>
    <cfRule type="cellIs" dxfId="495" priority="1491" operator="greaterThan">
      <formula>25</formula>
    </cfRule>
    <cfRule type="cellIs" dxfId="494" priority="1490" operator="greaterThan">
      <formula>50</formula>
    </cfRule>
    <cfRule type="cellIs" dxfId="493" priority="1489" operator="greaterThan">
      <formula>500</formula>
    </cfRule>
    <cfRule type="cellIs" dxfId="492" priority="1488" stopIfTrue="1" operator="equal">
      <formula>""</formula>
    </cfRule>
  </conditionalFormatting>
  <conditionalFormatting sqref="AG600:AG601">
    <cfRule type="cellIs" dxfId="491" priority="1482" stopIfTrue="1" operator="equal">
      <formula>""</formula>
    </cfRule>
    <cfRule type="cellIs" dxfId="490" priority="1487" operator="greaterThan">
      <formula>0</formula>
    </cfRule>
    <cfRule type="cellIs" dxfId="489" priority="1486" operator="greaterThan">
      <formula>5</formula>
    </cfRule>
    <cfRule type="cellIs" dxfId="488" priority="1485" operator="greaterThan">
      <formula>25</formula>
    </cfRule>
    <cfRule type="cellIs" dxfId="487" priority="1484" operator="greaterThan">
      <formula>50</formula>
    </cfRule>
    <cfRule type="cellIs" dxfId="486" priority="1483" operator="greaterThan">
      <formula>500</formula>
    </cfRule>
  </conditionalFormatting>
  <conditionalFormatting sqref="AG605:AG606">
    <cfRule type="cellIs" dxfId="485" priority="1476" stopIfTrue="1" operator="equal">
      <formula>""</formula>
    </cfRule>
    <cfRule type="cellIs" dxfId="484" priority="1481" operator="greaterThan">
      <formula>0</formula>
    </cfRule>
    <cfRule type="cellIs" dxfId="483" priority="1480" operator="greaterThan">
      <formula>5</formula>
    </cfRule>
    <cfRule type="cellIs" dxfId="482" priority="1479" operator="greaterThan">
      <formula>25</formula>
    </cfRule>
    <cfRule type="cellIs" dxfId="481" priority="1478" operator="greaterThan">
      <formula>50</formula>
    </cfRule>
    <cfRule type="cellIs" dxfId="480" priority="1477" operator="greaterThan">
      <formula>500</formula>
    </cfRule>
  </conditionalFormatting>
  <conditionalFormatting sqref="AG610:AG611">
    <cfRule type="cellIs" dxfId="479" priority="1475" operator="greaterThan">
      <formula>0</formula>
    </cfRule>
    <cfRule type="cellIs" dxfId="478" priority="1474" operator="greaterThan">
      <formula>5</formula>
    </cfRule>
    <cfRule type="cellIs" dxfId="477" priority="1473" operator="greaterThan">
      <formula>25</formula>
    </cfRule>
    <cfRule type="cellIs" dxfId="476" priority="1472" operator="greaterThan">
      <formula>50</formula>
    </cfRule>
    <cfRule type="cellIs" dxfId="475" priority="1471" operator="greaterThan">
      <formula>500</formula>
    </cfRule>
    <cfRule type="cellIs" dxfId="474" priority="1470" stopIfTrue="1" operator="equal">
      <formula>""</formula>
    </cfRule>
  </conditionalFormatting>
  <conditionalFormatting sqref="AG615:AG616">
    <cfRule type="cellIs" dxfId="473" priority="1469" operator="greaterThan">
      <formula>0</formula>
    </cfRule>
    <cfRule type="cellIs" dxfId="472" priority="1468" operator="greaterThan">
      <formula>5</formula>
    </cfRule>
    <cfRule type="cellIs" dxfId="471" priority="1467" operator="greaterThan">
      <formula>25</formula>
    </cfRule>
    <cfRule type="cellIs" dxfId="470" priority="1466" operator="greaterThan">
      <formula>50</formula>
    </cfRule>
    <cfRule type="cellIs" dxfId="469" priority="1465" operator="greaterThan">
      <formula>500</formula>
    </cfRule>
    <cfRule type="cellIs" dxfId="468" priority="1464" stopIfTrue="1" operator="equal">
      <formula>""</formula>
    </cfRule>
  </conditionalFormatting>
  <conditionalFormatting sqref="AG620:AG621">
    <cfRule type="cellIs" dxfId="467" priority="1463" operator="greaterThan">
      <formula>0</formula>
    </cfRule>
    <cfRule type="cellIs" dxfId="466" priority="1462" operator="greaterThan">
      <formula>5</formula>
    </cfRule>
    <cfRule type="cellIs" dxfId="465" priority="1461" operator="greaterThan">
      <formula>25</formula>
    </cfRule>
    <cfRule type="cellIs" dxfId="464" priority="1460" operator="greaterThan">
      <formula>50</formula>
    </cfRule>
    <cfRule type="cellIs" dxfId="463" priority="1459" operator="greaterThan">
      <formula>500</formula>
    </cfRule>
    <cfRule type="cellIs" dxfId="462" priority="1458" stopIfTrue="1" operator="equal">
      <formula>""</formula>
    </cfRule>
  </conditionalFormatting>
  <conditionalFormatting sqref="AG625:AG626">
    <cfRule type="cellIs" dxfId="461" priority="1452" stopIfTrue="1" operator="equal">
      <formula>""</formula>
    </cfRule>
    <cfRule type="cellIs" dxfId="460" priority="1457" operator="greaterThan">
      <formula>0</formula>
    </cfRule>
    <cfRule type="cellIs" dxfId="459" priority="1456" operator="greaterThan">
      <formula>5</formula>
    </cfRule>
    <cfRule type="cellIs" dxfId="458" priority="1455" operator="greaterThan">
      <formula>25</formula>
    </cfRule>
    <cfRule type="cellIs" dxfId="457" priority="1454" operator="greaterThan">
      <formula>50</formula>
    </cfRule>
    <cfRule type="cellIs" dxfId="456" priority="1453" operator="greaterThan">
      <formula>500</formula>
    </cfRule>
  </conditionalFormatting>
  <conditionalFormatting sqref="AG630:AG631">
    <cfRule type="cellIs" dxfId="455" priority="1446" stopIfTrue="1" operator="equal">
      <formula>""</formula>
    </cfRule>
    <cfRule type="cellIs" dxfId="454" priority="1451" operator="greaterThan">
      <formula>0</formula>
    </cfRule>
    <cfRule type="cellIs" dxfId="453" priority="1450" operator="greaterThan">
      <formula>5</formula>
    </cfRule>
    <cfRule type="cellIs" dxfId="452" priority="1449" operator="greaterThan">
      <formula>25</formula>
    </cfRule>
    <cfRule type="cellIs" dxfId="451" priority="1448" operator="greaterThan">
      <formula>50</formula>
    </cfRule>
    <cfRule type="cellIs" dxfId="450" priority="1447" operator="greaterThan">
      <formula>500</formula>
    </cfRule>
  </conditionalFormatting>
  <conditionalFormatting sqref="AG635:AG636">
    <cfRule type="cellIs" dxfId="449" priority="1440" stopIfTrue="1" operator="equal">
      <formula>""</formula>
    </cfRule>
    <cfRule type="cellIs" dxfId="448" priority="1445" operator="greaterThan">
      <formula>0</formula>
    </cfRule>
    <cfRule type="cellIs" dxfId="447" priority="1444" operator="greaterThan">
      <formula>5</formula>
    </cfRule>
    <cfRule type="cellIs" dxfId="446" priority="1443" operator="greaterThan">
      <formula>25</formula>
    </cfRule>
    <cfRule type="cellIs" dxfId="445" priority="1442" operator="greaterThan">
      <formula>50</formula>
    </cfRule>
    <cfRule type="cellIs" dxfId="444" priority="1441" operator="greaterThan">
      <formula>500</formula>
    </cfRule>
  </conditionalFormatting>
  <conditionalFormatting sqref="AG640:AG641">
    <cfRule type="cellIs" dxfId="443" priority="1434" stopIfTrue="1" operator="equal">
      <formula>""</formula>
    </cfRule>
    <cfRule type="cellIs" dxfId="442" priority="1439" operator="greaterThan">
      <formula>0</formula>
    </cfRule>
    <cfRule type="cellIs" dxfId="441" priority="1438" operator="greaterThan">
      <formula>5</formula>
    </cfRule>
    <cfRule type="cellIs" dxfId="440" priority="1437" operator="greaterThan">
      <formula>25</formula>
    </cfRule>
    <cfRule type="cellIs" dxfId="439" priority="1436" operator="greaterThan">
      <formula>50</formula>
    </cfRule>
    <cfRule type="cellIs" dxfId="438" priority="1435" operator="greaterThan">
      <formula>500</formula>
    </cfRule>
  </conditionalFormatting>
  <conditionalFormatting sqref="AG645:AG646">
    <cfRule type="cellIs" dxfId="437" priority="1433" operator="greaterThan">
      <formula>0</formula>
    </cfRule>
    <cfRule type="cellIs" dxfId="436" priority="1432" operator="greaterThan">
      <formula>5</formula>
    </cfRule>
    <cfRule type="cellIs" dxfId="435" priority="1431" operator="greaterThan">
      <formula>25</formula>
    </cfRule>
    <cfRule type="cellIs" dxfId="434" priority="1430" operator="greaterThan">
      <formula>50</formula>
    </cfRule>
    <cfRule type="cellIs" dxfId="433" priority="1429" operator="greaterThan">
      <formula>500</formula>
    </cfRule>
    <cfRule type="cellIs" dxfId="432" priority="1428" stopIfTrue="1" operator="equal">
      <formula>""</formula>
    </cfRule>
  </conditionalFormatting>
  <conditionalFormatting sqref="AG650:AG651">
    <cfRule type="cellIs" dxfId="431" priority="1427" operator="greaterThan">
      <formula>0</formula>
    </cfRule>
    <cfRule type="cellIs" dxfId="430" priority="1426" operator="greaterThan">
      <formula>5</formula>
    </cfRule>
    <cfRule type="cellIs" dxfId="429" priority="1425" operator="greaterThan">
      <formula>25</formula>
    </cfRule>
    <cfRule type="cellIs" dxfId="428" priority="1424" operator="greaterThan">
      <formula>50</formula>
    </cfRule>
    <cfRule type="cellIs" dxfId="427" priority="1423" operator="greaterThan">
      <formula>500</formula>
    </cfRule>
    <cfRule type="cellIs" dxfId="426" priority="1422" stopIfTrue="1" operator="equal">
      <formula>""</formula>
    </cfRule>
  </conditionalFormatting>
  <conditionalFormatting sqref="AG655:AG656">
    <cfRule type="cellIs" dxfId="425" priority="1419" operator="greaterThan">
      <formula>25</formula>
    </cfRule>
    <cfRule type="cellIs" dxfId="424" priority="1421" operator="greaterThan">
      <formula>0</formula>
    </cfRule>
    <cfRule type="cellIs" dxfId="423" priority="1420" operator="greaterThan">
      <formula>5</formula>
    </cfRule>
    <cfRule type="cellIs" dxfId="422" priority="1418" operator="greaterThan">
      <formula>50</formula>
    </cfRule>
    <cfRule type="cellIs" dxfId="421" priority="1417" operator="greaterThan">
      <formula>500</formula>
    </cfRule>
    <cfRule type="cellIs" dxfId="420" priority="1416" stopIfTrue="1" operator="equal">
      <formula>""</formula>
    </cfRule>
  </conditionalFormatting>
  <conditionalFormatting sqref="AG660:AG661">
    <cfRule type="cellIs" dxfId="419" priority="1413" operator="greaterThan">
      <formula>25</formula>
    </cfRule>
    <cfRule type="cellIs" dxfId="418" priority="1415" operator="greaterThan">
      <formula>0</formula>
    </cfRule>
    <cfRule type="cellIs" dxfId="417" priority="1414" operator="greaterThan">
      <formula>5</formula>
    </cfRule>
    <cfRule type="cellIs" dxfId="416" priority="1412" operator="greaterThan">
      <formula>50</formula>
    </cfRule>
    <cfRule type="cellIs" dxfId="415" priority="1411" operator="greaterThan">
      <formula>500</formula>
    </cfRule>
    <cfRule type="cellIs" dxfId="414" priority="1410" stopIfTrue="1" operator="equal">
      <formula>""</formula>
    </cfRule>
  </conditionalFormatting>
  <conditionalFormatting sqref="AG665:AG666">
    <cfRule type="cellIs" dxfId="413" priority="1409" operator="greaterThan">
      <formula>0</formula>
    </cfRule>
    <cfRule type="cellIs" dxfId="412" priority="1408" operator="greaterThan">
      <formula>5</formula>
    </cfRule>
    <cfRule type="cellIs" dxfId="411" priority="1407" operator="greaterThan">
      <formula>25</formula>
    </cfRule>
    <cfRule type="cellIs" dxfId="410" priority="1406" operator="greaterThan">
      <formula>50</formula>
    </cfRule>
    <cfRule type="cellIs" dxfId="409" priority="1405" operator="greaterThan">
      <formula>500</formula>
    </cfRule>
    <cfRule type="cellIs" dxfId="408" priority="1404" stopIfTrue="1" operator="equal">
      <formula>""</formula>
    </cfRule>
  </conditionalFormatting>
  <conditionalFormatting sqref="AG670:AG671">
    <cfRule type="cellIs" dxfId="407" priority="1403" operator="greaterThan">
      <formula>0</formula>
    </cfRule>
    <cfRule type="cellIs" dxfId="406" priority="1402" operator="greaterThan">
      <formula>5</formula>
    </cfRule>
    <cfRule type="cellIs" dxfId="405" priority="1401" operator="greaterThan">
      <formula>25</formula>
    </cfRule>
    <cfRule type="cellIs" dxfId="404" priority="1400" operator="greaterThan">
      <formula>50</formula>
    </cfRule>
    <cfRule type="cellIs" dxfId="403" priority="1399" operator="greaterThan">
      <formula>500</formula>
    </cfRule>
    <cfRule type="cellIs" dxfId="402" priority="1398" stopIfTrue="1" operator="equal">
      <formula>""</formula>
    </cfRule>
  </conditionalFormatting>
  <conditionalFormatting sqref="AG675:AG676">
    <cfRule type="cellIs" dxfId="401" priority="1392" stopIfTrue="1" operator="equal">
      <formula>""</formula>
    </cfRule>
    <cfRule type="cellIs" dxfId="400" priority="1397" operator="greaterThan">
      <formula>0</formula>
    </cfRule>
    <cfRule type="cellIs" dxfId="399" priority="1396" operator="greaterThan">
      <formula>5</formula>
    </cfRule>
    <cfRule type="cellIs" dxfId="398" priority="1395" operator="greaterThan">
      <formula>25</formula>
    </cfRule>
    <cfRule type="cellIs" dxfId="397" priority="1394" operator="greaterThan">
      <formula>50</formula>
    </cfRule>
    <cfRule type="cellIs" dxfId="396" priority="1393" operator="greaterThan">
      <formula>500</formula>
    </cfRule>
  </conditionalFormatting>
  <conditionalFormatting sqref="AG680:AG681">
    <cfRule type="cellIs" dxfId="395" priority="1390" operator="greaterThan">
      <formula>5</formula>
    </cfRule>
    <cfRule type="cellIs" dxfId="394" priority="1391" operator="greaterThan">
      <formula>0</formula>
    </cfRule>
    <cfRule type="cellIs" dxfId="393" priority="1389" operator="greaterThan">
      <formula>25</formula>
    </cfRule>
    <cfRule type="cellIs" dxfId="392" priority="1388" operator="greaterThan">
      <formula>50</formula>
    </cfRule>
    <cfRule type="cellIs" dxfId="391" priority="1387" operator="greaterThan">
      <formula>500</formula>
    </cfRule>
    <cfRule type="cellIs" dxfId="390" priority="1386" stopIfTrue="1" operator="equal">
      <formula>""</formula>
    </cfRule>
  </conditionalFormatting>
  <conditionalFormatting sqref="AG685:AG686">
    <cfRule type="cellIs" dxfId="389" priority="1380" stopIfTrue="1" operator="equal">
      <formula>""</formula>
    </cfRule>
    <cfRule type="cellIs" dxfId="388" priority="1385" operator="greaterThan">
      <formula>0</formula>
    </cfRule>
    <cfRule type="cellIs" dxfId="387" priority="1384" operator="greaterThan">
      <formula>5</formula>
    </cfRule>
    <cfRule type="cellIs" dxfId="386" priority="1383" operator="greaterThan">
      <formula>25</formula>
    </cfRule>
    <cfRule type="cellIs" dxfId="385" priority="1382" operator="greaterThan">
      <formula>50</formula>
    </cfRule>
    <cfRule type="cellIs" dxfId="384" priority="1381" operator="greaterThan">
      <formula>500</formula>
    </cfRule>
  </conditionalFormatting>
  <conditionalFormatting sqref="AG690:AG691">
    <cfRule type="cellIs" dxfId="383" priority="1374" stopIfTrue="1" operator="equal">
      <formula>""</formula>
    </cfRule>
    <cfRule type="cellIs" dxfId="382" priority="1379" operator="greaterThan">
      <formula>0</formula>
    </cfRule>
    <cfRule type="cellIs" dxfId="381" priority="1378" operator="greaterThan">
      <formula>5</formula>
    </cfRule>
    <cfRule type="cellIs" dxfId="380" priority="1377" operator="greaterThan">
      <formula>25</formula>
    </cfRule>
    <cfRule type="cellIs" dxfId="379" priority="1376" operator="greaterThan">
      <formula>50</formula>
    </cfRule>
    <cfRule type="cellIs" dxfId="378" priority="1375" operator="greaterThan">
      <formula>500</formula>
    </cfRule>
  </conditionalFormatting>
  <conditionalFormatting sqref="AG695:AG696">
    <cfRule type="cellIs" dxfId="377" priority="1368" stopIfTrue="1" operator="equal">
      <formula>""</formula>
    </cfRule>
    <cfRule type="cellIs" dxfId="376" priority="1373" operator="greaterThan">
      <formula>0</formula>
    </cfRule>
    <cfRule type="cellIs" dxfId="375" priority="1372" operator="greaterThan">
      <formula>5</formula>
    </cfRule>
    <cfRule type="cellIs" dxfId="374" priority="1371" operator="greaterThan">
      <formula>25</formula>
    </cfRule>
    <cfRule type="cellIs" dxfId="373" priority="1370" operator="greaterThan">
      <formula>50</formula>
    </cfRule>
    <cfRule type="cellIs" dxfId="372" priority="1369" operator="greaterThan">
      <formula>500</formula>
    </cfRule>
  </conditionalFormatting>
  <conditionalFormatting sqref="AG700:AG701">
    <cfRule type="cellIs" dxfId="371" priority="1362" stopIfTrue="1" operator="equal">
      <formula>""</formula>
    </cfRule>
    <cfRule type="cellIs" dxfId="370" priority="1367" operator="greaterThan">
      <formula>0</formula>
    </cfRule>
    <cfRule type="cellIs" dxfId="369" priority="1366" operator="greaterThan">
      <formula>5</formula>
    </cfRule>
    <cfRule type="cellIs" dxfId="368" priority="1365" operator="greaterThan">
      <formula>25</formula>
    </cfRule>
    <cfRule type="cellIs" dxfId="367" priority="1364" operator="greaterThan">
      <formula>50</formula>
    </cfRule>
    <cfRule type="cellIs" dxfId="366" priority="1363" operator="greaterThan">
      <formula>500</formula>
    </cfRule>
  </conditionalFormatting>
  <conditionalFormatting sqref="AG705:AG706">
    <cfRule type="cellIs" dxfId="365" priority="1361" operator="greaterThan">
      <formula>0</formula>
    </cfRule>
    <cfRule type="cellIs" dxfId="364" priority="1360" operator="greaterThan">
      <formula>5</formula>
    </cfRule>
    <cfRule type="cellIs" dxfId="363" priority="1359" operator="greaterThan">
      <formula>25</formula>
    </cfRule>
    <cfRule type="cellIs" dxfId="362" priority="1358" operator="greaterThan">
      <formula>50</formula>
    </cfRule>
    <cfRule type="cellIs" dxfId="361" priority="1357" operator="greaterThan">
      <formula>500</formula>
    </cfRule>
    <cfRule type="cellIs" dxfId="360" priority="1356" stopIfTrue="1" operator="equal">
      <formula>""</formula>
    </cfRule>
  </conditionalFormatting>
  <conditionalFormatting sqref="AG710:AG711">
    <cfRule type="cellIs" dxfId="359" priority="1355" operator="greaterThan">
      <formula>0</formula>
    </cfRule>
    <cfRule type="cellIs" dxfId="358" priority="1354" operator="greaterThan">
      <formula>5</formula>
    </cfRule>
    <cfRule type="cellIs" dxfId="357" priority="1353" operator="greaterThan">
      <formula>25</formula>
    </cfRule>
    <cfRule type="cellIs" dxfId="356" priority="1352" operator="greaterThan">
      <formula>50</formula>
    </cfRule>
    <cfRule type="cellIs" dxfId="355" priority="1351" operator="greaterThan">
      <formula>500</formula>
    </cfRule>
    <cfRule type="cellIs" dxfId="354" priority="1350" stopIfTrue="1" operator="equal">
      <formula>""</formula>
    </cfRule>
  </conditionalFormatting>
  <conditionalFormatting sqref="AG715:AG716">
    <cfRule type="cellIs" dxfId="353" priority="1349" operator="greaterThan">
      <formula>0</formula>
    </cfRule>
    <cfRule type="cellIs" dxfId="352" priority="1348" operator="greaterThan">
      <formula>5</formula>
    </cfRule>
    <cfRule type="cellIs" dxfId="351" priority="1347" operator="greaterThan">
      <formula>25</formula>
    </cfRule>
    <cfRule type="cellIs" dxfId="350" priority="1346" operator="greaterThan">
      <formula>50</formula>
    </cfRule>
    <cfRule type="cellIs" dxfId="349" priority="1345" operator="greaterThan">
      <formula>500</formula>
    </cfRule>
    <cfRule type="cellIs" dxfId="348" priority="1344" stopIfTrue="1" operator="equal">
      <formula>""</formula>
    </cfRule>
  </conditionalFormatting>
  <conditionalFormatting sqref="AG720:AG721">
    <cfRule type="cellIs" dxfId="347" priority="1338" stopIfTrue="1" operator="equal">
      <formula>""</formula>
    </cfRule>
    <cfRule type="cellIs" dxfId="346" priority="1343" operator="greaterThan">
      <formula>0</formula>
    </cfRule>
    <cfRule type="cellIs" dxfId="345" priority="1342" operator="greaterThan">
      <formula>5</formula>
    </cfRule>
    <cfRule type="cellIs" dxfId="344" priority="1341" operator="greaterThan">
      <formula>25</formula>
    </cfRule>
    <cfRule type="cellIs" dxfId="343" priority="1340" operator="greaterThan">
      <formula>50</formula>
    </cfRule>
    <cfRule type="cellIs" dxfId="342" priority="1339" operator="greaterThan">
      <formula>500</formula>
    </cfRule>
  </conditionalFormatting>
  <conditionalFormatting sqref="AG725:AG726">
    <cfRule type="cellIs" dxfId="341" priority="1334" operator="greaterThan">
      <formula>50</formula>
    </cfRule>
    <cfRule type="cellIs" dxfId="340" priority="1337" operator="greaterThan">
      <formula>0</formula>
    </cfRule>
    <cfRule type="cellIs" dxfId="339" priority="1336" operator="greaterThan">
      <formula>5</formula>
    </cfRule>
    <cfRule type="cellIs" dxfId="338" priority="1335" operator="greaterThan">
      <formula>25</formula>
    </cfRule>
    <cfRule type="cellIs" dxfId="337" priority="1333" operator="greaterThan">
      <formula>500</formula>
    </cfRule>
    <cfRule type="cellIs" dxfId="336" priority="1332" stopIfTrue="1" operator="equal">
      <formula>""</formula>
    </cfRule>
  </conditionalFormatting>
  <conditionalFormatting sqref="AG730:AG731">
    <cfRule type="cellIs" dxfId="335" priority="1326" stopIfTrue="1" operator="equal">
      <formula>""</formula>
    </cfRule>
    <cfRule type="cellIs" dxfId="334" priority="1331" operator="greaterThan">
      <formula>0</formula>
    </cfRule>
    <cfRule type="cellIs" dxfId="333" priority="1330" operator="greaterThan">
      <formula>5</formula>
    </cfRule>
    <cfRule type="cellIs" dxfId="332" priority="1329" operator="greaterThan">
      <formula>25</formula>
    </cfRule>
    <cfRule type="cellIs" dxfId="331" priority="1328" operator="greaterThan">
      <formula>50</formula>
    </cfRule>
    <cfRule type="cellIs" dxfId="330" priority="1327" operator="greaterThan">
      <formula>500</formula>
    </cfRule>
  </conditionalFormatting>
  <conditionalFormatting sqref="AG735:AG736">
    <cfRule type="cellIs" dxfId="329" priority="1320" stopIfTrue="1" operator="equal">
      <formula>""</formula>
    </cfRule>
    <cfRule type="cellIs" dxfId="328" priority="1325" operator="greaterThan">
      <formula>0</formula>
    </cfRule>
    <cfRule type="cellIs" dxfId="327" priority="1324" operator="greaterThan">
      <formula>5</formula>
    </cfRule>
    <cfRule type="cellIs" dxfId="326" priority="1323" operator="greaterThan">
      <formula>25</formula>
    </cfRule>
    <cfRule type="cellIs" dxfId="325" priority="1322" operator="greaterThan">
      <formula>50</formula>
    </cfRule>
    <cfRule type="cellIs" dxfId="324" priority="1321" operator="greaterThan">
      <formula>500</formula>
    </cfRule>
  </conditionalFormatting>
  <conditionalFormatting sqref="AG740:AG741">
    <cfRule type="cellIs" dxfId="323" priority="1319" operator="greaterThan">
      <formula>0</formula>
    </cfRule>
    <cfRule type="cellIs" dxfId="322" priority="1314" stopIfTrue="1" operator="equal">
      <formula>""</formula>
    </cfRule>
    <cfRule type="cellIs" dxfId="321" priority="1318" operator="greaterThan">
      <formula>5</formula>
    </cfRule>
    <cfRule type="cellIs" dxfId="320" priority="1317" operator="greaterThan">
      <formula>25</formula>
    </cfRule>
    <cfRule type="cellIs" dxfId="319" priority="1316" operator="greaterThan">
      <formula>50</formula>
    </cfRule>
    <cfRule type="cellIs" dxfId="318" priority="1315" operator="greaterThan">
      <formula>500</formula>
    </cfRule>
  </conditionalFormatting>
  <conditionalFormatting sqref="AG745:AG746">
    <cfRule type="cellIs" dxfId="317" priority="1308" stopIfTrue="1" operator="equal">
      <formula>""</formula>
    </cfRule>
    <cfRule type="cellIs" dxfId="316" priority="1313" operator="greaterThan">
      <formula>0</formula>
    </cfRule>
    <cfRule type="cellIs" dxfId="315" priority="1312" operator="greaterThan">
      <formula>5</formula>
    </cfRule>
    <cfRule type="cellIs" dxfId="314" priority="1311" operator="greaterThan">
      <formula>25</formula>
    </cfRule>
    <cfRule type="cellIs" dxfId="313" priority="1310" operator="greaterThan">
      <formula>50</formula>
    </cfRule>
    <cfRule type="cellIs" dxfId="312" priority="1309" operator="greaterThan">
      <formula>500</formula>
    </cfRule>
  </conditionalFormatting>
  <conditionalFormatting sqref="AG750:AG751">
    <cfRule type="cellIs" dxfId="311" priority="1306" operator="greaterThan">
      <formula>5</formula>
    </cfRule>
    <cfRule type="cellIs" dxfId="310" priority="1307" operator="greaterThan">
      <formula>0</formula>
    </cfRule>
    <cfRule type="cellIs" dxfId="309" priority="1305" operator="greaterThan">
      <formula>25</formula>
    </cfRule>
    <cfRule type="cellIs" dxfId="308" priority="1304" operator="greaterThan">
      <formula>50</formula>
    </cfRule>
    <cfRule type="cellIs" dxfId="307" priority="1303" operator="greaterThan">
      <formula>500</formula>
    </cfRule>
    <cfRule type="cellIs" dxfId="306" priority="1302" stopIfTrue="1" operator="equal">
      <formula>""</formula>
    </cfRule>
  </conditionalFormatting>
  <conditionalFormatting sqref="AG755:AG756">
    <cfRule type="cellIs" dxfId="305" priority="1301" operator="greaterThan">
      <formula>0</formula>
    </cfRule>
    <cfRule type="cellIs" dxfId="304" priority="1300" operator="greaterThan">
      <formula>5</formula>
    </cfRule>
    <cfRule type="cellIs" dxfId="303" priority="1299" operator="greaterThan">
      <formula>25</formula>
    </cfRule>
    <cfRule type="cellIs" dxfId="302" priority="1298" operator="greaterThan">
      <formula>50</formula>
    </cfRule>
    <cfRule type="cellIs" dxfId="301" priority="1297" operator="greaterThan">
      <formula>500</formula>
    </cfRule>
    <cfRule type="cellIs" dxfId="300" priority="1296" stopIfTrue="1" operator="equal">
      <formula>""</formula>
    </cfRule>
  </conditionalFormatting>
  <conditionalFormatting sqref="AG760:AG761">
    <cfRule type="cellIs" dxfId="299" priority="1295" operator="greaterThan">
      <formula>0</formula>
    </cfRule>
    <cfRule type="cellIs" dxfId="298" priority="1294" operator="greaterThan">
      <formula>5</formula>
    </cfRule>
    <cfRule type="cellIs" dxfId="297" priority="1293" operator="greaterThan">
      <formula>25</formula>
    </cfRule>
    <cfRule type="cellIs" dxfId="296" priority="1292" operator="greaterThan">
      <formula>50</formula>
    </cfRule>
    <cfRule type="cellIs" dxfId="295" priority="1291" operator="greaterThan">
      <formula>500</formula>
    </cfRule>
    <cfRule type="cellIs" dxfId="294" priority="1290" stopIfTrue="1" operator="equal">
      <formula>""</formula>
    </cfRule>
  </conditionalFormatting>
  <conditionalFormatting sqref="AG765:AG766">
    <cfRule type="cellIs" dxfId="293" priority="1284" stopIfTrue="1" operator="equal">
      <formula>""</formula>
    </cfRule>
    <cfRule type="cellIs" dxfId="292" priority="1289" operator="greaterThan">
      <formula>0</formula>
    </cfRule>
    <cfRule type="cellIs" dxfId="291" priority="1288" operator="greaterThan">
      <formula>5</formula>
    </cfRule>
    <cfRule type="cellIs" dxfId="290" priority="1287" operator="greaterThan">
      <formula>25</formula>
    </cfRule>
    <cfRule type="cellIs" dxfId="289" priority="1286" operator="greaterThan">
      <formula>50</formula>
    </cfRule>
    <cfRule type="cellIs" dxfId="288" priority="1285" operator="greaterThan">
      <formula>500</formula>
    </cfRule>
  </conditionalFormatting>
  <conditionalFormatting sqref="AG770:AG771">
    <cfRule type="cellIs" dxfId="287" priority="1278" stopIfTrue="1" operator="equal">
      <formula>""</formula>
    </cfRule>
    <cfRule type="cellIs" dxfId="286" priority="1283" operator="greaterThan">
      <formula>0</formula>
    </cfRule>
    <cfRule type="cellIs" dxfId="285" priority="1282" operator="greaterThan">
      <formula>5</formula>
    </cfRule>
    <cfRule type="cellIs" dxfId="284" priority="1281" operator="greaterThan">
      <formula>25</formula>
    </cfRule>
    <cfRule type="cellIs" dxfId="283" priority="1280" operator="greaterThan">
      <formula>50</formula>
    </cfRule>
    <cfRule type="cellIs" dxfId="282" priority="1279" operator="greaterThan">
      <formula>500</formula>
    </cfRule>
  </conditionalFormatting>
  <conditionalFormatting sqref="AG775:AG776">
    <cfRule type="cellIs" dxfId="281" priority="1272" stopIfTrue="1" operator="equal">
      <formula>""</formula>
    </cfRule>
    <cfRule type="cellIs" dxfId="280" priority="1277" operator="greaterThan">
      <formula>0</formula>
    </cfRule>
    <cfRule type="cellIs" dxfId="279" priority="1276" operator="greaterThan">
      <formula>5</formula>
    </cfRule>
    <cfRule type="cellIs" dxfId="278" priority="1275" operator="greaterThan">
      <formula>25</formula>
    </cfRule>
    <cfRule type="cellIs" dxfId="277" priority="1274" operator="greaterThan">
      <formula>50</formula>
    </cfRule>
    <cfRule type="cellIs" dxfId="276" priority="1273" operator="greaterThan">
      <formula>500</formula>
    </cfRule>
  </conditionalFormatting>
  <conditionalFormatting sqref="AG780:AG781">
    <cfRule type="cellIs" dxfId="275" priority="1266" stopIfTrue="1" operator="equal">
      <formula>""</formula>
    </cfRule>
    <cfRule type="cellIs" dxfId="274" priority="1271" operator="greaterThan">
      <formula>0</formula>
    </cfRule>
    <cfRule type="cellIs" dxfId="273" priority="1270" operator="greaterThan">
      <formula>5</formula>
    </cfRule>
    <cfRule type="cellIs" dxfId="272" priority="1269" operator="greaterThan">
      <formula>25</formula>
    </cfRule>
    <cfRule type="cellIs" dxfId="271" priority="1268" operator="greaterThan">
      <formula>50</formula>
    </cfRule>
    <cfRule type="cellIs" dxfId="270" priority="1267" operator="greaterThan">
      <formula>500</formula>
    </cfRule>
  </conditionalFormatting>
  <conditionalFormatting sqref="AG785:AG786">
    <cfRule type="cellIs" dxfId="269" priority="1265" operator="greaterThan">
      <formula>0</formula>
    </cfRule>
    <cfRule type="cellIs" dxfId="268" priority="1264" operator="greaterThan">
      <formula>5</formula>
    </cfRule>
    <cfRule type="cellIs" dxfId="267" priority="1263" operator="greaterThan">
      <formula>25</formula>
    </cfRule>
    <cfRule type="cellIs" dxfId="266" priority="1262" operator="greaterThan">
      <formula>50</formula>
    </cfRule>
    <cfRule type="cellIs" dxfId="265" priority="1261" operator="greaterThan">
      <formula>500</formula>
    </cfRule>
    <cfRule type="cellIs" dxfId="264" priority="1260" stopIfTrue="1" operator="equal">
      <formula>""</formula>
    </cfRule>
  </conditionalFormatting>
  <conditionalFormatting sqref="AG790:AG791">
    <cfRule type="cellIs" dxfId="263" priority="1254" stopIfTrue="1" operator="equal">
      <formula>""</formula>
    </cfRule>
    <cfRule type="cellIs" dxfId="262" priority="1259" operator="greaterThan">
      <formula>0</formula>
    </cfRule>
    <cfRule type="cellIs" dxfId="261" priority="1258" operator="greaterThan">
      <formula>5</formula>
    </cfRule>
    <cfRule type="cellIs" dxfId="260" priority="1257" operator="greaterThan">
      <formula>25</formula>
    </cfRule>
    <cfRule type="cellIs" dxfId="259" priority="1256" operator="greaterThan">
      <formula>50</formula>
    </cfRule>
    <cfRule type="cellIs" dxfId="258" priority="1255" operator="greaterThan">
      <formula>500</formula>
    </cfRule>
  </conditionalFormatting>
  <conditionalFormatting sqref="AG795:AG796">
    <cfRule type="cellIs" dxfId="257" priority="1248" stopIfTrue="1" operator="equal">
      <formula>""</formula>
    </cfRule>
    <cfRule type="cellIs" dxfId="256" priority="1253" operator="greaterThan">
      <formula>0</formula>
    </cfRule>
    <cfRule type="cellIs" dxfId="255" priority="1252" operator="greaterThan">
      <formula>5</formula>
    </cfRule>
    <cfRule type="cellIs" dxfId="254" priority="1251" operator="greaterThan">
      <formula>25</formula>
    </cfRule>
    <cfRule type="cellIs" dxfId="253" priority="1250" operator="greaterThan">
      <formula>50</formula>
    </cfRule>
    <cfRule type="cellIs" dxfId="252" priority="1249" operator="greaterThan">
      <formula>500</formula>
    </cfRule>
  </conditionalFormatting>
  <conditionalFormatting sqref="AG800:AG801">
    <cfRule type="cellIs" dxfId="251" priority="1247" operator="greaterThan">
      <formula>0</formula>
    </cfRule>
    <cfRule type="cellIs" dxfId="250" priority="1246" operator="greaterThan">
      <formula>5</formula>
    </cfRule>
    <cfRule type="cellIs" dxfId="249" priority="1245" operator="greaterThan">
      <formula>25</formula>
    </cfRule>
    <cfRule type="cellIs" dxfId="248" priority="1244" operator="greaterThan">
      <formula>50</formula>
    </cfRule>
    <cfRule type="cellIs" dxfId="247" priority="1243" operator="greaterThan">
      <formula>500</formula>
    </cfRule>
    <cfRule type="cellIs" dxfId="246" priority="1242" stopIfTrue="1" operator="equal">
      <formula>""</formula>
    </cfRule>
  </conditionalFormatting>
  <conditionalFormatting sqref="AG805:AG806">
    <cfRule type="cellIs" dxfId="245" priority="1241" operator="greaterThan">
      <formula>0</formula>
    </cfRule>
    <cfRule type="cellIs" dxfId="244" priority="1240" operator="greaterThan">
      <formula>5</formula>
    </cfRule>
    <cfRule type="cellIs" dxfId="243" priority="1239" operator="greaterThan">
      <formula>25</formula>
    </cfRule>
    <cfRule type="cellIs" dxfId="242" priority="1238" operator="greaterThan">
      <formula>50</formula>
    </cfRule>
    <cfRule type="cellIs" dxfId="241" priority="1237" operator="greaterThan">
      <formula>500</formula>
    </cfRule>
    <cfRule type="cellIs" dxfId="240" priority="1236" stopIfTrue="1" operator="equal">
      <formula>""</formula>
    </cfRule>
  </conditionalFormatting>
  <conditionalFormatting sqref="AG810:AG811">
    <cfRule type="cellIs" dxfId="239" priority="1235" operator="greaterThan">
      <formula>0</formula>
    </cfRule>
    <cfRule type="cellIs" dxfId="238" priority="1234" operator="greaterThan">
      <formula>5</formula>
    </cfRule>
    <cfRule type="cellIs" dxfId="237" priority="1233" operator="greaterThan">
      <formula>25</formula>
    </cfRule>
    <cfRule type="cellIs" dxfId="236" priority="1232" operator="greaterThan">
      <formula>50</formula>
    </cfRule>
    <cfRule type="cellIs" dxfId="235" priority="1231" operator="greaterThan">
      <formula>500</formula>
    </cfRule>
    <cfRule type="cellIs" dxfId="234" priority="1230" stopIfTrue="1" operator="equal">
      <formula>""</formula>
    </cfRule>
  </conditionalFormatting>
  <conditionalFormatting sqref="AG815:AG816">
    <cfRule type="cellIs" dxfId="233" priority="1224" stopIfTrue="1" operator="equal">
      <formula>""</formula>
    </cfRule>
    <cfRule type="cellIs" dxfId="232" priority="1229" operator="greaterThan">
      <formula>0</formula>
    </cfRule>
    <cfRule type="cellIs" dxfId="231" priority="1228" operator="greaterThan">
      <formula>5</formula>
    </cfRule>
    <cfRule type="cellIs" dxfId="230" priority="1227" operator="greaterThan">
      <formula>25</formula>
    </cfRule>
    <cfRule type="cellIs" dxfId="229" priority="1226" operator="greaterThan">
      <formula>50</formula>
    </cfRule>
    <cfRule type="cellIs" dxfId="228" priority="1225" operator="greaterThan">
      <formula>500</formula>
    </cfRule>
  </conditionalFormatting>
  <conditionalFormatting sqref="AG820:AG821">
    <cfRule type="cellIs" dxfId="227" priority="1218" stopIfTrue="1" operator="equal">
      <formula>""</formula>
    </cfRule>
    <cfRule type="cellIs" dxfId="226" priority="1223" operator="greaterThan">
      <formula>0</formula>
    </cfRule>
    <cfRule type="cellIs" dxfId="225" priority="1222" operator="greaterThan">
      <formula>5</formula>
    </cfRule>
    <cfRule type="cellIs" dxfId="224" priority="1221" operator="greaterThan">
      <formula>25</formula>
    </cfRule>
    <cfRule type="cellIs" dxfId="223" priority="1220" operator="greaterThan">
      <formula>50</formula>
    </cfRule>
    <cfRule type="cellIs" dxfId="222" priority="1219" operator="greaterThan">
      <formula>500</formula>
    </cfRule>
  </conditionalFormatting>
  <conditionalFormatting sqref="AG825:AG826">
    <cfRule type="cellIs" dxfId="221" priority="1217" operator="greaterThan">
      <formula>0</formula>
    </cfRule>
    <cfRule type="cellIs" dxfId="220" priority="1216" operator="greaterThan">
      <formula>5</formula>
    </cfRule>
    <cfRule type="cellIs" dxfId="219" priority="1215" operator="greaterThan">
      <formula>25</formula>
    </cfRule>
    <cfRule type="cellIs" dxfId="218" priority="1214" operator="greaterThan">
      <formula>50</formula>
    </cfRule>
    <cfRule type="cellIs" dxfId="217" priority="1213" operator="greaterThan">
      <formula>500</formula>
    </cfRule>
    <cfRule type="cellIs" dxfId="216" priority="1212" stopIfTrue="1" operator="equal">
      <formula>""</formula>
    </cfRule>
  </conditionalFormatting>
  <conditionalFormatting sqref="AG830:AG831">
    <cfRule type="cellIs" dxfId="215" priority="1210" operator="greaterThan">
      <formula>5</formula>
    </cfRule>
    <cfRule type="cellIs" dxfId="214" priority="1211" operator="greaterThan">
      <formula>0</formula>
    </cfRule>
    <cfRule type="cellIs" dxfId="213" priority="1209" operator="greaterThan">
      <formula>25</formula>
    </cfRule>
    <cfRule type="cellIs" dxfId="212" priority="1208" operator="greaterThan">
      <formula>50</formula>
    </cfRule>
    <cfRule type="cellIs" dxfId="211" priority="1207" operator="greaterThan">
      <formula>500</formula>
    </cfRule>
    <cfRule type="cellIs" dxfId="210" priority="1206" stopIfTrue="1" operator="equal">
      <formula>""</formula>
    </cfRule>
  </conditionalFormatting>
  <conditionalFormatting sqref="AG835:AG836">
    <cfRule type="cellIs" dxfId="209" priority="1205" operator="greaterThan">
      <formula>0</formula>
    </cfRule>
    <cfRule type="cellIs" dxfId="208" priority="1204" operator="greaterThan">
      <formula>5</formula>
    </cfRule>
    <cfRule type="cellIs" dxfId="207" priority="1203" operator="greaterThan">
      <formula>25</formula>
    </cfRule>
    <cfRule type="cellIs" dxfId="206" priority="1202" operator="greaterThan">
      <formula>50</formula>
    </cfRule>
    <cfRule type="cellIs" dxfId="205" priority="1201" operator="greaterThan">
      <formula>500</formula>
    </cfRule>
    <cfRule type="cellIs" dxfId="204" priority="1200" stopIfTrue="1" operator="equal">
      <formula>""</formula>
    </cfRule>
  </conditionalFormatting>
  <conditionalFormatting sqref="AG840:AG841">
    <cfRule type="cellIs" dxfId="203" priority="1199" operator="greaterThan">
      <formula>0</formula>
    </cfRule>
    <cfRule type="cellIs" dxfId="202" priority="1198" operator="greaterThan">
      <formula>5</formula>
    </cfRule>
    <cfRule type="cellIs" dxfId="201" priority="1197" operator="greaterThan">
      <formula>25</formula>
    </cfRule>
    <cfRule type="cellIs" dxfId="200" priority="1196" operator="greaterThan">
      <formula>50</formula>
    </cfRule>
    <cfRule type="cellIs" dxfId="199" priority="1195" operator="greaterThan">
      <formula>500</formula>
    </cfRule>
    <cfRule type="cellIs" dxfId="198" priority="1194" stopIfTrue="1" operator="equal">
      <formula>""</formula>
    </cfRule>
  </conditionalFormatting>
  <conditionalFormatting sqref="AG845:AG846">
    <cfRule type="cellIs" dxfId="197" priority="1191" operator="greaterThan">
      <formula>25</formula>
    </cfRule>
    <cfRule type="cellIs" dxfId="196" priority="1193" operator="greaterThan">
      <formula>0</formula>
    </cfRule>
    <cfRule type="cellIs" dxfId="195" priority="1192" operator="greaterThan">
      <formula>5</formula>
    </cfRule>
    <cfRule type="cellIs" dxfId="194" priority="1188" stopIfTrue="1" operator="equal">
      <formula>""</formula>
    </cfRule>
    <cfRule type="cellIs" dxfId="193" priority="1190" operator="greaterThan">
      <formula>50</formula>
    </cfRule>
    <cfRule type="cellIs" dxfId="192" priority="1189" operator="greaterThan">
      <formula>500</formula>
    </cfRule>
  </conditionalFormatting>
  <conditionalFormatting sqref="AG850:AG851">
    <cfRule type="cellIs" dxfId="191" priority="1182" stopIfTrue="1" operator="equal">
      <formula>""</formula>
    </cfRule>
    <cfRule type="cellIs" dxfId="190" priority="1187" operator="greaterThan">
      <formula>0</formula>
    </cfRule>
    <cfRule type="cellIs" dxfId="189" priority="1186" operator="greaterThan">
      <formula>5</formula>
    </cfRule>
    <cfRule type="cellIs" dxfId="188" priority="1185" operator="greaterThan">
      <formula>25</formula>
    </cfRule>
    <cfRule type="cellIs" dxfId="187" priority="1184" operator="greaterThan">
      <formula>50</formula>
    </cfRule>
    <cfRule type="cellIs" dxfId="186" priority="1183" operator="greaterThan">
      <formula>500</formula>
    </cfRule>
  </conditionalFormatting>
  <conditionalFormatting sqref="AG855:AG856">
    <cfRule type="cellIs" dxfId="185" priority="1181" operator="greaterThan">
      <formula>0</formula>
    </cfRule>
    <cfRule type="cellIs" dxfId="184" priority="1180" operator="greaterThan">
      <formula>5</formula>
    </cfRule>
    <cfRule type="cellIs" dxfId="183" priority="1179" operator="greaterThan">
      <formula>25</formula>
    </cfRule>
    <cfRule type="cellIs" dxfId="182" priority="1178" operator="greaterThan">
      <formula>50</formula>
    </cfRule>
    <cfRule type="cellIs" dxfId="181" priority="1177" operator="greaterThan">
      <formula>500</formula>
    </cfRule>
    <cfRule type="cellIs" dxfId="180" priority="1176" stopIfTrue="1" operator="equal">
      <formula>""</formula>
    </cfRule>
  </conditionalFormatting>
  <conditionalFormatting sqref="AG860:AG861">
    <cfRule type="cellIs" dxfId="179" priority="1175" operator="greaterThan">
      <formula>0</formula>
    </cfRule>
    <cfRule type="cellIs" dxfId="178" priority="1174" operator="greaterThan">
      <formula>5</formula>
    </cfRule>
    <cfRule type="cellIs" dxfId="177" priority="1173" operator="greaterThan">
      <formula>25</formula>
    </cfRule>
    <cfRule type="cellIs" dxfId="176" priority="1172" operator="greaterThan">
      <formula>50</formula>
    </cfRule>
    <cfRule type="cellIs" dxfId="175" priority="1171" operator="greaterThan">
      <formula>500</formula>
    </cfRule>
    <cfRule type="cellIs" dxfId="174" priority="1170" stopIfTrue="1" operator="equal">
      <formula>""</formula>
    </cfRule>
  </conditionalFormatting>
  <conditionalFormatting sqref="AG865:AG866">
    <cfRule type="cellIs" dxfId="173" priority="1164" stopIfTrue="1" operator="equal">
      <formula>""</formula>
    </cfRule>
    <cfRule type="cellIs" dxfId="172" priority="1169" operator="greaterThan">
      <formula>0</formula>
    </cfRule>
    <cfRule type="cellIs" dxfId="171" priority="1168" operator="greaterThan">
      <formula>5</formula>
    </cfRule>
    <cfRule type="cellIs" dxfId="170" priority="1167" operator="greaterThan">
      <formula>25</formula>
    </cfRule>
    <cfRule type="cellIs" dxfId="169" priority="1166" operator="greaterThan">
      <formula>50</formula>
    </cfRule>
    <cfRule type="cellIs" dxfId="168" priority="1165" operator="greaterThan">
      <formula>500</formula>
    </cfRule>
  </conditionalFormatting>
  <conditionalFormatting sqref="AG870:AG871">
    <cfRule type="cellIs" dxfId="167" priority="1163" operator="greaterThan">
      <formula>0</formula>
    </cfRule>
    <cfRule type="cellIs" dxfId="166" priority="1162" operator="greaterThan">
      <formula>5</formula>
    </cfRule>
    <cfRule type="cellIs" dxfId="165" priority="1161" operator="greaterThan">
      <formula>25</formula>
    </cfRule>
    <cfRule type="cellIs" dxfId="164" priority="1160" operator="greaterThan">
      <formula>50</formula>
    </cfRule>
    <cfRule type="cellIs" dxfId="163" priority="1159" operator="greaterThan">
      <formula>500</formula>
    </cfRule>
    <cfRule type="cellIs" dxfId="162" priority="1158" stopIfTrue="1" operator="equal">
      <formula>""</formula>
    </cfRule>
  </conditionalFormatting>
  <conditionalFormatting sqref="AG875:AG876">
    <cfRule type="cellIs" dxfId="161" priority="1157" operator="greaterThan">
      <formula>0</formula>
    </cfRule>
    <cfRule type="cellIs" dxfId="160" priority="1156" operator="greaterThan">
      <formula>5</formula>
    </cfRule>
    <cfRule type="cellIs" dxfId="159" priority="1155" operator="greaterThan">
      <formula>25</formula>
    </cfRule>
    <cfRule type="cellIs" dxfId="158" priority="1154" operator="greaterThan">
      <formula>50</formula>
    </cfRule>
    <cfRule type="cellIs" dxfId="157" priority="1153" operator="greaterThan">
      <formula>500</formula>
    </cfRule>
    <cfRule type="cellIs" dxfId="156" priority="1152" stopIfTrue="1" operator="equal">
      <formula>""</formula>
    </cfRule>
  </conditionalFormatting>
  <conditionalFormatting sqref="AG880:AG881">
    <cfRule type="cellIs" dxfId="155" priority="1151" operator="greaterThan">
      <formula>0</formula>
    </cfRule>
    <cfRule type="cellIs" dxfId="154" priority="1150" operator="greaterThan">
      <formula>5</formula>
    </cfRule>
    <cfRule type="cellIs" dxfId="153" priority="1149" operator="greaterThan">
      <formula>25</formula>
    </cfRule>
    <cfRule type="cellIs" dxfId="152" priority="1148" operator="greaterThan">
      <formula>50</formula>
    </cfRule>
    <cfRule type="cellIs" dxfId="151" priority="1147" operator="greaterThan">
      <formula>500</formula>
    </cfRule>
    <cfRule type="cellIs" dxfId="150" priority="1146" stopIfTrue="1" operator="equal">
      <formula>""</formula>
    </cfRule>
  </conditionalFormatting>
  <conditionalFormatting sqref="AG885:AG886">
    <cfRule type="cellIs" dxfId="149" priority="1145" operator="greaterThan">
      <formula>0</formula>
    </cfRule>
    <cfRule type="cellIs" dxfId="148" priority="1144" operator="greaterThan">
      <formula>5</formula>
    </cfRule>
    <cfRule type="cellIs" dxfId="147" priority="1143" operator="greaterThan">
      <formula>25</formula>
    </cfRule>
    <cfRule type="cellIs" dxfId="146" priority="1142" operator="greaterThan">
      <formula>50</formula>
    </cfRule>
    <cfRule type="cellIs" dxfId="145" priority="1141" operator="greaterThan">
      <formula>500</formula>
    </cfRule>
    <cfRule type="cellIs" dxfId="144" priority="1140" stopIfTrue="1" operator="equal">
      <formula>""</formula>
    </cfRule>
  </conditionalFormatting>
  <conditionalFormatting sqref="AG890:AG891">
    <cfRule type="cellIs" dxfId="143" priority="1139" operator="greaterThan">
      <formula>0</formula>
    </cfRule>
    <cfRule type="cellIs" dxfId="142" priority="1138" operator="greaterThan">
      <formula>5</formula>
    </cfRule>
    <cfRule type="cellIs" dxfId="141" priority="1137" operator="greaterThan">
      <formula>25</formula>
    </cfRule>
    <cfRule type="cellIs" dxfId="140" priority="1136" operator="greaterThan">
      <formula>50</formula>
    </cfRule>
    <cfRule type="cellIs" dxfId="139" priority="1135" operator="greaterThan">
      <formula>500</formula>
    </cfRule>
    <cfRule type="cellIs" dxfId="138" priority="1134" stopIfTrue="1" operator="equal">
      <formula>""</formula>
    </cfRule>
  </conditionalFormatting>
  <conditionalFormatting sqref="AG895:AG896">
    <cfRule type="cellIs" dxfId="137" priority="1128" stopIfTrue="1" operator="equal">
      <formula>""</formula>
    </cfRule>
    <cfRule type="cellIs" dxfId="136" priority="1133" operator="greaterThan">
      <formula>0</formula>
    </cfRule>
    <cfRule type="cellIs" dxfId="135" priority="1132" operator="greaterThan">
      <formula>5</formula>
    </cfRule>
    <cfRule type="cellIs" dxfId="134" priority="1131" operator="greaterThan">
      <formula>25</formula>
    </cfRule>
    <cfRule type="cellIs" dxfId="133" priority="1130" operator="greaterThan">
      <formula>50</formula>
    </cfRule>
    <cfRule type="cellIs" dxfId="132" priority="1129" operator="greaterThan">
      <formula>500</formula>
    </cfRule>
  </conditionalFormatting>
  <conditionalFormatting sqref="AG900:AG901">
    <cfRule type="cellIs" dxfId="131" priority="1127" operator="greaterThan">
      <formula>0</formula>
    </cfRule>
    <cfRule type="cellIs" dxfId="130" priority="1126" operator="greaterThan">
      <formula>5</formula>
    </cfRule>
    <cfRule type="cellIs" dxfId="129" priority="1125" operator="greaterThan">
      <formula>25</formula>
    </cfRule>
    <cfRule type="cellIs" dxfId="128" priority="1124" operator="greaterThan">
      <formula>50</formula>
    </cfRule>
    <cfRule type="cellIs" dxfId="127" priority="1123" operator="greaterThan">
      <formula>500</formula>
    </cfRule>
    <cfRule type="cellIs" dxfId="126" priority="1122" stopIfTrue="1" operator="equal">
      <formula>""</formula>
    </cfRule>
  </conditionalFormatting>
  <conditionalFormatting sqref="AG905:AG906">
    <cfRule type="cellIs" dxfId="125" priority="1121" operator="greaterThan">
      <formula>0</formula>
    </cfRule>
    <cfRule type="cellIs" dxfId="124" priority="1120" operator="greaterThan">
      <formula>5</formula>
    </cfRule>
    <cfRule type="cellIs" dxfId="123" priority="1119" operator="greaterThan">
      <formula>25</formula>
    </cfRule>
    <cfRule type="cellIs" dxfId="122" priority="1118" operator="greaterThan">
      <formula>50</formula>
    </cfRule>
    <cfRule type="cellIs" dxfId="121" priority="1117" operator="greaterThan">
      <formula>500</formula>
    </cfRule>
    <cfRule type="cellIs" dxfId="120" priority="1116" stopIfTrue="1" operator="equal">
      <formula>""</formula>
    </cfRule>
  </conditionalFormatting>
  <conditionalFormatting sqref="AG910:AG911">
    <cfRule type="cellIs" dxfId="119" priority="1110" stopIfTrue="1" operator="equal">
      <formula>""</formula>
    </cfRule>
    <cfRule type="cellIs" dxfId="118" priority="1115" operator="greaterThan">
      <formula>0</formula>
    </cfRule>
    <cfRule type="cellIs" dxfId="117" priority="1114" operator="greaterThan">
      <formula>5</formula>
    </cfRule>
    <cfRule type="cellIs" dxfId="116" priority="1113" operator="greaterThan">
      <formula>25</formula>
    </cfRule>
    <cfRule type="cellIs" dxfId="115" priority="1112" operator="greaterThan">
      <formula>50</formula>
    </cfRule>
    <cfRule type="cellIs" dxfId="114" priority="1111" operator="greaterThan">
      <formula>500</formula>
    </cfRule>
  </conditionalFormatting>
  <conditionalFormatting sqref="AG915:AG916">
    <cfRule type="cellIs" dxfId="113" priority="1104" stopIfTrue="1" operator="equal">
      <formula>""</formula>
    </cfRule>
    <cfRule type="cellIs" dxfId="112" priority="1109" operator="greaterThan">
      <formula>0</formula>
    </cfRule>
    <cfRule type="cellIs" dxfId="111" priority="1108" operator="greaterThan">
      <formula>5</formula>
    </cfRule>
    <cfRule type="cellIs" dxfId="110" priority="1107" operator="greaterThan">
      <formula>25</formula>
    </cfRule>
    <cfRule type="cellIs" dxfId="109" priority="1106" operator="greaterThan">
      <formula>50</formula>
    </cfRule>
    <cfRule type="cellIs" dxfId="108" priority="1105" operator="greaterThan">
      <formula>500</formula>
    </cfRule>
  </conditionalFormatting>
  <conditionalFormatting sqref="AG920:AG921">
    <cfRule type="cellIs" dxfId="107" priority="1098" stopIfTrue="1" operator="equal">
      <formula>""</formula>
    </cfRule>
    <cfRule type="cellIs" dxfId="106" priority="1103" operator="greaterThan">
      <formula>0</formula>
    </cfRule>
    <cfRule type="cellIs" dxfId="105" priority="1102" operator="greaterThan">
      <formula>5</formula>
    </cfRule>
    <cfRule type="cellIs" dxfId="104" priority="1101" operator="greaterThan">
      <formula>25</formula>
    </cfRule>
    <cfRule type="cellIs" dxfId="103" priority="1100" operator="greaterThan">
      <formula>50</formula>
    </cfRule>
    <cfRule type="cellIs" dxfId="102" priority="1099" operator="greaterThan">
      <formula>500</formula>
    </cfRule>
  </conditionalFormatting>
  <conditionalFormatting sqref="AG925:AG926">
    <cfRule type="cellIs" dxfId="101" priority="1092" stopIfTrue="1" operator="equal">
      <formula>""</formula>
    </cfRule>
    <cfRule type="cellIs" dxfId="100" priority="1097" operator="greaterThan">
      <formula>0</formula>
    </cfRule>
    <cfRule type="cellIs" dxfId="99" priority="1096" operator="greaterThan">
      <formula>5</formula>
    </cfRule>
    <cfRule type="cellIs" dxfId="98" priority="1095" operator="greaterThan">
      <formula>25</formula>
    </cfRule>
    <cfRule type="cellIs" dxfId="97" priority="1094" operator="greaterThan">
      <formula>50</formula>
    </cfRule>
    <cfRule type="cellIs" dxfId="96" priority="1093" operator="greaterThan">
      <formula>500</formula>
    </cfRule>
  </conditionalFormatting>
  <conditionalFormatting sqref="AG930:AG931">
    <cfRule type="cellIs" dxfId="95" priority="1091" operator="greaterThan">
      <formula>0</formula>
    </cfRule>
    <cfRule type="cellIs" dxfId="94" priority="1086" stopIfTrue="1" operator="equal">
      <formula>""</formula>
    </cfRule>
    <cfRule type="cellIs" dxfId="93" priority="1090" operator="greaterThan">
      <formula>5</formula>
    </cfRule>
    <cfRule type="cellIs" dxfId="92" priority="1089" operator="greaterThan">
      <formula>25</formula>
    </cfRule>
    <cfRule type="cellIs" dxfId="91" priority="1088" operator="greaterThan">
      <formula>50</formula>
    </cfRule>
    <cfRule type="cellIs" dxfId="90" priority="1087" operator="greaterThan">
      <formula>500</formula>
    </cfRule>
  </conditionalFormatting>
  <conditionalFormatting sqref="AG935:AG936">
    <cfRule type="cellIs" dxfId="89" priority="1080" stopIfTrue="1" operator="equal">
      <formula>""</formula>
    </cfRule>
    <cfRule type="cellIs" dxfId="88" priority="1085" operator="greaterThan">
      <formula>0</formula>
    </cfRule>
    <cfRule type="cellIs" dxfId="87" priority="1084" operator="greaterThan">
      <formula>5</formula>
    </cfRule>
    <cfRule type="cellIs" dxfId="86" priority="1083" operator="greaterThan">
      <formula>25</formula>
    </cfRule>
    <cfRule type="cellIs" dxfId="85" priority="1082" operator="greaterThan">
      <formula>50</formula>
    </cfRule>
    <cfRule type="cellIs" dxfId="84" priority="1081" operator="greaterThan">
      <formula>500</formula>
    </cfRule>
  </conditionalFormatting>
  <conditionalFormatting sqref="AG940:AG941">
    <cfRule type="cellIs" dxfId="83" priority="1078" operator="greaterThan">
      <formula>5</formula>
    </cfRule>
    <cfRule type="cellIs" dxfId="82" priority="1079" operator="greaterThan">
      <formula>0</formula>
    </cfRule>
    <cfRule type="cellIs" dxfId="81" priority="1077" operator="greaterThan">
      <formula>25</formula>
    </cfRule>
    <cfRule type="cellIs" dxfId="80" priority="1076" operator="greaterThan">
      <formula>50</formula>
    </cfRule>
    <cfRule type="cellIs" dxfId="79" priority="1075" operator="greaterThan">
      <formula>500</formula>
    </cfRule>
    <cfRule type="cellIs" dxfId="78" priority="1074" stopIfTrue="1" operator="equal">
      <formula>""</formula>
    </cfRule>
  </conditionalFormatting>
  <conditionalFormatting sqref="AG945:AG946">
    <cfRule type="cellIs" dxfId="77" priority="1073" operator="greaterThan">
      <formula>0</formula>
    </cfRule>
    <cfRule type="cellIs" dxfId="76" priority="1072" operator="greaterThan">
      <formula>5</formula>
    </cfRule>
    <cfRule type="cellIs" dxfId="75" priority="1071" operator="greaterThan">
      <formula>25</formula>
    </cfRule>
    <cfRule type="cellIs" dxfId="74" priority="1070" operator="greaterThan">
      <formula>50</formula>
    </cfRule>
    <cfRule type="cellIs" dxfId="73" priority="1069" operator="greaterThan">
      <formula>500</formula>
    </cfRule>
    <cfRule type="cellIs" dxfId="72" priority="1068" stopIfTrue="1" operator="equal">
      <formula>""</formula>
    </cfRule>
  </conditionalFormatting>
  <conditionalFormatting sqref="AG950:AG951">
    <cfRule type="cellIs" dxfId="71" priority="1067" operator="greaterThan">
      <formula>0</formula>
    </cfRule>
    <cfRule type="cellIs" dxfId="70" priority="1066" operator="greaterThan">
      <formula>5</formula>
    </cfRule>
    <cfRule type="cellIs" dxfId="69" priority="1065" operator="greaterThan">
      <formula>25</formula>
    </cfRule>
    <cfRule type="cellIs" dxfId="68" priority="1064" operator="greaterThan">
      <formula>50</formula>
    </cfRule>
    <cfRule type="cellIs" dxfId="67" priority="1063" operator="greaterThan">
      <formula>500</formula>
    </cfRule>
    <cfRule type="cellIs" dxfId="66" priority="1062" stopIfTrue="1" operator="equal">
      <formula>""</formula>
    </cfRule>
  </conditionalFormatting>
  <conditionalFormatting sqref="AG955:AG956">
    <cfRule type="cellIs" dxfId="65" priority="1056" stopIfTrue="1" operator="equal">
      <formula>""</formula>
    </cfRule>
    <cfRule type="cellIs" dxfId="64" priority="1061" operator="greaterThan">
      <formula>0</formula>
    </cfRule>
    <cfRule type="cellIs" dxfId="63" priority="1060" operator="greaterThan">
      <formula>5</formula>
    </cfRule>
    <cfRule type="cellIs" dxfId="62" priority="1059" operator="greaterThan">
      <formula>25</formula>
    </cfRule>
    <cfRule type="cellIs" dxfId="61" priority="1058" operator="greaterThan">
      <formula>50</formula>
    </cfRule>
    <cfRule type="cellIs" dxfId="60" priority="1057" operator="greaterThan">
      <formula>500</formula>
    </cfRule>
  </conditionalFormatting>
  <conditionalFormatting sqref="AG960:AG961">
    <cfRule type="cellIs" dxfId="59" priority="1050" stopIfTrue="1" operator="equal">
      <formula>""</formula>
    </cfRule>
    <cfRule type="cellIs" dxfId="58" priority="1055" operator="greaterThan">
      <formula>0</formula>
    </cfRule>
    <cfRule type="cellIs" dxfId="57" priority="1054" operator="greaterThan">
      <formula>5</formula>
    </cfRule>
    <cfRule type="cellIs" dxfId="56" priority="1053" operator="greaterThan">
      <formula>25</formula>
    </cfRule>
    <cfRule type="cellIs" dxfId="55" priority="1052" operator="greaterThan">
      <formula>50</formula>
    </cfRule>
    <cfRule type="cellIs" dxfId="54" priority="1051" operator="greaterThan">
      <formula>500</formula>
    </cfRule>
  </conditionalFormatting>
  <conditionalFormatting sqref="AG965:AG966">
    <cfRule type="cellIs" dxfId="53" priority="1044" stopIfTrue="1" operator="equal">
      <formula>""</formula>
    </cfRule>
    <cfRule type="cellIs" dxfId="52" priority="1049" operator="greaterThan">
      <formula>0</formula>
    </cfRule>
    <cfRule type="cellIs" dxfId="51" priority="1048" operator="greaterThan">
      <formula>5</formula>
    </cfRule>
    <cfRule type="cellIs" dxfId="50" priority="1047" operator="greaterThan">
      <formula>25</formula>
    </cfRule>
    <cfRule type="cellIs" dxfId="49" priority="1046" operator="greaterThan">
      <formula>50</formula>
    </cfRule>
    <cfRule type="cellIs" dxfId="48" priority="1045" operator="greaterThan">
      <formula>500</formula>
    </cfRule>
  </conditionalFormatting>
  <conditionalFormatting sqref="AG970:AG971">
    <cfRule type="cellIs" dxfId="47" priority="1038" stopIfTrue="1" operator="equal">
      <formula>""</formula>
    </cfRule>
    <cfRule type="cellIs" dxfId="46" priority="1043" operator="greaterThan">
      <formula>0</formula>
    </cfRule>
    <cfRule type="cellIs" dxfId="45" priority="1042" operator="greaterThan">
      <formula>5</formula>
    </cfRule>
    <cfRule type="cellIs" dxfId="44" priority="1041" operator="greaterThan">
      <formula>25</formula>
    </cfRule>
    <cfRule type="cellIs" dxfId="43" priority="1040" operator="greaterThan">
      <formula>50</formula>
    </cfRule>
    <cfRule type="cellIs" dxfId="42" priority="1039" operator="greaterThan">
      <formula>500</formula>
    </cfRule>
  </conditionalFormatting>
  <conditionalFormatting sqref="AG975:AG976">
    <cfRule type="cellIs" dxfId="41" priority="1037" operator="greaterThan">
      <formula>0</formula>
    </cfRule>
    <cfRule type="cellIs" dxfId="40" priority="1036" operator="greaterThan">
      <formula>5</formula>
    </cfRule>
    <cfRule type="cellIs" dxfId="39" priority="1035" operator="greaterThan">
      <formula>25</formula>
    </cfRule>
    <cfRule type="cellIs" dxfId="38" priority="1034" operator="greaterThan">
      <formula>50</formula>
    </cfRule>
    <cfRule type="cellIs" dxfId="37" priority="1033" operator="greaterThan">
      <formula>500</formula>
    </cfRule>
    <cfRule type="cellIs" dxfId="36" priority="1032" stopIfTrue="1" operator="equal">
      <formula>""</formula>
    </cfRule>
  </conditionalFormatting>
  <conditionalFormatting sqref="AG980:AG981">
    <cfRule type="cellIs" dxfId="35" priority="1026" stopIfTrue="1" operator="equal">
      <formula>""</formula>
    </cfRule>
    <cfRule type="cellIs" dxfId="34" priority="1031" operator="greaterThan">
      <formula>0</formula>
    </cfRule>
    <cfRule type="cellIs" dxfId="33" priority="1030" operator="greaterThan">
      <formula>5</formula>
    </cfRule>
    <cfRule type="cellIs" dxfId="32" priority="1029" operator="greaterThan">
      <formula>25</formula>
    </cfRule>
    <cfRule type="cellIs" dxfId="31" priority="1028" operator="greaterThan">
      <formula>50</formula>
    </cfRule>
    <cfRule type="cellIs" dxfId="30" priority="1027" operator="greaterThan">
      <formula>500</formula>
    </cfRule>
  </conditionalFormatting>
  <conditionalFormatting sqref="AG985:AG986">
    <cfRule type="cellIs" dxfId="29" priority="1020" stopIfTrue="1" operator="equal">
      <formula>""</formula>
    </cfRule>
    <cfRule type="cellIs" dxfId="28" priority="1025" operator="greaterThan">
      <formula>0</formula>
    </cfRule>
    <cfRule type="cellIs" dxfId="27" priority="1024" operator="greaterThan">
      <formula>5</formula>
    </cfRule>
    <cfRule type="cellIs" dxfId="26" priority="1023" operator="greaterThan">
      <formula>25</formula>
    </cfRule>
    <cfRule type="cellIs" dxfId="25" priority="1022" operator="greaterThan">
      <formula>50</formula>
    </cfRule>
    <cfRule type="cellIs" dxfId="24" priority="1021" operator="greaterThan">
      <formula>500</formula>
    </cfRule>
  </conditionalFormatting>
  <conditionalFormatting sqref="AG990:AG991">
    <cfRule type="cellIs" dxfId="23" priority="1019" operator="greaterThan">
      <formula>0</formula>
    </cfRule>
    <cfRule type="cellIs" dxfId="22" priority="1018" operator="greaterThan">
      <formula>5</formula>
    </cfRule>
    <cfRule type="cellIs" dxfId="21" priority="1017" operator="greaterThan">
      <formula>25</formula>
    </cfRule>
    <cfRule type="cellIs" dxfId="20" priority="1016" operator="greaterThan">
      <formula>50</formula>
    </cfRule>
    <cfRule type="cellIs" dxfId="19" priority="1015" operator="greaterThan">
      <formula>500</formula>
    </cfRule>
    <cfRule type="cellIs" dxfId="18" priority="1014" stopIfTrue="1" operator="equal">
      <formula>""</formula>
    </cfRule>
  </conditionalFormatting>
  <conditionalFormatting sqref="AG995:AG996">
    <cfRule type="cellIs" dxfId="17" priority="1013" operator="greaterThan">
      <formula>0</formula>
    </cfRule>
    <cfRule type="cellIs" dxfId="16" priority="1012" operator="greaterThan">
      <formula>5</formula>
    </cfRule>
    <cfRule type="cellIs" dxfId="15" priority="1011" operator="greaterThan">
      <formula>25</formula>
    </cfRule>
    <cfRule type="cellIs" dxfId="14" priority="1010" operator="greaterThan">
      <formula>50</formula>
    </cfRule>
    <cfRule type="cellIs" dxfId="13" priority="1009" operator="greaterThan">
      <formula>500</formula>
    </cfRule>
    <cfRule type="cellIs" dxfId="12" priority="1008" stopIfTrue="1" operator="equal">
      <formula>""</formula>
    </cfRule>
  </conditionalFormatting>
  <conditionalFormatting sqref="AG1000:AG1001">
    <cfRule type="cellIs" dxfId="11" priority="1007" operator="greaterThan">
      <formula>0</formula>
    </cfRule>
    <cfRule type="cellIs" dxfId="10" priority="1006" operator="greaterThan">
      <formula>5</formula>
    </cfRule>
    <cfRule type="cellIs" dxfId="9" priority="1005" operator="greaterThan">
      <formula>25</formula>
    </cfRule>
    <cfRule type="cellIs" dxfId="8" priority="1004" operator="greaterThan">
      <formula>50</formula>
    </cfRule>
    <cfRule type="cellIs" dxfId="7" priority="1003" operator="greaterThan">
      <formula>500</formula>
    </cfRule>
    <cfRule type="cellIs" dxfId="6" priority="1002" stopIfTrue="1" operator="equal">
      <formula>""</formula>
    </cfRule>
  </conditionalFormatting>
  <conditionalFormatting sqref="AG1005:AG1006">
    <cfRule type="cellIs" dxfId="5" priority="996" stopIfTrue="1" operator="equal">
      <formula>""</formula>
    </cfRule>
    <cfRule type="cellIs" dxfId="4" priority="1001" operator="greaterThan">
      <formula>0</formula>
    </cfRule>
    <cfRule type="cellIs" dxfId="3" priority="1000" operator="greaterThan">
      <formula>5</formula>
    </cfRule>
    <cfRule type="cellIs" dxfId="2" priority="999" operator="greaterThan">
      <formula>25</formula>
    </cfRule>
    <cfRule type="cellIs" dxfId="1" priority="998" operator="greaterThan">
      <formula>50</formula>
    </cfRule>
    <cfRule type="cellIs" dxfId="0" priority="997" operator="greaterThan">
      <formula>500</formula>
    </cfRule>
  </conditionalFormatting>
  <dataValidations disablePrompts="1" count="4">
    <dataValidation type="list" showInputMessage="1" showErrorMessage="1" promptTitle="Degree of Harm" sqref="Z118 Z998 AE23 Z333 Z338 K8 K998 Z73 Z343 Z33 Z318 Z183 Z123 AE998 Z163 Z63 V28 Z8 Z348 Z313 Z298 K338 Z243 Z53 Z923 Z78 Z58 Z43 V18 K298 V23 K43 K28 Z48 K58 AE43 K63 Z38 K73 K38 Z88 AE38 Z218 Z223 K13 K53 K33 AE73 K78 K18 V8 K23 Z93 K48 Z68 AE63 AE53 Z83 K88 Z28 AE58 V73 K93 K83 Z103 AE48 Z113 K118 Z133 Z138 K133 AE78 K103 Z108 K108 AE118 Z128 AE133 V133 AE93 Z98 AE83 K98 K113 AE98 AE108 Z13 AE113 K128 AE1003 Z143 K138 Z153 Z253 K153 K68 AE128 Z158 Z178 K183 AE103 Z148 AE153 K158 AE68 Z18 Z168 AE183 K178 AE138 K143 K148 AE143 AE158 K163 K168 AE123 AE178 V183 V143 Z188 Z193 K218 Z203 K203 K188 Z198 Z173 K193 Z213 K213 K223 AE188 AE193 K198 AE203 Z208 AE213 Z308 K208 AE198 Z228 Z233 AE168 Z238 Z248 K253 Z258 Z263 K258 Z273 Z278 K233 K243 AE208 K248 AE258 K263 AE263 K273 K228 AE228 AE233 K238 AE243 AE253 AE33 K348 Z268 K268 AE238 K278 AE248 Z288 K173 Z293 Z303 K313 AE173 K318 AE273 K293 K288 AE298 AE163 V48 AE313 AE278 Z283 AE268 K283 AE288 K303 AE293 K308 V188 AE303 AE283 Z323 AE308 K323 AE318 AE218 AE323 K333 AE333 K343 Z328 AE343 K123 Z23 V988 Z1003 K1003 AE223 V1003 V33 V38 V93 V53 V178 V43 V63 V58 Z353 V68 V78 V83 V88 AE148 V98 V103 V108 V113 V118 AE88 V123 V128 V138 V198 V148 V153 V158 V163 V168 V203 V208 V248 V193 V218 V223 V213 V238 V298 V228 V233 V263 V268 V253 V258 V243 V283 V288 V273 V278 V303 V308 AE348 V293 V323 K328 V313 V318 Z398 V333 V173 AE328 V328 AE338 V338 K353 V348 V343 V998 Z358 K358 AE353 V353 Z363 K363 AE358 V358 Z368 K368 AE363 V363 Z373 K373 AE368 V368 Z378 K378 AE373 V373 Z383 K383 AE378 V378 Z388 K388 AE383 V383 Z393 K393 AE388 V388 K398 AE398 AE393 Z448 Z403 K403 V398 V393 Z408 K408 AE403 V403 Z413 K413 AE408 V408 Z418 K418 AE413 V413 Z423 K423 AE418 V418 Z428 K428 AE423 V423 Z433 K433 AE428 V428 Z438 K438 AE433 V433 Z443 K443 AE438 V438 K448 AE448 AE443 Z498 Z453 K453 V448 V443 Z458 K458 AE453 V453 Z463 K463 AE458 V458 Z468 K468 AE463 V463 Z473 K473 AE468 V468 Z478 K478 AE473 V473 Z483 K483 AE478 V478 Z488 K488 AE483 V483 Z493 K493 AE488 V488 K498 AE498 AE493 Z548 Z503 K503 V498 V493 Z508 K508 AE503 V503 Z513 K513 AE508 V508 Z518 K518 AE513 V513 Z523 K523 Z993 AE518 Z528 K528 V518 AE523 Z533 K533 AE528 V528 Z538 K538 AE533 V533 Z543 K543 AE538 V538 K548 AE548 AE543 Z598 Z553 K553 V548 V543 Z558 K558 AE553 V553 Z563 K563 AE558 V558 Z568 K568 AE563 V563 Z573 K573 AE568 V568 Z578 K578 AE573 V573 Z583 K583 AE578 V578 Z588 K588 AE583 V583 Z593 K593 AE588 V588 K598 AE598 AE593 Z643 Z603 K603 V598 V593 Z608 K608 AE603 V603 Z613 K613 AE608 V608 Z618 K618 AE613 V613 Z623 K623 AE618 V618 Z628 K628 AE623 V623 Z633 K633 AE628 V628 Z638 K638 AE633 V633 K643 AE643 AE638 V638 Z648 K648 V643 Z693 Z653 K653 AE648 V648 Z658 K658 AE653 V653 Z663 K663 AE658 V658 Z668 K668 AE663 V663 Z673 K673 AE668 V668 Z678 K678 AE673 V673 Z683 K683 AE678 V678 Z688 K688 AE683 V683 K693 AE693 AE688 V688 Z698 K698 V693 Z743 Z703 K703 AE698 V698 Z708 K708 AE703 V703 Z713 K713 AE708 V708 Z718 K718 AE713 V713 Z723 K723 AE718 V718 Z728 K728 AE723 V723 Z733 K733 AE728 V728 Z738 K738 AE733 V733 K743 AE743 AE738 V738 Z748 K748 V743 Z793 Z753 K753 AE748 V748 Z758 K758 AE753 V753 Z763 K763 AE758 V758 Z768 K768 AE763 V763 Z773 K773 AE768 V768 Z778 K778 AE773 V773 Z783 K783 AE778 V778 Z788 K788 AE783 V783 K793 AE793 AE788 V788 Z798 K798 V793 Z843 Z803 K803 AE798 V798 Z808 K808 AE803 V803 Z813 K813 AE808 V808 Z818 K818 AE813 V813 Z823 K823 AE818 V818 Z828 K828 AE823 V823 Z833 K833 AE828 V828 Z838 K838 AE833 V833 K843 AE843 AE838 V838 Z848 K848 V843 Z893 Z853 K853 AE848 V848 Z858 K858 AE853 V853 Z863 K863 AE858 V858 Z868 K868 AE863 V863 Z873 K873 AE868 V868 Z878 K878 AE873 V873 Z883 K883 AE878 V878 Z888 K888 AE883 V883 K893 AE893 AE888 V888 Z898 K898 V893 K993 Z903 K903 AE898 V898 Z908 K908 AE903 V903 Z913 K913 AE908 V908 Z918 K918 AE913 V913 K923 AE923 V523 AE918 Z928 K928 V918 V923 Z933 K933 AE928 V928 Z938 K938 AE933 V933 Z943 K943 AE938 V938 Z948 K948 AE943 V943 Z953 K953 AE948 V948 Z958 K958 AE953 V953 Z963 K963 AE958 V958 Z968 K968 AE963 V963 Z973 K973 AE968 V968 Z978 K978 AE973 V973 Z983 K983 AE978 V978 Z988 K988 AE983 V983 AE993 V993 AE988 AE8 AE28 AE13 AE18 V13" xr:uid="{BE3F62D1-AFE5-4B66-88F6-485D1605EF31}">
      <formula1>INDEX(DPH,0,1)</formula1>
    </dataValidation>
    <dataValidation type="list" showInputMessage="1" showErrorMessage="1" promptTitle="Degree of harm" sqref="Z119 Z999 Z9 AE19 Z304 K999 V24 Z44 V29 Z34 Z329 Z184 Z994 K14 K9 Z74 K74 K329 K24 Z319 Z59 Z349 Z244 Z124 Z94 Z79 AE999 K349 V19 Z299 K29 K44 Z54 Z49 Z39 Z64 K34 K64 AE44 K39 Z89 AE39 Z314 K314 Z14 K54 K59 AE74 K79 K19 V9 Z24 K49 AE49 AE59 Z69 AE54 Z84 K89 Z29 AE64 V74 K94 AE79 Z104 Z114 Z109 K119 Z134 Z139 K134 K84 K104 K109 AE104 AE119 Z129 AE134 V134 AE84 Z99 AE94 K99 AE99 K114 AE109 AE114 K129 AE129 AE1004 Z144 K139 Z154 Z254 K154 Z159 Z219 Z174 Z179 K184 Z189 Z149 AE154 K69 AE69 K159 Z169 AE184 K179 AE139 K144 K149 AE144 AE159 Z164 K169 AE124 AE179 V184 V144 K189 Z194 K219 Z204 Z209 Z224 K204 Z199 K194 Z214 K214 K224 AE189 AE194 K199 AE204 K209 AE214 Z324 AE209 AE199 Z229 Z234 AE169 Z239 Z249 K249 Z259 Z264 K259 Z274 Z279 K234 K244 AE249 K254 AE259 K264 AE264 K274 K229 AE229 AE234 K239 AE244 AE254 AE34 Z339 Z269 K269 AE239 K279 AE274 Z289 K174 Z294 K299 Z309 AE174 AE314 K289 K294 K304 AE299 K164 V49 K319 AE279 Z284 AE269 K284 AE289 AE304 AE294 AE164 V189 Z334 AE284 K324 K309 AE324 AE319 AE219 AE309 K334 Z344 K344 AE329 AE344 K124 Z19 V989 Z1004 K1004 AE224 V1004 V34 V39 V94 V54 V179 V44 V64 V59 Z354 V69 V79 V84 V89 AE149 V99 V104 V109 V114 V119 AE89 V124 V129 V139 V199 V149 V154 V159 V164 V169 V204 V209 V249 V194 V219 V224 V214 V239 V299 V229 V234 V264 V269 V254 V259 V244 V284 V289 V274 V279 V304 V309 AE349 V294 V324 V329 V314 V319 Z399 AE334 K339 V174 V334 AE339 V339 V349 K354 V344 V999 Z359 AE354 K359 V354 Z364 AE359 K364 V359 Z369 AE364 K369 V364 Z374 AE369 K374 V369 Z379 AE374 K379 V374 Z384 AE379 K384 V379 Z389 AE384 K389 V384 Z394 AE389 K394 V389 K399 AE394 AE399 Z449 Z404 V399 K404 V394 Z409 AE404 K409 V404 Z414 AE409 K414 V409 Z419 AE414 K419 V414 Z424 AE419 K424 V419 Z429 AE424 K429 V424 Z434 AE429 K434 V429 Z439 AE434 K439 V434 Z444 AE439 K444 V439 K449 AE444 AE449 Z499 Z454 V449 K454 V444 Z459 AE454 K459 V454 Z464 AE459 K464 V459 Z469 AE464 K469 V464 Z474 AE469 K474 V469 Z479 AE474 K479 V474 Z484 AE479 K484 V479 Z489 AE484 K489 V484 Z494 AE489 K494 V489 K499 AE494 AE499 Z549 Z504 V499 K504 V494 Z509 AE504 K509 V504 Z514 AE509 K514 V509 Z519 AE514 K519 V514 Z524 AE519 K524 V519 Z529 AE524 K529 V524 Z534 AE529 K534 V529 Z539 AE534 K539 V534 Z544 AE539 K544 V539 K549 AE544 AE549 Z599 Z554 V549 K554 V544 Z559 AE554 K559 V554 Z564 AE559 K564 V559 Z569 AE564 K569 V564 Z574 AE569 K574 V569 Z579 AE574 K579 V574 Z584 AE579 K584 V579 Z589 AE584 K589 V584 Z594 AE589 K594 V589 K599 AE594 AE599 Z644 Z604 V599 K604 V594 Z609 AE604 K609 V604 Z614 AE609 K614 V609 Z619 AE614 K619 V614 Z624 AE619 K624 V619 Z629 AE624 K629 V624 Z634 AE629 K634 V629 Z639 AE634 K639 V634 K644 AE639 AE644 V639 Z649 V644 K649 Z694 Z654 AE649 K654 V649 Z659 AE654 K659 V654 Z664 AE659 K664 V659 Z669 AE664 K669 V664 Z674 AE669 K674 V669 Z679 AE674 K679 V674 Z684 AE679 K684 V679 Z689 AE684 K689 V684 K694 AE689 AE694 V689 Z699 V694 K699 Z744 Z704 AE699 K704 V699 Z709 AE704 K709 V704 Z714 AE709 K714 V709 Z719 AE714 K719 V714 Z724 AE719 K724 V719 Z729 AE724 K729 V724 Z734 AE729 K734 V729 Z739 AE734 K739 V734 K744 AE739 AE744 V739 Z749 V744 K749 Z794 Z754 AE749 K754 V749 Z759 AE754 K759 V754 Z764 AE759 K764 V759 Z769 AE764 K769 V764 Z774 AE769 K774 V769 Z779 AE774 K779 V774 Z784 AE779 K784 V779 Z789 AE784 K789 V784 K794 AE789 AE794 V789 Z799 V794 K799 Z844 Z804 AE799 K804 V799 Z809 AE804 K809 V804 Z814 AE809 K814 V809 Z819 AE814 K819 V814 Z824 AE819 K824 V819 Z829 AE824 K829 V824 Z834 AE829 K834 V829 Z839 AE834 K839 V834 K844 AE839 AE844 V839 Z849 V844 K849 Z894 Z854 AE849 K854 V849 Z859 AE854 K859 V854 Z864 AE859 K864 V859 Z869 AE864 K869 V864 Z874 AE869 K874 V869 Z879 AE874 K879 V874 Z884 AE879 K884 V879 Z889 AE884 K889 V884 K894 AE889 AE894 V889 Z899 V894 K899 K994 Z904 AE899 K904 V899 Z909 AE904 K909 V904 Z914 AE909 K914 V909 Z919 AE914 K919 V914 Z924 AE919 K924 V919 Z929 AE924 K929 V924 Z934 AE929 K934 V929 Z939 AE934 K939 V934 Z944 AE939 K944 V939 Z949 AE944 K949 V944 Z954 AE949 K954 V949 Z959 AE954 K959 V954 Z964 AE959 K964 V959 Z969 AE964 K969 V964 Z974 AE969 K974 V969 Z979 AE974 K979 V974 Z984 AE979 K984 V979 Z989 AE984 K989 V984 AE994 AE989 V994 AE14 AE9 AE24 AE29 V14" xr:uid="{1FEFD2A2-21E9-461D-BA87-A87F9DCC2DB0}">
      <formula1>INDEX(FE,0,1)</formula1>
    </dataValidation>
    <dataValidation type="list" showInputMessage="1" showErrorMessage="1" promptTitle="Degree of harm" sqref="Z120 Z1000 AE25 V30 Z65 K10 K1000 Z75 K30 Z35 Z335 Z185 AE1000 Z165 Z995 Z10 Z330 Z350 V20 Z320 Z60 K350 Z245 Z125 Z95 Z80 K15 Z45 V25 Z300 V10 K45 Z55 Z50 K60 K65 K35 Z40 K75 K40 Z90 AE40 Z315 K315 Z30 K55 AE45 AE75 K80 K20 Z15 K25 K50 AE50 Z70 AE65 AE55 Z85 K90 Z20 AE60 V75 K95 K85 Z105 Z115 Z110 K120 Z135 Z140 K135 AE80 K105 K110 AE105 AE120 Z130 AE135 V135 AE85 Z100 AE95 K100 AE100 K115 AE110 AE115 K130 AE130 AE1005 Z145 K140 Z155 Z255 K155 K70 Z220 Z175 Z180 K185 Z190 Z150 AE155 Z160 AE70 K160 Z170 AE185 K180 AE140 K145 K150 AE145 AE160 K165 K170 AE125 AE180 V185 V145 K190 Z195 K220 Z205 Z210 Z225 K205 Z200 K195 Z215 K215 K225 AE190 AE195 K200 AE205 K210 AE215 Z310 AE210 AE200 Z230 Z235 AE170 Z240 Z250 K250 Z260 Z265 K260 Z275 Z280 K235 K245 AE250 K255 AE260 K265 AE265 K275 K230 AE230 AE235 K240 AE245 AE255 AE35 Z340 Z270 K270 AE240 K280 AE275 Z290 K175 Z295 K300 K310 AE175 AE315 K290 K295 Z305 AE300 AE165 V50 K320 AE280 Z285 AE270 K285 AE290 K305 AE295 AE305 V190 K335 AE285 Z325 AE310 K325 AE320 AE220 AE325 AE335 Z345 K345 K330 AE345 K125 Z25 V990 Z1005 K1005 AE225 V1005 V35 V40 V95 V55 V180 V45 V65 V60 Z355 V70 V80 V85 V90 AE150 V100 V105 V110 V115 V120 AE90 V125 V130 V140 V200 V150 V155 V160 V165 V170 V205 V210 V250 V195 V220 V225 V215 V240 V300 V230 V235 V265 V270 V255 V260 V245 V285 V290 V275 V280 V305 V310 AE350 V295 V325 AE330 V315 V320 Z400 V335 K340 V175 V330 AE340 V340 K355 V350 V345 V1000 Z360 K360 AE355 V355 Z365 K365 AE360 V360 Z370 K370 AE365 V365 Z375 K375 AE370 V370 Z380 K380 AE375 V375 Z385 K385 AE380 V380 Z390 K390 AE385 V385 Z395 K395 AE390 V390 K400 AE400 AE395 Z450 Z405 K405 V400 V395 Z410 K410 AE405 V405 Z415 K415 AE410 V410 Z420 K420 AE415 V415 Z425 K425 AE420 V420 Z430 K430 AE425 V425 Z435 K435 AE430 V430 Z440 K440 AE435 V435 Z445 K445 AE440 V440 K450 AE450 AE445 Z500 Z455 K455 V450 V445 Z460 K460 AE455 V455 Z465 K465 AE460 V460 Z470 K470 AE465 V465 Z475 K475 AE470 V470 Z480 K480 AE475 V475 Z485 K485 AE480 V480 Z490 K490 AE485 V485 Z495 K495 AE490 V490 K500 AE500 AE495 Z550 Z505 K505 V500 V495 Z510 K510 AE505 V505 Z515 K515 AE510 V510 Z520 K520 AE515 V515 Z525 K525 AE520 V520 Z530 K530 AE525 V525 Z535 K535 AE530 V530 Z540 K540 AE535 V535 Z545 K545 AE540 V540 K550 AE550 AE545 Z600 Z555 K555 V550 V545 Z560 K560 AE555 V555 Z565 K565 AE560 V560 Z570 K570 AE565 V565 Z575 K575 AE570 V570 Z580 K580 AE575 V575 Z585 K585 AE580 V580 Z590 K590 AE585 V585 Z595 K595 AE590 V590 K600 AE600 AE595 Z645 Z605 K605 V600 V595 Z610 K610 AE605 V605 Z615 K615 AE610 V610 Z620 K620 AE615 V615 Z625 K625 AE620 V620 Z630 K630 AE625 V625 Z635 K635 AE630 V630 Z640 K640 AE635 V635 K645 AE645 AE640 V640 Z650 K650 V645 Z695 Z655 K655 AE650 V650 Z660 K660 AE655 V655 Z665 K665 AE660 V660 Z670 K670 AE665 V665 Z675 K675 AE670 V670 Z680 K680 AE675 V675 Z685 K685 AE680 V680 Z690 K690 AE685 V685 K695 AE695 AE690 V690 Z700 K700 V695 Z745 Z705 K705 AE700 V700 Z710 K710 AE705 V705 Z715 K715 AE710 V710 Z720 K720 AE715 V715 Z725 K725 AE720 V720 Z730 K730 AE725 V725 Z735 K735 AE730 V730 Z740 K740 AE735 V735 K745 AE745 AE740 V740 Z750 K750 V745 Z795 Z755 K755 AE750 V750 Z760 K760 AE755 V755 Z765 K765 AE760 V760 Z770 K770 AE765 V765 Z775 K775 AE770 V770 Z780 K780 AE775 V775 Z785 K785 AE780 V780 Z790 K790 AE785 V785 K795 AE795 AE790 V790 Z800 K800 V795 Z845 Z805 K805 AE800 V800 Z810 K810 AE805 V805 Z815 K815 AE810 V810 Z820 K820 AE815 V815 Z825 K825 AE820 V820 Z830 K830 AE825 V825 Z835 K835 AE830 V830 Z840 K840 AE835 V835 K845 AE845 AE840 V840 Z850 K850 V845 Z895 Z855 K855 AE850 V850 Z860 K860 AE855 V855 Z865 K865 AE860 V860 Z870 K870 AE865 V865 Z875 K875 AE870 V870 Z880 K880 AE875 V875 Z885 K885 AE880 V880 Z890 K890 AE885 V885 K895 AE895 AE890 V890 Z900 K900 V895 K995 Z905 K905 AE900 V900 Z910 K910 AE905 V905 Z915 K915 AE910 V910 Z920 K920 AE915 V915 Z925 K925 AE920 V920 Z930 K930 AE925 V925 Z935 K935 AE930 V930 Z940 K940 AE935 V935 Z945 K945 AE940 V940 Z950 K950 AE945 V945 Z955 K955 AE950 V950 Z960 K960 AE955 V955 Z965 K965 AE960 V960 Z970 K970 AE965 V965 Z975 K975 AE970 V970 Z980 K980 AE975 V975 Z985 K985 AE980 V980 Z990 K990 AE985 V985 AE995 V995 AE990 AE10 AE30 AE15 AE20 V15" xr:uid="{35821B4A-6AD9-4B3B-A08F-8A3D107693AF}">
      <formula1>INDEX(LO,0,1)</formula1>
    </dataValidation>
    <dataValidation type="list" allowBlank="1" showInputMessage="1" showErrorMessage="1" sqref="Z121 Z1001 Z11 V31 AE21 Z166 K16 Z76 K31 Z36 Z331 Z186 K1001 Z996 K11 AE1001 Z336 Z46 V26 Z321 Z61 Z351 Z176 Z126 K76 Z81 Z96 K351 V21 Z301 K26 K46 Z56 Z51 Z41 Z66 K36 K41 AE46 K66 Z91 AE41 Z316 K316 Z16 K56 K61 AE76 K81 K21 Z31 V11 K51 AE51 AE61 Z71 AE56 Z86 K91 Z26 AE66 V76 K96 AE81 Z106 Z116 Z111 K121 Z136 Z141 K136 K86 K106 K111 AE106 AE121 Z131 AE136 V136 AE86 Z101 AE96 K101 AE101 K116 AE111 AE116 K131 AE131 AE1006 Z146 K141 Z156 Z256 K156 K71 Z221 K176 Z181 K186 Z191 Z151 AE156 AE71 Z161 K161 Z171 AE186 K181 AE141 K146 K151 AE146 AE161 K166 K171 AE126 AE181 V186 V146 K191 Z196 K221 Z206 Z211 Z226 K206 Z201 K196 Z216 K216 K226 AE191 AE196 K201 AE206 K211 AE216 Z311 AE211 AE201 Z231 Z236 AE171 Z241 Z251 Z246 Z261 Z266 K261 Z276 Z281 K236 K246 K251 AE251 AE261 K266 AE266 K276 K231 AE231 AE236 K241 AE246 K256 AE36 Z341 Z271 K271 AE241 K281 AE276 Z291 AE176 Z296 K301 K311 V176 AE316 K291 K296 Z306 AE301 K306 V51 K321 AE281 Z286 AE271 K286 AE291 AE306 AE296 AE166 V191 K336 AE286 Z326 K326 AE326 AE321 AE221 AE311 AE336 Z346 K346 K331 AE346 K126 Z21 V991 Z1006 K1006 AE226 V1006 V36 V41 V96 V56 V181 V46 V66 V61 Z356 V71 V81 V86 V91 AE151 V101 V106 V111 V116 V121 AE91 V126 V131 V141 V201 V151 V156 V161 V166 V171 V206 V211 V251 V196 V221 V226 V216 V241 V301 V231 V236 V266 V271 AE256 V261 V246 V286 V291 V276 V281 V306 V311 AE351 V296 V326 AE331 V316 V321 Z401 V336 K341 V256 V331 AE341 V341 V351 K356 V346 V1001 Z361 AE356 K361 V356 Z366 AE361 K366 V361 Z371 AE366 K371 V366 Z376 AE371 K376 V371 Z381 AE376 K381 V376 Z386 AE381 K386 V381 Z391 AE386 K391 V386 Z396 AE391 K396 V391 K401 AE396 AE401 Z451 Z406 V401 K406 V396 Z411 AE406 K411 V406 Z416 AE411 K416 V411 Z421 AE416 K421 V416 Z426 AE421 K426 V421 Z431 AE426 K431 V426 Z436 AE431 K436 V431 Z441 AE436 K441 V436 Z446 AE441 K446 V441 K451 AE446 AE451 Z501 Z456 V451 K456 V446 Z461 AE456 K461 V456 Z466 AE461 K466 V461 Z471 AE466 K471 V466 Z476 AE471 K476 V471 Z481 AE476 K481 V476 Z486 AE481 K486 V481 Z491 AE486 K491 V486 Z496 AE491 K496 V491 K501 AE496 AE501 Z551 Z506 V501 K506 V496 Z511 AE506 K511 V506 Z516 AE511 K516 V511 Z521 AE516 K521 V516 Z526 AE521 K526 V521 Z531 AE526 K531 V526 Z536 AE531 K536 V531 Z541 AE536 K541 V536 Z546 AE541 K546 V541 K551 AE546 AE551 Z601 Z556 V551 K556 V546 Z561 AE556 K561 V556 Z566 AE561 K566 V561 Z571 AE566 K571 V566 Z576 AE571 K576 V571 Z581 AE576 K581 V576 Z586 AE581 K586 V581 Z591 AE586 K591 V586 Z596 AE591 K596 V591 K601 AE596 AE601 Z646 Z606 V601 K606 V596 Z611 AE606 K611 V606 Z616 AE611 K616 V611 Z621 AE616 K621 V616 Z626 AE621 K626 V621 Z631 AE626 K631 V626 Z636 AE631 K636 V631 Z641 AE636 K641 V636 K646 AE641 AE646 V641 Z651 V646 K651 Z696 Z656 AE651 K656 V651 Z661 AE656 K661 V656 Z666 AE661 K666 V661 Z671 AE666 K671 V666 Z676 AE671 K676 V671 Z681 AE676 K681 V676 Z686 AE681 K686 V681 Z691 AE686 K691 V686 K696 AE691 AE696 V691 Z701 V696 K701 Z746 Z706 AE701 K706 V701 Z711 AE706 K711 V706 Z716 AE711 K716 V711 Z721 AE716 K721 V716 Z726 AE721 K726 V721 Z731 AE726 K731 V726 Z736 AE731 K736 V731 Z741 AE736 K741 V736 K746 AE741 AE746 V741 Z751 V746 K751 Z796 Z756 AE751 K756 V751 Z761 AE756 K761 V756 Z766 AE761 K766 V761 Z771 AE766 K771 V766 Z776 AE771 K776 V771 Z781 AE776 K781 V776 Z786 AE781 K786 V781 Z791 AE786 K791 V786 K796 AE791 AE796 V791 Z801 V796 K801 Z846 Z806 AE801 K806 V801 Z811 AE806 K811 V806 Z816 AE811 K816 V811 Z821 AE816 K821 V816 Z826 AE821 K826 V821 Z831 AE826 K831 V826 Z836 AE831 K836 V831 Z841 AE836 K841 V836 K846 AE841 AE846 V841 Z851 V846 K851 Z896 Z856 AE851 K856 V851 Z861 AE856 K861 V856 Z866 AE861 K866 V861 Z871 AE866 K871 V866 Z876 AE871 K876 V871 Z881 AE876 K881 V876 Z886 AE881 K886 V881 Z891 AE886 K891 V886 K896 AE891 AE896 V891 Z901 V896 K901 K996 Z906 AE901 K906 V901 Z911 AE906 K911 V906 Z916 AE911 K916 V911 Z921 AE916 K921 V916 Z926 AE921 K926 V921 Z931 AE926 K931 V926 Z936 AE931 K936 V931 Z941 AE936 K941 V936 Z946 AE941 K946 V941 Z951 AE946 K951 V946 Z956 AE951 K956 V951 Z961 AE956 K961 V956 Z966 AE961 K966 V961 Z971 AE966 K971 V966 Z976 AE971 K976 V971 Z981 AE976 K981 V976 Z986 AE981 K986 V981 Z991 AE986 K991 V986 AE996 AE991 V996 AE16 AE31 AE11 AE26 V16" xr:uid="{D00715A9-8791-496B-8658-7ABBF9FDF4FD}">
      <formula1>INDEX(NP,0,1)</formula1>
    </dataValidation>
  </dataValidations>
  <printOptions horizontalCentered="1" verticalCentered="1"/>
  <pageMargins left="0.7" right="0.7" top="0.75" bottom="0.75" header="0.3" footer="0.3"/>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extLst>
    <ext xmlns:x14="http://schemas.microsoft.com/office/spreadsheetml/2009/9/main" uri="{78C0D931-6437-407d-A8EE-F0AAD7539E65}">
      <x14:conditionalFormattings>
        <x14:conditionalFormatting xmlns:xm="http://schemas.microsoft.com/office/excel/2006/main">
          <x14:cfRule type="cellIs" priority="32684" operator="equal" id="{5CAD7FAB-D312-45F6-9479-41A881098C6C}">
            <xm:f>'(Ref) HRN Risk Level'!$C$5</xm:f>
            <x14:dxf>
              <font>
                <color rgb="FF006600"/>
              </font>
              <fill>
                <patternFill>
                  <bgColor theme="6" tint="0.59996337778862885"/>
                </patternFill>
              </fill>
            </x14:dxf>
          </x14:cfRule>
          <x14:cfRule type="cellIs" priority="32683" operator="equal" id="{08D79587-C59C-4291-BB34-45ABA5DB654C}">
            <xm:f>'(Ref) HRN Risk Level'!$C$6</xm:f>
            <x14:dxf>
              <font>
                <color rgb="FF663300"/>
              </font>
              <fill>
                <patternFill>
                  <bgColor rgb="FFFFFFCC"/>
                </patternFill>
              </fill>
            </x14:dxf>
          </x14:cfRule>
          <x14:cfRule type="cellIs" priority="32682" operator="equal" id="{BF9B7379-05C4-457F-97CE-3E93A0E8AB34}">
            <xm:f>'(Ref) HRN Risk Level'!$C$7</xm:f>
            <x14:dxf>
              <font>
                <color theme="9" tint="-0.24994659260841701"/>
              </font>
              <fill>
                <patternFill>
                  <bgColor theme="9" tint="0.59996337778862885"/>
                </patternFill>
              </fill>
            </x14:dxf>
          </x14:cfRule>
          <x14:cfRule type="cellIs" priority="32681" operator="equal" id="{96B4D89F-4808-494E-8957-E50236F0AEE2}">
            <xm:f>'(Ref) HRN Risk Level'!$C$8</xm:f>
            <x14:dxf>
              <font>
                <color rgb="FFC00000"/>
              </font>
              <fill>
                <patternFill>
                  <bgColor theme="5" tint="0.59996337778862885"/>
                </patternFill>
              </fill>
            </x14:dxf>
          </x14:cfRule>
          <x14:cfRule type="cellIs" priority="32680" operator="equal" id="{10A087E1-4494-440A-9E89-B09A78CC1667}">
            <xm:f>'(Ref) HRN Risk Level'!$C$9</xm:f>
            <x14:dxf>
              <font>
                <color rgb="FF7030A0"/>
              </font>
              <fill>
                <patternFill>
                  <bgColor theme="7" tint="0.59996337778862885"/>
                </patternFill>
              </fill>
            </x14:dxf>
          </x14:cfRule>
          <xm:sqref>M8:M9 X8:X9 AB8:AB9 AG8:AG9 M13:M14 X13:X14 AB13:AB14 AG13:AG14 M18:M19 X18:X19 AB18:AB19 AG18:AG19 M23:M24 X23:X24 AB23:AB24 AG23:AG24 M28:M29 X28:X29 AB28:AB29 AG28:AG29 M33:M34 X33:X34 AB33:AB34 AG33:AG34 M38:M39 X38:X39 AB38:AB39 AG38:AG39 M43:M44 X43:X44 AB43:AB44 AG43:AG44 M48:M49 X48:X49 AB48:AB49 AG48:AG49 M53:M54 X53:X54 AB53:AB54 AG53:AG54 M58:M59 X58:X59 AB58:AB59 AG58:AG59 M63:M64 X63:X64 AB63:AB64 AG63:AG64 M68:M69 X68:X69 AB68:AB69 AG68:AG69 M73:M74 X73:X74 AB73:AB74 AG73:AG74 M78:M79 X78:X79 AB78:AB79 AG78:AG79 M83:M84 X83:X84 AB83:AB84 AG83:AG84 M88:M89 X88:X89 AB88:AB89 AG88:AG89 M93:M94 X93:X94 AB93:AB94 AG93:AG94 M98:M99 X98:X99 AB98:AB99 AG98:AG99 M103:M104 X103:X104 AB103:AB104 AG103:AG104 M108:M109 X108:X109 AB108:AB109 AG108:AG109 M113:M114 X113:X114 AB113:AB114 AG113:AG114 M118:M119 X118:X119 AB118:AB119 AG118:AG119 M123:M124 X123:X124 AB123:AB124 AG123:AG124 M128:M129 X128:X129 AB128:AB129 AG128:AG129 M133:M134 X133:X134 AB133:AB134 AG133:AG134 M138:M139 X138:X139 AB138:AB139 AG138:AG139 M143:M144 X143:X144 AB143:AB144 AG143:AG144 M148:M149 X148:X149 AB148:AB149 AG148:AG149 M153:M154 X153:X154 AB153:AB154 AG153:AG154 M158:M159 X158:X159 AB158:AB159 AG158:AG159 M163:M164 X163:X164 AB163:AB164 AG163:AG164 M168:M169 X168:X169 AB168:AB169 AG168:AG169 M173:M174 X173:X174 AB173:AB174 AG173:AG174 M178:M179 X178:X179 AB178:AB179 AG178:AG179 M183:M184 X183:X184 AB183:AB184 AG183:AG184 M188:M189 X188:X189 AB188:AB189 AG188:AG189 M193:M194 X193:X194 AB193:AB194 AG193:AG194 M198:M199 X198:X199 AB198:AB199 AG198:AG199 M203:M204 X203:X204 AB203:AB204 AG203:AG204 M208:M209 X208:X209 AB208:AB209 AG208:AG209 M213:M214 X213:X214 AB213:AB214 AG213:AG214 M218:M219 X218:X219 AB218:AB219 AG218:AG219 M223:M224 X223:X224 AB223:AB224 AG223:AG224 M228:M229 X228:X229 AB228:AB229 AG228:AG229 M233:M234 X233:X234 AB233:AB234 AG233:AG234 M238:M239 X238:X239 AB238:AB239 AG238:AG239 M243:M244 X243:X244 AB243:AB244 AG243:AG244 M248:M249 X248:X249 AB248:AB249 AG248:AG249 M253:M254 X253:X254 AB253:AB254 AG253:AG254 M258:M259 X258:X259 AB258:AB259 AG258:AG259 M263:M264 X263:X264 AB263:AB264 AG263:AG264 M268:M269 X268:X269 AB268:AB269 AG268:AG269 M273:M274 X273:X274 AB273:AB274 AG273:AG274 M278:M279 X278:X279 AB278:AB279 AG278:AG279 M283:M284 X283:X284 AB283:AB284 AG283:AG284 M288:M289 X288:X289 AB288:AB289 AG288:AG289 M293:M294 X293:X294 AB293:AB294 AG293:AG294 M298:M299 X298:X299 AB298:AB299 AG298:AG299 M303:M304 X303:X304 AB303:AB304 AG303:AG304 M308:M309 X308:X309 AB308:AB309 AG308:AG309 M313:M314 X313:X314 AB313:AB314 AG313:AG314 M318:M319 X318:X319 AB318:AB319 AG318:AG319 M323:M324 X323:X324 AB323:AB324 AG323:AG324 M328:M329 X328:X329 AB328:AB329 AG328:AG329 M333:M334 X333:X334 AB333:AB334 AG333:AG334 M338:M339 X338:X339 AB338:AB339 AG338:AG339 M343:M344 X343:X344 AB343:AB344 AG343:AG344 M348:M349 X348:X349 AB348:AB349 AG348:AG349 M353:M354 X353:X354 AB353:AB354 AG353:AG354 M358:M359 X358:X359 AB358:AB359 AG358:AG359 M363:M364 X363:X364 AB363:AB364 AG363:AG364 M368:M369 X368:X369 AB368:AB369 AG368:AG369 M373:M374 X373:X374 AB373:AB374 AG373:AG374 M378:M379 X378:X379 AB378:AB379 AG378:AG379 M383:M384 X383:X384 AB383:AB384 AG383:AG384 M388:M389 X388:X389 AB388:AB389 AG388:AG389 M393:M394 X393:X394 AB393:AB394 AG393:AG394 M398:M399 X398:X399 AB398:AB399 AG398:AG399 M403:M404 X403:X404 AB403:AB404 AG403:AG404 M408:M409 X408:X409 AB408:AB409 AG408:AG409 M413:M414 X413:X414 AB413:AB414 AG413:AG414 M418:M419 X418:X419 AB418:AB419 AG418:AG419 M423:M424 X423:X424 AB423:AB424 AG423:AG424 M428:M429 X428:X429 AB428:AB429 AG428:AG429 M433:M434 X433:X434 AB433:AB434 AG433:AG434 M438:M439 X438:X439 AB438:AB439 AG438:AG439 M443:M444 X443:X444 AB443:AB444 AG443:AG444 M448:M449 X448:X449 AB448:AB449 AG448:AG449 M453:M454 X453:X454 AB453:AB454 AG453:AG454 M458:M459 X458:X459 AB458:AB459 AG458:AG459 M463:M464 X463:X464 AB463:AB464 AG463:AG464 M468:M469 X468:X469 AB468:AB469 AG468:AG469 M473:M474 X473:X474 AB473:AB474 AG473:AG474 M478:M479 X478:X479 AB478:AB479 AG478:AG479 M483:M484 X483:X484 AB483:AB484 AG483:AG484 M488:M489 X488:X489 AB488:AB489 AG488:AG489 M493:M494 X493:X494 AB493:AB494 AG493:AG494 M498:M499 X498:X499 AB498:AB499 AG498:AG499 M503:M504 X503:X504 AB503:AB504 AG503:AG504 M508:M509 X508:X509 AB508:AB509 AG508:AG509 M513:M514 X513:X514 AB513:AB514 AG513:AG514 M518:M519 X518:X519 AB518:AB519 AG518:AG519 M523:M524 X523:X524 AB523:AB524 AG523:AG524 M528:M529 X528:X529 AB528:AB529 AG528:AG529 M533:M534 X533:X534 AB533:AB534 AG533:AG534 M538:M539 X538:X539 AB538:AB539 AG538:AG539 M543:M544 X543:X544 AB543:AB544 AG543:AG544 M548:M549 X548:X549 AB548:AB549 AG548:AG549 M553:M554 X553:X554 AB553:AB554 AG553:AG554 M558:M559 X558:X559 AB558:AB559 AG558:AG559 M563:M564 X563:X564 AB563:AB564 AG563:AG564 M568:M569 X568:X569 AB568:AB569 AG568:AG569 M573:M574 X573:X574 AB573:AB574 AG573:AG574 M578:M579 X578:X579 AB578:AB579 AG578:AG579 M583:M584 X583:X584 AB583:AB584 AG583:AG584 M588:M589 X588:X589 AB588:AB589 AG588:AG589 M593:M594 X593:X594 AB593:AB594 AG593:AG594 M598:M599 X598:X599 AB598:AB599 AG598:AG599 M603:M604 X603:X604 AB603:AB604 AG603:AG604 M608:M609 X608:X609 AB608:AB609 AG608:AG609 M613:M614 X613:X614 AB613:AB614 AG613:AG614 M618:M619 X618:X619 AB618:AB619 AG618:AG619 M623:M624 X623:X624 AB623:AB624 AG623:AG624 M628:M629 X628:X629 AB628:AB629 AG628:AG629 M633:M634 X633:X634 AB633:AB634 AG633:AG634 M638:M639 X638:X639 AB638:AB639 AG638:AG639 M643:M644 X643:X644 AB643:AB644 AG643:AG644 M648:M649 X648:X649 AB648:AB649 AG648:AG649 M653:M654 X653:X654 AB653:AB654 AG653:AG654 M658:M659 X658:X659 AB658:AB659 AG658:AG659 M663:M664 X663:X664 AB663:AB664 AG663:AG664 M668:M669 X668:X669 AB668:AB669 AG668:AG669 M673:M674 X673:X674 AB673:AB674 AG673:AG674 M678:M679 X678:X679 AB678:AB679 AG678:AG679 M683:M684 X683:X684 AB683:AB684 AG683:AG684 M688:M689 X688:X689 AB688:AB689 AG688:AG689 M693:M694 X693:X694 AB693:AB694 AG693:AG694 M698:M699 X698:X699 AB698:AB699 AG698:AG699 M703:M704 X703:X704 AB703:AB704 AG703:AG704 M708:M709 X708:X709 AB708:AB709 AG708:AG709 M713:M714 X713:X714 AB713:AB714 AG713:AG714 M718:M719 X718:X719 AB718:AB719 AG718:AG719 M723:M724 X723:X724 AB723:AB724 AG723:AG724 M728:M729 X728:X729 AB728:AB729 AG728:AG729 M733:M734 X733:X734 AB733:AB734 AG733:AG734 M738:M739 X738:X739 AB738:AB739 AG738:AG739 M743:M744 X743:X744 AB743:AB744 AG743:AG744 M748:M749 X748:X749 AB748:AB749 AG748:AG749 M753:M754 X753:X754 AB753:AB754 AG753:AG754 M758:M759 X758:X759 AB758:AB759 AG758:AG759 M763:M764 X763:X764 AB763:AB764 AG763:AG764 M768:M769 X768:X769 AB768:AB769 AG768:AG769 M773:M774 X773:X774 AB773:AB774 AG773:AG774 M778:M779 X778:X779 AB778:AB779 AG778:AG779 M783:M784 X783:X784 AB783:AB784 AG783:AG784 M788:M789 X788:X789 AB788:AB789 AG788:AG789 M793:M794 X793:X794 AB793:AB794 AG793:AG794 M798:M799 X798:X799 AB798:AB799 AG798:AG799 M803:M804 X803:X804 AB803:AB804 AG803:AG804 M808:M809 X808:X809 AB808:AB809 AG808:AG809 M813:M814 X813:X814 AB813:AB814 AG813:AG814 M818:M819 X818:X819 AB818:AB819 AG818:AG819 M823:M824 X823:X824 AB823:AB824 AG823:AG824 M828:M829 X828:X829 AB828:AB829 AG828:AG829 M833:M834 X833:X834 AB833:AB834 AG833:AG834 M838:M839 X838:X839 AB838:AB839 AG838:AG839 M843:M844 X843:X844 AB843:AB844 AG843:AG844 M848:M849 X848:X849 AB848:AB849 AG848:AG849 M853:M854 X853:X854 AB853:AB854 AG853:AG854 M858:M859 X858:X859 AB858:AB859 AG858:AG859 M863:M864 X863:X864 AB863:AB864 AG863:AG864 M868:M869 X868:X869 AB868:AB869 AG868:AG869 M873:M874 X873:X874 AB873:AB874 AG873:AG874 M878:M879 X878:X879 AB878:AB879 AG878:AG879 M883:M884 X883:X884 AB883:AB884 AG883:AG884 M888:M889 X888:X889 AB888:AB889 AG888:AG889 M893:M894 X893:X894 AB893:AB894 AG893:AG894 M898:M899 X898:X899 AB898:AB899 AG898:AG899 M903:M904 X903:X904 AB903:AB904 AG903:AG904 M908:M909 X908:X909 AB908:AB909 AG908:AG909 M913:M914 X913:X914 AB913:AB914 AG913:AG914 M918:M919 X918:X919 AB918:AB919 AG918:AG919 M923:M924 X923:X924 AB923:AB924 AG923:AG924 M928:M929 X928:X929 AB928:AB929 AG928:AG929 M933:M934 X933:X934 AB933:AB934 AG933:AG934 M938:M939 X938:X939 AB938:AB939 AG938:AG939 M943:M944 X943:X944 AB943:AB944 AG943:AG944 M948:M949 X948:X949 AB948:AB949 AG948:AG949 M953:M954 X953:X954 AB953:AB954 AG953:AG954 M958:M959 X958:X959 AB958:AB959 AG958:AG959 M963:M964 X963:X964 AB963:AB964 AG963:AG964 M968:M969 X968:X969 AB968:AB969 AG968:AG969 M973:M974 X973:X974 AB973:AB974 AG973:AG974 M978:M979 X978:X979 AB978:AB979 AG978:AG979 M983:M984 X983:X984 AB983:AB984 AG983:AG984 M988:M989 X988:X989 AB988:AB989 AG988:AG989 M993:M994 X993:X994 AB993:AB994 AG993:AG994 M998:M999 X998:X999 AB998:AB999 AG998:AG999 M1003:M1004 X1003:X1004 AB1003:AB1004 AG1003:AG1004 M1008:M1009</xm:sqref>
        </x14:conditionalFormatting>
      </x14:conditionalFormattings>
    </ext>
    <ext xmlns:x14="http://schemas.microsoft.com/office/spreadsheetml/2009/9/main" uri="{CCE6A557-97BC-4b89-ADB6-D9C93CAAB3DF}">
      <x14:dataValidations xmlns:xm="http://schemas.microsoft.com/office/excel/2006/main" disablePrompts="1" count="9">
        <x14:dataValidation type="list" allowBlank="1" showInputMessage="1" xr:uid="{26FD8B7F-4D5A-41AE-87E2-319210B93551}">
          <x14:formula1>
            <xm:f>'(Linked) Drop down References'!$A$6:$A$17</xm:f>
          </x14:formula1>
          <xm:sqref>C328:C1007 C243:C322 C8:C157</xm:sqref>
        </x14:dataValidation>
        <x14:dataValidation type="list" allowBlank="1" showInputMessage="1" xr:uid="{1E599399-11FC-4DB0-A4A9-260E3431A354}">
          <x14:formula1>
            <xm:f>'(Linked) Drop down References'!$C$6:$C$31</xm:f>
          </x14:formula1>
          <xm:sqref>D228:D1007 D8:D172 D203:D217 D193:D197 D178:D187</xm:sqref>
        </x14:dataValidation>
        <x14:dataValidation type="list" showInputMessage="1" showErrorMessage="1" prompt="1. Use of machine by:" xr:uid="{6CB602C0-C04F-4A62-ABFE-7282F7511ADC}">
          <x14:formula1>
            <xm:f>'(Linked) PLr Probability Factor'!$B$5:$B$8</xm:f>
          </x14:formula1>
          <xm:sqref>N13 N18 N23 N28 N33 N38 N43 N48 N53 N58 N63 N68 N73 N78 N83 N88 N93 N98 N103 N108 N113 N118 N123 N128 N133 N138 N143 N148 N153 N158 N163 N168 N173 N178 N183 N188 N193 N198 N203 N208 N213 N218 N223 N228 N233 N238 N243 N248 N253 N258 N263 N268 N273 N278 N283 N288 N293 N298 N303 N308 N313 N318 N323 N328 N333 N338 N343 N348 N353 N358 N363 N368 N373 N378 N383 N388 N393 N398 N403 N408 N413 N418 N423 N428 N433 N438 N443 N448 N453 N458 N463 N468 N473 N478 N483 N488 N493 N498 N503 N508 N513 N518 N523 N528 N533 N538 N543 N548 N553 N558 N563 N568 N573 N578 N583 N588 N593 N598 N603 N608 N613 N618 N623 N628 N633 N638 N643 N648 N653 N658 N663 N668 N673 N678 N683 N688 N693 N698 N703 N708 N713 N718 N723 N728 N733 N738 N743 N748 N753 N758 N763 N768 N773 N778 N783 N788 N793 N798 N803 N808 N813 N818 N823 N828 N833 N838 N843 N848 N853 N858 N863 N868 N873 N878 N883 N888 N893 N898 N903 N908 N913 N918 N923 N928 N933 N938 N943 N948 N953 N958 N963 N968 N973 N978 N983 N988 N993 N8 N1003 N998</xm:sqref>
        </x14:dataValidation>
        <x14:dataValidation type="list" showInputMessage="1" showErrorMessage="1" prompt="2. Speed of the part of the machine that can create a hazardous event (de-pending on the specific machine and time to escape from or to avoid a hazardous situation)" xr:uid="{11420CD7-677F-48E9-A061-D7FF9C4DF7CF}">
          <x14:formula1>
            <xm:f>'(Linked) PLr Probability Factor'!$B$11:$B$14</xm:f>
          </x14:formula1>
          <xm:sqref>N14 N19 N24 N29 N34 N39 N44 N49 N54 N59 N64 N69 N74 N79 N84 N89 N94 N99 N104 N109 N114 N119 N124 N129 N134 N139 N144 N149 N154 N159 N164 N169 N174 N179 N184 N189 N194 N199 N204 N209 N214 N219 N224 N229 N234 N239 N244 N249 N254 N259 N264 N269 N274 N279 N284 N289 N294 N299 N304 N309 N314 N319 N324 N329 N334 N339 N344 N349 N354 N359 N364 N369 N374 N379 N384 N389 N394 N399 N404 N409 N414 N419 N424 N429 N434 N439 N444 N449 N454 N459 N464 N469 N474 N479 N484 N489 N494 N499 N504 N509 N514 N519 N524 N529 N534 N539 N544 N549 N554 N559 N564 N569 N574 N579 N584 N589 N594 N599 N604 N609 N614 N619 N624 N629 N634 N639 N644 N649 N654 N659 N664 N669 N674 N679 N684 N689 N694 N699 N704 N709 N714 N719 N724 N729 N734 N739 N744 N749 N754 N759 N764 N769 N774 N779 N784 N789 N794 N799 N804 N809 N814 N819 N824 N829 N834 N839 N844 N849 N854 N859 N864 N869 N874 N879 N884 N889 N894 N899 N904 N909 N914 N919 N924 N929 N934 N939 N944 N949 N954 N959 N964 N969 N974 N979 N984 N989 N994 N9 N1004 N999</xm:sqref>
        </x14:dataValidation>
        <x14:dataValidation type="list" showInputMessage="1" showErrorMessage="1" prompt="5. Complexity of the operations (human interaction in terms of numbers of operation and/or timing available for this operations)" xr:uid="{E66323A2-AB3D-478E-BD0B-9CA36926D4F5}">
          <x14:formula1>
            <xm:f>'(Linked) PLr Probability Factor'!$B$29:$B$32</xm:f>
          </x14:formula1>
          <xm:sqref>N17 N22 N27 N32 N37 N42 N47 N52 N57 N62 N67 N72 N77 N82 N87 N92 N97 N102 N107 N112 N117 N122 N127 N132 N137 N142 N147 N152 N157 N162 N167 N172 N177 N182 N187 N192 N197 N202 N207 N212 N217 N222 N227 N232 N237 N242 N247 N252 N257 N262 N267 N272 N277 N282 N287 N292 N297 N302 N307 N312 N317 N322 N327 N332 N337 N342 N347 N352 N357 N362 N367 N372 N377 N382 N387 N392 N397 N402 N407 N412 N417 N422 N427 N432 N437 N442 N447 N452 N457 N462 N467 N472 N477 N482 N487 N492 N497 N502 N507 N512 N517 N522 N527 N532 N537 N542 N547 N552 N557 N562 N567 N572 N577 N582 N587 N592 N597 N602 N607 N612 N617 N622 N627 N632 N637 N642 N647 N652 N657 N662 N667 N672 N677 N682 N687 N692 N697 N702 N707 N712 N717 N722 N727 N732 N737 N742 N747 N752 N757 N762 N767 N772 N777 N782 N787 N792 N797 N802 N807 N812 N817 N822 N827 N832 N837 N842 N847 N852 N857 N862 N867 N872 N877 N882 N887 N892 N897 N902 N907 N912 N917 N922 N927 N932 N937 N942 N947 N952 N957 N962 N967 N972 N977 N982 N987 N992 N997 N1002 N1007 N12 V17</xm:sqref>
        </x14:dataValidation>
        <x14:dataValidation type="list" showInputMessage="1" showErrorMessage="1" prompt="3. Spatial possibility to escape from the hazard" xr:uid="{E0597527-8DD2-4A5F-8954-1A260813A551}">
          <x14:formula1>
            <xm:f>'(Linked) PLr Probability Factor'!$B$17:$B$20</xm:f>
          </x14:formula1>
          <xm:sqref>N15 N20 N25 N30 N35 N40 N45 N50 N55 N60 N65 N70 N75 N80 N85 N90 N95 N100 N105 N110 N115 N120 N125 N130 N135 N140 N145 N150 N155 N160 N165 N170 N175 N180 N185 N190 N195 N200 N205 N210 N215 N220 N225 N230 N235 N240 N245 N250 N255 N260 N265 N270 N275 N280 N285 N290 N295 N300 N305 N310 N315 N320 N325 N330 N335 N340 N345 N350 N355 N360 N365 N370 N375 N380 N385 N390 N395 N400 N405 N410 N415 N420 N425 N430 N435 N440 N445 N450 N455 N460 N465 N470 N475 N480 N485 N490 N495 N500 N505 N510 N515 N520 N525 N530 N535 N540 N545 N550 N555 N560 N565 N570 N575 N580 N585 N590 N595 N600 N605 N610 N615 N620 N625 N630 N635 N640 N645 N650 N655 N660 N665 N670 N675 N680 N685 N690 N695 N700 N705 N710 N715 N720 N725 N730 N735 N740 N745 N750 N755 N760 N765 N770 N775 N780 N785 N790 N795 N800 N805 N810 N815 N820 N825 N830 N835 N840 N845 N850 N855 N860 N865 N870 N875 N880 N885 N890 N895 N900 N905 N910 N915 N920 N925 N930 N935 N940 N945 N950 N955 N960 N965 N970 N975 N980 N985 N990 N995 N10 N1005 N1000</xm:sqref>
        </x14:dataValidation>
        <x14:dataValidation type="list" showInputMessage="1" showErrorMessage="1" prompt="4. Possibility of recognition/awareness of the hazard" xr:uid="{C63DEDE0-B277-4570-BEE7-F305C5161197}">
          <x14:formula1>
            <xm:f>'(Linked) PLr Probability Factor'!$B$23:$B$26</xm:f>
          </x14:formula1>
          <xm:sqref>N16 N21 N26 N31 N36 N41 N46 N51 N56 N61 N66 N71 N76 N81 N86 N91 N96 N101 N106 N111 N116 N121 N126 N131 N136 N141 N146 N151 N156 N161 N166 N171 N176 N181 N186 N191 N196 N201 N206 N211 N216 N221 N226 N231 N236 N241 N246 N251 N256 N261 N266 N271 N276 N281 N286 N291 N296 N301 N306 N311 N316 N321 N326 N331 N336 N341 N346 N351 N356 N361 N366 N371 N376 N381 N386 N391 N396 N401 N406 N411 N416 N421 N426 N431 N436 N441 N446 N451 N456 N461 N466 N471 N476 N481 N486 N491 N496 N501 N506 N511 N516 N521 N526 N531 N536 N541 N546 N551 N556 N561 N566 N571 N576 N581 N586 N591 N596 N601 N606 N611 N616 N621 N626 N631 N636 N641 N646 N651 N656 N661 N666 N671 N676 N681 N686 N691 N696 N701 N706 N711 N716 N721 N726 N731 N736 N741 N746 N751 N756 N761 N766 N771 N776 N781 N786 N791 N796 N801 N806 N811 N816 N821 N826 N831 N836 N841 N846 N851 N856 N861 N866 N871 N876 N881 N886 N891 N896 N901 N906 N911 N916 N921 N926 N931 N936 N941 N946 N951 N956 N961 N966 N971 N976 N981 N986 N991 N996 N11 N1006 N1001</xm:sqref>
        </x14:dataValidation>
        <x14:dataValidation type="list" allowBlank="1" showInputMessage="1" xr:uid="{AB9A79C1-4BB2-4718-AD4E-07B26F71C6BC}">
          <x14:formula1>
            <xm:f>'(Linked) Drop down References'!$E$6:$E$44</xm:f>
          </x14:formula1>
          <xm:sqref>U8:U1007 AC8:AC1007</xm:sqref>
        </x14:dataValidation>
        <x14:dataValidation type="list" allowBlank="1" showInputMessage="1" xr:uid="{BB2C8E6E-1A19-4DB6-BBF5-12072C2D8FF6}">
          <x14:formula1>
            <xm:f>'(Linked) Drop down References'!$G$6:$G$32</xm:f>
          </x14:formula1>
          <xm:sqref>Y8:Y1007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8660-AD7D-459D-8558-7130130A2AD1}">
  <sheetPr>
    <pageSetUpPr fitToPage="1"/>
  </sheetPr>
  <dimension ref="A1:L583"/>
  <sheetViews>
    <sheetView view="pageBreakPreview" zoomScale="60" zoomScaleNormal="50" workbookViewId="0">
      <selection activeCell="D5" sqref="D5"/>
    </sheetView>
  </sheetViews>
  <sheetFormatPr defaultRowHeight="13.2"/>
  <cols>
    <col min="1" max="1" width="10" bestFit="1" customWidth="1"/>
    <col min="2" max="2" width="57.33203125" style="14" customWidth="1"/>
    <col min="3" max="3" width="28.6640625" customWidth="1"/>
    <col min="4" max="4" width="90.88671875" customWidth="1"/>
    <col min="5" max="5" width="20.33203125" customWidth="1"/>
    <col min="6" max="6" width="24.44140625" customWidth="1"/>
    <col min="7" max="7" width="120.33203125" style="14" customWidth="1"/>
    <col min="8" max="8" width="81.44140625" customWidth="1"/>
    <col min="9" max="9" width="25.33203125" customWidth="1"/>
    <col min="10" max="10" width="22" customWidth="1"/>
    <col min="11" max="11" width="20.33203125" customWidth="1"/>
    <col min="12" max="12" width="34.6640625" customWidth="1"/>
  </cols>
  <sheetData>
    <row r="1" spans="1:12" ht="49.2" customHeight="1" thickTop="1" thickBot="1">
      <c r="A1" s="451" t="s">
        <v>349</v>
      </c>
      <c r="B1" s="451"/>
      <c r="C1" s="451"/>
      <c r="D1" s="451"/>
      <c r="E1" s="451"/>
      <c r="F1" s="452"/>
      <c r="G1" s="89" t="s">
        <v>350</v>
      </c>
      <c r="H1" s="449" t="s">
        <v>354</v>
      </c>
      <c r="I1" s="450"/>
      <c r="J1" s="450"/>
      <c r="K1" s="450"/>
      <c r="L1" s="450"/>
    </row>
    <row r="2" spans="1:12" ht="153.75" customHeight="1" thickTop="1" thickBot="1">
      <c r="A2" s="78" t="s">
        <v>18</v>
      </c>
      <c r="B2" s="79" t="s">
        <v>35</v>
      </c>
      <c r="C2" s="80" t="s">
        <v>19</v>
      </c>
      <c r="D2" s="81" t="s">
        <v>355</v>
      </c>
      <c r="E2" s="78" t="s">
        <v>356</v>
      </c>
      <c r="F2" s="175" t="s">
        <v>357</v>
      </c>
      <c r="G2" s="222" t="s">
        <v>358</v>
      </c>
      <c r="H2" s="221" t="s">
        <v>359</v>
      </c>
      <c r="I2" s="219" t="s">
        <v>360</v>
      </c>
      <c r="J2" s="219" t="s">
        <v>361</v>
      </c>
      <c r="K2" s="220" t="s">
        <v>362</v>
      </c>
      <c r="L2" s="220" t="s">
        <v>363</v>
      </c>
    </row>
    <row r="3" spans="1:12" ht="140.69999999999999" customHeight="1" thickBot="1">
      <c r="A3" s="121">
        <f>IF(ISBLANK('MRA Full Assessment'!B8),"",'MRA Full Assessment'!B8)</f>
        <v>1</v>
      </c>
      <c r="B3" s="97" t="str">
        <f>IF(ISBLANK('MRA Full Assessment'!C8),"",'MRA Full Assessment'!C8)</f>
        <v/>
      </c>
      <c r="C3" s="97" t="str">
        <f>IF(ISBLANK('MRA Full Assessment'!D8),"",'MRA Full Assessment'!D8)</f>
        <v/>
      </c>
      <c r="D3" s="97" t="str">
        <f>IF(ISBLANK('MRA Full Assessment'!E8),"",'MRA Full Assessment'!E8)</f>
        <v/>
      </c>
      <c r="E3" s="97" t="str">
        <f>IF(ISBLANK('MRA Full Assessment'!F8),"",'MRA Full Assessment'!F8)</f>
        <v/>
      </c>
      <c r="F3" s="97" t="str">
        <f>IF(ISBLANK('MRA Full Assessment'!G8),"",'MRA Full Assessment'!G8)</f>
        <v/>
      </c>
      <c r="G3" s="97" t="str">
        <f>IF(ISBLANK('MRA Full Assessment'!H8),"",'MRA Full Assessment'!H8)</f>
        <v/>
      </c>
      <c r="H3" s="97" t="str">
        <f>IF(ISBLANK('MRA Full Assessment'!I8),"",'MRA Full Assessment'!I8)</f>
        <v/>
      </c>
      <c r="I3" s="97" t="str">
        <f>IF(ISBLANK('MRA Full Assessment'!J8),"",'MRA Full Assessment'!J8)</f>
        <v/>
      </c>
      <c r="J3" s="97" t="str">
        <f>IF(ISBLANK('MRA Full Assessment'!K8),"",'MRA Full Assessment'!K8)</f>
        <v/>
      </c>
      <c r="K3" s="97" t="str">
        <f>IF(ISBLANK('MRA Full Assessment'!L8),"",'MRA Full Assessment'!L8)</f>
        <v/>
      </c>
      <c r="L3" s="97" t="str">
        <f>IF(ISBLANK('MRA Full Assessment'!M8),"",'MRA Full Assessment'!M8)</f>
        <v/>
      </c>
    </row>
    <row r="4" spans="1:12" ht="199.95" customHeight="1" thickBot="1">
      <c r="A4" s="121">
        <f>IF(ISBLANK('MRA Full Assessment'!B13),"",'MRA Full Assessment'!B13)</f>
        <v>2</v>
      </c>
      <c r="B4" s="97" t="str">
        <f>IF(ISBLANK('MRA Full Assessment'!C9),"",'MRA Full Assessment'!C9)</f>
        <v/>
      </c>
      <c r="C4" s="97" t="str">
        <f>IF(ISBLANK('MRA Full Assessment'!D9),"",'MRA Full Assessment'!D9)</f>
        <v/>
      </c>
      <c r="D4" s="97" t="str">
        <f>IF(ISBLANK('MRA Full Assessment'!E9),"",'MRA Full Assessment'!E9)</f>
        <v/>
      </c>
      <c r="E4" s="97" t="str">
        <f>IF(ISBLANK('MRA Full Assessment'!F9),"",'MRA Full Assessment'!F9)</f>
        <v/>
      </c>
      <c r="F4" s="97" t="str">
        <f>IF(ISBLANK('MRA Full Assessment'!G9),"",'MRA Full Assessment'!G9)</f>
        <v/>
      </c>
      <c r="G4" s="97" t="str">
        <f>IF(ISBLANK('MRA Full Assessment'!H9),"",'MRA Full Assessment'!H9)</f>
        <v/>
      </c>
      <c r="H4" s="97" t="str">
        <f>IF(ISBLANK('MRA Full Assessment'!I9),"",'MRA Full Assessment'!I9)</f>
        <v/>
      </c>
      <c r="I4" s="97" t="str">
        <f>IF(ISBLANK('MRA Full Assessment'!J9),"",'MRA Full Assessment'!J9)</f>
        <v/>
      </c>
      <c r="J4" s="97" t="str">
        <f>IF(ISBLANK('MRA Full Assessment'!K9),"",'MRA Full Assessment'!K9)</f>
        <v/>
      </c>
      <c r="K4" s="97" t="str">
        <f>IF(ISBLANK('MRA Full Assessment'!L9),"",'MRA Full Assessment'!L9)</f>
        <v/>
      </c>
      <c r="L4" s="97" t="str">
        <f>IF(ISBLANK('MRA Full Assessment'!M9),"",'MRA Full Assessment'!M9)</f>
        <v/>
      </c>
    </row>
    <row r="5" spans="1:12" ht="199.95" customHeight="1" thickBot="1">
      <c r="A5" s="121">
        <f>IF(ISBLANK('MRA Full Assessment'!B18),"",'MRA Full Assessment'!B18)</f>
        <v>3</v>
      </c>
      <c r="B5" s="97" t="str">
        <f>IF(ISBLANK('MRA Full Assessment'!C10),"",'MRA Full Assessment'!C10)</f>
        <v/>
      </c>
      <c r="C5" s="97" t="str">
        <f>IF(ISBLANK('MRA Full Assessment'!D10),"",'MRA Full Assessment'!D10)</f>
        <v/>
      </c>
      <c r="D5" s="97" t="str">
        <f>IF(ISBLANK('MRA Full Assessment'!E10),"",'MRA Full Assessment'!E10)</f>
        <v/>
      </c>
      <c r="E5" s="97" t="str">
        <f>IF(ISBLANK('MRA Full Assessment'!F10),"",'MRA Full Assessment'!F10)</f>
        <v/>
      </c>
      <c r="F5" s="97" t="str">
        <f>IF(ISBLANK('MRA Full Assessment'!G10),"",'MRA Full Assessment'!G10)</f>
        <v/>
      </c>
      <c r="G5" s="97" t="str">
        <f>IF(ISBLANK('MRA Full Assessment'!H10),"",'MRA Full Assessment'!H10)</f>
        <v/>
      </c>
      <c r="H5" s="97" t="str">
        <f>IF(ISBLANK('MRA Full Assessment'!I10),"",'MRA Full Assessment'!I10)</f>
        <v/>
      </c>
      <c r="I5" s="97" t="str">
        <f>IF(ISBLANK('MRA Full Assessment'!J10),"",'MRA Full Assessment'!J10)</f>
        <v/>
      </c>
      <c r="J5" s="97" t="str">
        <f>IF(ISBLANK('MRA Full Assessment'!K10),"",'MRA Full Assessment'!K10)</f>
        <v/>
      </c>
      <c r="K5" s="97" t="str">
        <f>IF(ISBLANK('MRA Full Assessment'!L10),"",'MRA Full Assessment'!L10)</f>
        <v/>
      </c>
      <c r="L5" s="97" t="str">
        <f>IF(ISBLANK('MRA Full Assessment'!M10),"",'MRA Full Assessment'!M10)</f>
        <v/>
      </c>
    </row>
    <row r="6" spans="1:12" ht="199.95" customHeight="1" thickBot="1">
      <c r="A6" s="121">
        <f>IF(ISBLANK('MRA Full Assessment'!B23),"",'MRA Full Assessment'!B23)</f>
        <v>4</v>
      </c>
      <c r="B6" s="97" t="str">
        <f>IF(ISBLANK('MRA Full Assessment'!C11),"",'MRA Full Assessment'!C11)</f>
        <v/>
      </c>
      <c r="C6" s="97" t="str">
        <f>IF(ISBLANK('MRA Full Assessment'!D11),"",'MRA Full Assessment'!D11)</f>
        <v/>
      </c>
      <c r="D6" s="97" t="str">
        <f>IF(ISBLANK('MRA Full Assessment'!E11),"",'MRA Full Assessment'!E11)</f>
        <v/>
      </c>
      <c r="E6" s="97" t="str">
        <f>IF(ISBLANK('MRA Full Assessment'!F11),"",'MRA Full Assessment'!F11)</f>
        <v/>
      </c>
      <c r="F6" s="97" t="str">
        <f>IF(ISBLANK('MRA Full Assessment'!G11),"",'MRA Full Assessment'!G11)</f>
        <v/>
      </c>
      <c r="G6" s="97" t="str">
        <f>IF(ISBLANK('MRA Full Assessment'!H11),"",'MRA Full Assessment'!H11)</f>
        <v/>
      </c>
      <c r="H6" s="97" t="str">
        <f>IF(ISBLANK('MRA Full Assessment'!I11),"",'MRA Full Assessment'!I11)</f>
        <v/>
      </c>
      <c r="I6" s="97" t="str">
        <f>IF(ISBLANK('MRA Full Assessment'!J11),"",'MRA Full Assessment'!J11)</f>
        <v/>
      </c>
      <c r="J6" s="97" t="str">
        <f>IF(ISBLANK('MRA Full Assessment'!K11),"",'MRA Full Assessment'!K11)</f>
        <v/>
      </c>
      <c r="K6" s="97" t="str">
        <f>IF(ISBLANK('MRA Full Assessment'!L11),"",'MRA Full Assessment'!L11)</f>
        <v/>
      </c>
      <c r="L6" s="97" t="str">
        <f>IF(ISBLANK('MRA Full Assessment'!M11),"",'MRA Full Assessment'!M11)</f>
        <v/>
      </c>
    </row>
    <row r="7" spans="1:12" ht="199.95" customHeight="1" thickBot="1">
      <c r="A7" s="121">
        <f>IF(ISBLANK('MRA Full Assessment'!B28),"",'MRA Full Assessment'!B28)</f>
        <v>5</v>
      </c>
      <c r="B7" s="97" t="str">
        <f>IF(ISBLANK('MRA Full Assessment'!C12),"",'MRA Full Assessment'!C12)</f>
        <v/>
      </c>
      <c r="C7" s="97" t="str">
        <f>IF(ISBLANK('MRA Full Assessment'!D12),"",'MRA Full Assessment'!D12)</f>
        <v/>
      </c>
      <c r="D7" s="97" t="str">
        <f>IF(ISBLANK('MRA Full Assessment'!E12),"",'MRA Full Assessment'!E12)</f>
        <v/>
      </c>
      <c r="E7" s="97" t="str">
        <f>IF(ISBLANK('MRA Full Assessment'!F12),"",'MRA Full Assessment'!F12)</f>
        <v/>
      </c>
      <c r="F7" s="97" t="str">
        <f>IF(ISBLANK('MRA Full Assessment'!G12),"",'MRA Full Assessment'!G12)</f>
        <v/>
      </c>
      <c r="G7" s="97" t="str">
        <f>IF(ISBLANK('MRA Full Assessment'!H12),"",'MRA Full Assessment'!H12)</f>
        <v/>
      </c>
      <c r="H7" s="97" t="str">
        <f>IF(ISBLANK('MRA Full Assessment'!I12),"",'MRA Full Assessment'!I12)</f>
        <v/>
      </c>
      <c r="I7" s="97" t="str">
        <f>IF(ISBLANK('MRA Full Assessment'!J12),"",'MRA Full Assessment'!J12)</f>
        <v/>
      </c>
      <c r="J7" s="97" t="str">
        <f>IF(ISBLANK('MRA Full Assessment'!K12),"",'MRA Full Assessment'!K12)</f>
        <v/>
      </c>
      <c r="K7" s="97" t="str">
        <f>IF(ISBLANK('MRA Full Assessment'!L12),"",'MRA Full Assessment'!L12)</f>
        <v/>
      </c>
      <c r="L7" s="97" t="str">
        <f>IF(ISBLANK('MRA Full Assessment'!M12),"",'MRA Full Assessment'!M12)</f>
        <v/>
      </c>
    </row>
    <row r="8" spans="1:12" ht="199.95" customHeight="1" thickBot="1">
      <c r="A8" s="121">
        <f>IF(ISBLANK('MRA Full Assessment'!B33),"",'MRA Full Assessment'!B33)</f>
        <v>6</v>
      </c>
      <c r="B8" s="97" t="str">
        <f>IF(ISBLANK('MRA Full Assessment'!C13),"",'MRA Full Assessment'!C13)</f>
        <v/>
      </c>
      <c r="C8" s="97" t="str">
        <f>IF(ISBLANK('MRA Full Assessment'!D13),"",'MRA Full Assessment'!D13)</f>
        <v/>
      </c>
      <c r="D8" s="97" t="str">
        <f>IF(ISBLANK('MRA Full Assessment'!E13),"",'MRA Full Assessment'!E13)</f>
        <v/>
      </c>
      <c r="E8" s="97" t="str">
        <f>IF(ISBLANK('MRA Full Assessment'!F13),"",'MRA Full Assessment'!F13)</f>
        <v/>
      </c>
      <c r="F8" s="97" t="str">
        <f>IF(ISBLANK('MRA Full Assessment'!G13),"",'MRA Full Assessment'!G13)</f>
        <v/>
      </c>
      <c r="G8" s="97" t="str">
        <f>IF(ISBLANK('MRA Full Assessment'!H13),"",'MRA Full Assessment'!H13)</f>
        <v/>
      </c>
      <c r="H8" s="97" t="str">
        <f>IF(ISBLANK('MRA Full Assessment'!I13),"",'MRA Full Assessment'!I13)</f>
        <v/>
      </c>
      <c r="I8" s="97" t="str">
        <f>IF(ISBLANK('MRA Full Assessment'!J13),"",'MRA Full Assessment'!J13)</f>
        <v/>
      </c>
      <c r="J8" s="97" t="str">
        <f>IF(ISBLANK('MRA Full Assessment'!K13),"",'MRA Full Assessment'!K13)</f>
        <v/>
      </c>
      <c r="K8" s="97" t="str">
        <f>IF(ISBLANK('MRA Full Assessment'!L13),"",'MRA Full Assessment'!L13)</f>
        <v/>
      </c>
      <c r="L8" s="97" t="str">
        <f>IF(ISBLANK('MRA Full Assessment'!M13),"",'MRA Full Assessment'!M13)</f>
        <v/>
      </c>
    </row>
    <row r="9" spans="1:12" ht="199.95" customHeight="1" thickBot="1">
      <c r="A9" s="121">
        <f>IF(ISBLANK('MRA Full Assessment'!B38),"",'MRA Full Assessment'!B38)</f>
        <v>7</v>
      </c>
      <c r="B9" s="97" t="str">
        <f>IF(ISBLANK('MRA Full Assessment'!C14),"",'MRA Full Assessment'!C14)</f>
        <v/>
      </c>
      <c r="C9" s="97" t="str">
        <f>IF(ISBLANK('MRA Full Assessment'!D14),"",'MRA Full Assessment'!D14)</f>
        <v/>
      </c>
      <c r="D9" s="97" t="str">
        <f>IF(ISBLANK('MRA Full Assessment'!E14),"",'MRA Full Assessment'!E14)</f>
        <v/>
      </c>
      <c r="E9" s="97" t="str">
        <f>IF(ISBLANK('MRA Full Assessment'!F14),"",'MRA Full Assessment'!F14)</f>
        <v/>
      </c>
      <c r="F9" s="97" t="str">
        <f>IF(ISBLANK('MRA Full Assessment'!G14),"",'MRA Full Assessment'!G14)</f>
        <v/>
      </c>
      <c r="G9" s="97" t="str">
        <f>IF(ISBLANK('MRA Full Assessment'!H14),"",'MRA Full Assessment'!H14)</f>
        <v/>
      </c>
      <c r="H9" s="97" t="str">
        <f>IF(ISBLANK('MRA Full Assessment'!I14),"",'MRA Full Assessment'!I14)</f>
        <v/>
      </c>
      <c r="I9" s="97" t="str">
        <f>IF(ISBLANK('MRA Full Assessment'!J14),"",'MRA Full Assessment'!J14)</f>
        <v/>
      </c>
      <c r="J9" s="97" t="str">
        <f>IF(ISBLANK('MRA Full Assessment'!K14),"",'MRA Full Assessment'!K14)</f>
        <v/>
      </c>
      <c r="K9" s="97" t="str">
        <f>IF(ISBLANK('MRA Full Assessment'!L14),"",'MRA Full Assessment'!L14)</f>
        <v/>
      </c>
      <c r="L9" s="97" t="str">
        <f>IF(ISBLANK('MRA Full Assessment'!M14),"",'MRA Full Assessment'!M14)</f>
        <v/>
      </c>
    </row>
    <row r="10" spans="1:12" ht="199.95" customHeight="1" thickBot="1">
      <c r="A10" s="121">
        <f>IF(ISBLANK('MRA Full Assessment'!B43),"",'MRA Full Assessment'!B43)</f>
        <v>8</v>
      </c>
      <c r="B10" s="97" t="str">
        <f>IF(ISBLANK('MRA Full Assessment'!C15),"",'MRA Full Assessment'!C15)</f>
        <v/>
      </c>
      <c r="C10" s="97" t="str">
        <f>IF(ISBLANK('MRA Full Assessment'!D15),"",'MRA Full Assessment'!D15)</f>
        <v/>
      </c>
      <c r="D10" s="97" t="str">
        <f>IF(ISBLANK('MRA Full Assessment'!E15),"",'MRA Full Assessment'!E15)</f>
        <v/>
      </c>
      <c r="E10" s="97" t="str">
        <f>IF(ISBLANK('MRA Full Assessment'!F15),"",'MRA Full Assessment'!F15)</f>
        <v/>
      </c>
      <c r="F10" s="97" t="str">
        <f>IF(ISBLANK('MRA Full Assessment'!G15),"",'MRA Full Assessment'!G15)</f>
        <v/>
      </c>
      <c r="G10" s="97" t="str">
        <f>IF(ISBLANK('MRA Full Assessment'!H15),"",'MRA Full Assessment'!H15)</f>
        <v/>
      </c>
      <c r="H10" s="97" t="str">
        <f>IF(ISBLANK('MRA Full Assessment'!I15),"",'MRA Full Assessment'!I15)</f>
        <v/>
      </c>
      <c r="I10" s="97" t="str">
        <f>IF(ISBLANK('MRA Full Assessment'!J15),"",'MRA Full Assessment'!J15)</f>
        <v/>
      </c>
      <c r="J10" s="97" t="str">
        <f>IF(ISBLANK('MRA Full Assessment'!K15),"",'MRA Full Assessment'!K15)</f>
        <v/>
      </c>
      <c r="K10" s="97" t="str">
        <f>IF(ISBLANK('MRA Full Assessment'!L15),"",'MRA Full Assessment'!L15)</f>
        <v/>
      </c>
      <c r="L10" s="97" t="str">
        <f>IF(ISBLANK('MRA Full Assessment'!M15),"",'MRA Full Assessment'!M15)</f>
        <v/>
      </c>
    </row>
    <row r="11" spans="1:12" ht="199.95" customHeight="1" thickBot="1">
      <c r="A11" s="121">
        <f>IF(ISBLANK('MRA Full Assessment'!B48),"",'MRA Full Assessment'!B48)</f>
        <v>9</v>
      </c>
      <c r="B11" s="97" t="str">
        <f>IF(ISBLANK('MRA Full Assessment'!C16),"",'MRA Full Assessment'!C16)</f>
        <v/>
      </c>
      <c r="C11" s="97" t="str">
        <f>IF(ISBLANK('MRA Full Assessment'!D16),"",'MRA Full Assessment'!D16)</f>
        <v/>
      </c>
      <c r="D11" s="97" t="str">
        <f>IF(ISBLANK('MRA Full Assessment'!E16),"",'MRA Full Assessment'!E16)</f>
        <v/>
      </c>
      <c r="E11" s="97" t="str">
        <f>IF(ISBLANK('MRA Full Assessment'!F16),"",'MRA Full Assessment'!F16)</f>
        <v/>
      </c>
      <c r="F11" s="97" t="str">
        <f>IF(ISBLANK('MRA Full Assessment'!G16),"",'MRA Full Assessment'!G16)</f>
        <v/>
      </c>
      <c r="G11" s="97" t="str">
        <f>IF(ISBLANK('MRA Full Assessment'!H16),"",'MRA Full Assessment'!H16)</f>
        <v/>
      </c>
      <c r="H11" s="97" t="str">
        <f>IF(ISBLANK('MRA Full Assessment'!I16),"",'MRA Full Assessment'!I16)</f>
        <v/>
      </c>
      <c r="I11" s="97" t="str">
        <f>IF(ISBLANK('MRA Full Assessment'!J16),"",'MRA Full Assessment'!J16)</f>
        <v/>
      </c>
      <c r="J11" s="97" t="str">
        <f>IF(ISBLANK('MRA Full Assessment'!K16),"",'MRA Full Assessment'!K16)</f>
        <v/>
      </c>
      <c r="K11" s="97" t="str">
        <f>IF(ISBLANK('MRA Full Assessment'!L16),"",'MRA Full Assessment'!L16)</f>
        <v/>
      </c>
      <c r="L11" s="97" t="str">
        <f>IF(ISBLANK('MRA Full Assessment'!M16),"",'MRA Full Assessment'!M16)</f>
        <v/>
      </c>
    </row>
    <row r="12" spans="1:12" ht="199.95" customHeight="1" thickBot="1">
      <c r="A12" s="121">
        <f>IF(ISBLANK('MRA Full Assessment'!B53),"",'MRA Full Assessment'!B53)</f>
        <v>10</v>
      </c>
      <c r="B12" s="97" t="str">
        <f>IF(ISBLANK('MRA Full Assessment'!C17),"",'MRA Full Assessment'!C17)</f>
        <v/>
      </c>
      <c r="C12" s="97" t="str">
        <f>IF(ISBLANK('MRA Full Assessment'!D17),"",'MRA Full Assessment'!D17)</f>
        <v/>
      </c>
      <c r="D12" s="97" t="str">
        <f>IF(ISBLANK('MRA Full Assessment'!E17),"",'MRA Full Assessment'!E17)</f>
        <v/>
      </c>
      <c r="E12" s="97" t="str">
        <f>IF(ISBLANK('MRA Full Assessment'!F17),"",'MRA Full Assessment'!F17)</f>
        <v/>
      </c>
      <c r="F12" s="97" t="str">
        <f>IF(ISBLANK('MRA Full Assessment'!G17),"",'MRA Full Assessment'!G17)</f>
        <v/>
      </c>
      <c r="G12" s="97" t="str">
        <f>IF(ISBLANK('MRA Full Assessment'!H17),"",'MRA Full Assessment'!H17)</f>
        <v/>
      </c>
      <c r="H12" s="97" t="str">
        <f>IF(ISBLANK('MRA Full Assessment'!I17),"",'MRA Full Assessment'!I17)</f>
        <v/>
      </c>
      <c r="I12" s="97" t="str">
        <f>IF(ISBLANK('MRA Full Assessment'!J17),"",'MRA Full Assessment'!J17)</f>
        <v/>
      </c>
      <c r="J12" s="97" t="str">
        <f>IF(ISBLANK('MRA Full Assessment'!K17),"",'MRA Full Assessment'!K17)</f>
        <v/>
      </c>
      <c r="K12" s="97" t="str">
        <f>IF(ISBLANK('MRA Full Assessment'!L17),"",'MRA Full Assessment'!L17)</f>
        <v/>
      </c>
      <c r="L12" s="97" t="str">
        <f>IF(ISBLANK('MRA Full Assessment'!M17),"",'MRA Full Assessment'!M17)</f>
        <v/>
      </c>
    </row>
    <row r="13" spans="1:12" ht="199.95" customHeight="1" thickBot="1">
      <c r="A13" s="121">
        <f>IF(ISBLANK('MRA Full Assessment'!B58),"",'MRA Full Assessment'!B58)</f>
        <v>11</v>
      </c>
      <c r="B13" s="97" t="str">
        <f>IF(ISBLANK('MRA Full Assessment'!C18),"",'MRA Full Assessment'!C18)</f>
        <v/>
      </c>
      <c r="C13" s="97" t="str">
        <f>IF(ISBLANK('MRA Full Assessment'!D18),"",'MRA Full Assessment'!D18)</f>
        <v/>
      </c>
      <c r="D13" s="97" t="str">
        <f>IF(ISBLANK('MRA Full Assessment'!E18),"",'MRA Full Assessment'!E18)</f>
        <v/>
      </c>
      <c r="E13" s="97" t="str">
        <f>IF(ISBLANK('MRA Full Assessment'!F18),"",'MRA Full Assessment'!F18)</f>
        <v/>
      </c>
      <c r="F13" s="97" t="str">
        <f>IF(ISBLANK('MRA Full Assessment'!G18),"",'MRA Full Assessment'!G18)</f>
        <v/>
      </c>
      <c r="G13" s="97" t="str">
        <f>IF(ISBLANK('MRA Full Assessment'!H18),"",'MRA Full Assessment'!H18)</f>
        <v/>
      </c>
      <c r="H13" s="97" t="str">
        <f>IF(ISBLANK('MRA Full Assessment'!I18),"",'MRA Full Assessment'!I18)</f>
        <v/>
      </c>
      <c r="I13" s="97" t="str">
        <f>IF(ISBLANK('MRA Full Assessment'!J18),"",'MRA Full Assessment'!J18)</f>
        <v/>
      </c>
      <c r="J13" s="97" t="str">
        <f>IF(ISBLANK('MRA Full Assessment'!K18),"",'MRA Full Assessment'!K18)</f>
        <v/>
      </c>
      <c r="K13" s="97" t="str">
        <f>IF(ISBLANK('MRA Full Assessment'!L18),"",'MRA Full Assessment'!L18)</f>
        <v/>
      </c>
      <c r="L13" s="97" t="str">
        <f>IF(ISBLANK('MRA Full Assessment'!M18),"",'MRA Full Assessment'!M18)</f>
        <v/>
      </c>
    </row>
    <row r="14" spans="1:12" ht="199.95" customHeight="1" thickBot="1">
      <c r="A14" s="121">
        <f>IF(ISBLANK('MRA Full Assessment'!B63),"",'MRA Full Assessment'!B63)</f>
        <v>12</v>
      </c>
      <c r="B14" s="97" t="str">
        <f>IF(ISBLANK('MRA Full Assessment'!C19),"",'MRA Full Assessment'!C19)</f>
        <v/>
      </c>
      <c r="C14" s="97" t="str">
        <f>IF(ISBLANK('MRA Full Assessment'!D19),"",'MRA Full Assessment'!D19)</f>
        <v/>
      </c>
      <c r="D14" s="97" t="str">
        <f>IF(ISBLANK('MRA Full Assessment'!E19),"",'MRA Full Assessment'!E19)</f>
        <v/>
      </c>
      <c r="E14" s="97" t="str">
        <f>IF(ISBLANK('MRA Full Assessment'!F19),"",'MRA Full Assessment'!F19)</f>
        <v/>
      </c>
      <c r="F14" s="97" t="str">
        <f>IF(ISBLANK('MRA Full Assessment'!G19),"",'MRA Full Assessment'!G19)</f>
        <v/>
      </c>
      <c r="G14" s="97" t="str">
        <f>IF(ISBLANK('MRA Full Assessment'!H19),"",'MRA Full Assessment'!H19)</f>
        <v/>
      </c>
      <c r="H14" s="97" t="str">
        <f>IF(ISBLANK('MRA Full Assessment'!I19),"",'MRA Full Assessment'!I19)</f>
        <v/>
      </c>
      <c r="I14" s="97" t="str">
        <f>IF(ISBLANK('MRA Full Assessment'!J19),"",'MRA Full Assessment'!J19)</f>
        <v/>
      </c>
      <c r="J14" s="97" t="str">
        <f>IF(ISBLANK('MRA Full Assessment'!K19),"",'MRA Full Assessment'!K19)</f>
        <v/>
      </c>
      <c r="K14" s="97" t="str">
        <f>IF(ISBLANK('MRA Full Assessment'!L19),"",'MRA Full Assessment'!L19)</f>
        <v/>
      </c>
      <c r="L14" s="97" t="str">
        <f>IF(ISBLANK('MRA Full Assessment'!M19),"",'MRA Full Assessment'!M19)</f>
        <v/>
      </c>
    </row>
    <row r="15" spans="1:12" ht="199.95" customHeight="1" thickBot="1">
      <c r="A15" s="121">
        <f>IF(ISBLANK('MRA Full Assessment'!B68),"",'MRA Full Assessment'!B68)</f>
        <v>13</v>
      </c>
      <c r="B15" s="97" t="str">
        <f>IF(ISBLANK('MRA Full Assessment'!C20),"",'MRA Full Assessment'!C20)</f>
        <v/>
      </c>
      <c r="C15" s="97" t="str">
        <f>IF(ISBLANK('MRA Full Assessment'!D20),"",'MRA Full Assessment'!D20)</f>
        <v/>
      </c>
      <c r="D15" s="97" t="str">
        <f>IF(ISBLANK('MRA Full Assessment'!E20),"",'MRA Full Assessment'!E20)</f>
        <v/>
      </c>
      <c r="E15" s="97" t="str">
        <f>IF(ISBLANK('MRA Full Assessment'!F20),"",'MRA Full Assessment'!F20)</f>
        <v/>
      </c>
      <c r="F15" s="97" t="str">
        <f>IF(ISBLANK('MRA Full Assessment'!G20),"",'MRA Full Assessment'!G20)</f>
        <v/>
      </c>
      <c r="G15" s="97" t="str">
        <f>IF(ISBLANK('MRA Full Assessment'!H20),"",'MRA Full Assessment'!H20)</f>
        <v/>
      </c>
      <c r="H15" s="97" t="str">
        <f>IF(ISBLANK('MRA Full Assessment'!I20),"",'MRA Full Assessment'!I20)</f>
        <v/>
      </c>
      <c r="I15" s="97" t="str">
        <f>IF(ISBLANK('MRA Full Assessment'!J20),"",'MRA Full Assessment'!J20)</f>
        <v/>
      </c>
      <c r="J15" s="97" t="str">
        <f>IF(ISBLANK('MRA Full Assessment'!K20),"",'MRA Full Assessment'!K20)</f>
        <v/>
      </c>
      <c r="K15" s="97" t="str">
        <f>IF(ISBLANK('MRA Full Assessment'!L20),"",'MRA Full Assessment'!L20)</f>
        <v/>
      </c>
      <c r="L15" s="97" t="str">
        <f>IF(ISBLANK('MRA Full Assessment'!M20),"",'MRA Full Assessment'!M20)</f>
        <v/>
      </c>
    </row>
    <row r="16" spans="1:12" ht="199.95" customHeight="1" thickBot="1">
      <c r="A16" s="121">
        <f>IF(ISBLANK('MRA Full Assessment'!B73),"",'MRA Full Assessment'!B73)</f>
        <v>14</v>
      </c>
      <c r="B16" s="97" t="str">
        <f>IF(ISBLANK('MRA Full Assessment'!C21),"",'MRA Full Assessment'!C21)</f>
        <v/>
      </c>
      <c r="C16" s="97" t="str">
        <f>IF(ISBLANK('MRA Full Assessment'!D21),"",'MRA Full Assessment'!D21)</f>
        <v/>
      </c>
      <c r="D16" s="97" t="str">
        <f>IF(ISBLANK('MRA Full Assessment'!E21),"",'MRA Full Assessment'!E21)</f>
        <v/>
      </c>
      <c r="E16" s="97" t="str">
        <f>IF(ISBLANK('MRA Full Assessment'!F21),"",'MRA Full Assessment'!F21)</f>
        <v/>
      </c>
      <c r="F16" s="97" t="str">
        <f>IF(ISBLANK('MRA Full Assessment'!G21),"",'MRA Full Assessment'!G21)</f>
        <v/>
      </c>
      <c r="G16" s="97" t="str">
        <f>IF(ISBLANK('MRA Full Assessment'!H21),"",'MRA Full Assessment'!H21)</f>
        <v/>
      </c>
      <c r="H16" s="97" t="str">
        <f>IF(ISBLANK('MRA Full Assessment'!I21),"",'MRA Full Assessment'!I21)</f>
        <v/>
      </c>
      <c r="I16" s="97" t="str">
        <f>IF(ISBLANK('MRA Full Assessment'!J21),"",'MRA Full Assessment'!J21)</f>
        <v/>
      </c>
      <c r="J16" s="97" t="str">
        <f>IF(ISBLANK('MRA Full Assessment'!K21),"",'MRA Full Assessment'!K21)</f>
        <v/>
      </c>
      <c r="K16" s="97" t="str">
        <f>IF(ISBLANK('MRA Full Assessment'!L21),"",'MRA Full Assessment'!L21)</f>
        <v/>
      </c>
      <c r="L16" s="97" t="str">
        <f>IF(ISBLANK('MRA Full Assessment'!M21),"",'MRA Full Assessment'!M21)</f>
        <v/>
      </c>
    </row>
    <row r="17" spans="1:12" ht="199.95" customHeight="1" thickBot="1">
      <c r="A17" s="121">
        <f>IF(ISBLANK('MRA Full Assessment'!B78),"",'MRA Full Assessment'!B78)</f>
        <v>15</v>
      </c>
      <c r="B17" s="97" t="str">
        <f>IF(ISBLANK('MRA Full Assessment'!C22),"",'MRA Full Assessment'!C22)</f>
        <v/>
      </c>
      <c r="C17" s="97" t="str">
        <f>IF(ISBLANK('MRA Full Assessment'!D22),"",'MRA Full Assessment'!D22)</f>
        <v/>
      </c>
      <c r="D17" s="97" t="str">
        <f>IF(ISBLANK('MRA Full Assessment'!E22),"",'MRA Full Assessment'!E22)</f>
        <v/>
      </c>
      <c r="E17" s="97" t="str">
        <f>IF(ISBLANK('MRA Full Assessment'!F22),"",'MRA Full Assessment'!F22)</f>
        <v/>
      </c>
      <c r="F17" s="97" t="str">
        <f>IF(ISBLANK('MRA Full Assessment'!G22),"",'MRA Full Assessment'!G22)</f>
        <v/>
      </c>
      <c r="G17" s="97" t="str">
        <f>IF(ISBLANK('MRA Full Assessment'!H22),"",'MRA Full Assessment'!H22)</f>
        <v/>
      </c>
      <c r="H17" s="97" t="str">
        <f>IF(ISBLANK('MRA Full Assessment'!I22),"",'MRA Full Assessment'!I22)</f>
        <v/>
      </c>
      <c r="I17" s="97" t="str">
        <f>IF(ISBLANK('MRA Full Assessment'!J22),"",'MRA Full Assessment'!J22)</f>
        <v/>
      </c>
      <c r="J17" s="97" t="str">
        <f>IF(ISBLANK('MRA Full Assessment'!K22),"",'MRA Full Assessment'!K22)</f>
        <v/>
      </c>
      <c r="K17" s="97" t="str">
        <f>IF(ISBLANK('MRA Full Assessment'!L22),"",'MRA Full Assessment'!L22)</f>
        <v/>
      </c>
      <c r="L17" s="97" t="str">
        <f>IF(ISBLANK('MRA Full Assessment'!M22),"",'MRA Full Assessment'!M22)</f>
        <v/>
      </c>
    </row>
    <row r="18" spans="1:12" ht="199.95" customHeight="1" thickBot="1">
      <c r="A18" s="121">
        <f>IF(ISBLANK('MRA Full Assessment'!B83),"",'MRA Full Assessment'!B83)</f>
        <v>16</v>
      </c>
      <c r="B18" s="97" t="str">
        <f>IF(ISBLANK('MRA Full Assessment'!C23),"",'MRA Full Assessment'!C23)</f>
        <v/>
      </c>
      <c r="C18" s="97" t="str">
        <f>IF(ISBLANK('MRA Full Assessment'!D23),"",'MRA Full Assessment'!D23)</f>
        <v/>
      </c>
      <c r="D18" s="97" t="str">
        <f>IF(ISBLANK('MRA Full Assessment'!E23),"",'MRA Full Assessment'!E23)</f>
        <v/>
      </c>
      <c r="E18" s="97" t="str">
        <f>IF(ISBLANK('MRA Full Assessment'!F23),"",'MRA Full Assessment'!F23)</f>
        <v/>
      </c>
      <c r="F18" s="97" t="str">
        <f>IF(ISBLANK('MRA Full Assessment'!G23),"",'MRA Full Assessment'!G23)</f>
        <v/>
      </c>
      <c r="G18" s="97" t="str">
        <f>IF(ISBLANK('MRA Full Assessment'!H23),"",'MRA Full Assessment'!H23)</f>
        <v/>
      </c>
      <c r="H18" s="97" t="str">
        <f>IF(ISBLANK('MRA Full Assessment'!I23),"",'MRA Full Assessment'!I23)</f>
        <v/>
      </c>
      <c r="I18" s="97" t="str">
        <f>IF(ISBLANK('MRA Full Assessment'!J23),"",'MRA Full Assessment'!J23)</f>
        <v/>
      </c>
      <c r="J18" s="97" t="str">
        <f>IF(ISBLANK('MRA Full Assessment'!K23),"",'MRA Full Assessment'!K23)</f>
        <v/>
      </c>
      <c r="K18" s="97" t="str">
        <f>IF(ISBLANK('MRA Full Assessment'!L23),"",'MRA Full Assessment'!L23)</f>
        <v/>
      </c>
      <c r="L18" s="97" t="str">
        <f>IF(ISBLANK('MRA Full Assessment'!M23),"",'MRA Full Assessment'!M23)</f>
        <v/>
      </c>
    </row>
    <row r="19" spans="1:12" ht="199.95" customHeight="1" thickBot="1">
      <c r="A19" s="121">
        <f>IF(ISBLANK('MRA Full Assessment'!B88),"",'MRA Full Assessment'!B88)</f>
        <v>17</v>
      </c>
      <c r="B19" s="97" t="str">
        <f>IF(ISBLANK('MRA Full Assessment'!C24),"",'MRA Full Assessment'!C24)</f>
        <v/>
      </c>
      <c r="C19" s="97" t="str">
        <f>IF(ISBLANK('MRA Full Assessment'!D24),"",'MRA Full Assessment'!D24)</f>
        <v/>
      </c>
      <c r="D19" s="97" t="str">
        <f>IF(ISBLANK('MRA Full Assessment'!E24),"",'MRA Full Assessment'!E24)</f>
        <v/>
      </c>
      <c r="E19" s="97" t="str">
        <f>IF(ISBLANK('MRA Full Assessment'!F24),"",'MRA Full Assessment'!F24)</f>
        <v/>
      </c>
      <c r="F19" s="97" t="str">
        <f>IF(ISBLANK('MRA Full Assessment'!G24),"",'MRA Full Assessment'!G24)</f>
        <v/>
      </c>
      <c r="G19" s="97" t="str">
        <f>IF(ISBLANK('MRA Full Assessment'!H24),"",'MRA Full Assessment'!H24)</f>
        <v/>
      </c>
      <c r="H19" s="97" t="str">
        <f>IF(ISBLANK('MRA Full Assessment'!I24),"",'MRA Full Assessment'!I24)</f>
        <v/>
      </c>
      <c r="I19" s="97" t="str">
        <f>IF(ISBLANK('MRA Full Assessment'!J24),"",'MRA Full Assessment'!J24)</f>
        <v/>
      </c>
      <c r="J19" s="97" t="str">
        <f>IF(ISBLANK('MRA Full Assessment'!K24),"",'MRA Full Assessment'!K24)</f>
        <v/>
      </c>
      <c r="K19" s="97" t="str">
        <f>IF(ISBLANK('MRA Full Assessment'!L24),"",'MRA Full Assessment'!L24)</f>
        <v/>
      </c>
      <c r="L19" s="97" t="str">
        <f>IF(ISBLANK('MRA Full Assessment'!M24),"",'MRA Full Assessment'!M24)</f>
        <v/>
      </c>
    </row>
    <row r="20" spans="1:12" ht="199.95" customHeight="1" thickBot="1">
      <c r="A20" s="121">
        <f>IF(ISBLANK('MRA Full Assessment'!B93),"",'MRA Full Assessment'!B93)</f>
        <v>18</v>
      </c>
      <c r="B20" s="97" t="str">
        <f>IF(ISBLANK('MRA Full Assessment'!C25),"",'MRA Full Assessment'!C25)</f>
        <v/>
      </c>
      <c r="C20" s="97" t="str">
        <f>IF(ISBLANK('MRA Full Assessment'!D25),"",'MRA Full Assessment'!D25)</f>
        <v/>
      </c>
      <c r="D20" s="97" t="str">
        <f>IF(ISBLANK('MRA Full Assessment'!E25),"",'MRA Full Assessment'!E25)</f>
        <v/>
      </c>
      <c r="E20" s="97" t="str">
        <f>IF(ISBLANK('MRA Full Assessment'!F25),"",'MRA Full Assessment'!F25)</f>
        <v/>
      </c>
      <c r="F20" s="97" t="str">
        <f>IF(ISBLANK('MRA Full Assessment'!G25),"",'MRA Full Assessment'!G25)</f>
        <v/>
      </c>
      <c r="G20" s="97" t="str">
        <f>IF(ISBLANK('MRA Full Assessment'!H25),"",'MRA Full Assessment'!H25)</f>
        <v/>
      </c>
      <c r="H20" s="97" t="str">
        <f>IF(ISBLANK('MRA Full Assessment'!I25),"",'MRA Full Assessment'!I25)</f>
        <v/>
      </c>
      <c r="I20" s="97" t="str">
        <f>IF(ISBLANK('MRA Full Assessment'!J25),"",'MRA Full Assessment'!J25)</f>
        <v/>
      </c>
      <c r="J20" s="97" t="str">
        <f>IF(ISBLANK('MRA Full Assessment'!K25),"",'MRA Full Assessment'!K25)</f>
        <v/>
      </c>
      <c r="K20" s="97" t="str">
        <f>IF(ISBLANK('MRA Full Assessment'!L25),"",'MRA Full Assessment'!L25)</f>
        <v/>
      </c>
      <c r="L20" s="97" t="str">
        <f>IF(ISBLANK('MRA Full Assessment'!M25),"",'MRA Full Assessment'!M25)</f>
        <v/>
      </c>
    </row>
    <row r="21" spans="1:12" ht="199.95" customHeight="1" thickBot="1">
      <c r="A21" s="121">
        <f>IF(ISBLANK('MRA Full Assessment'!B98),"",'MRA Full Assessment'!B98)</f>
        <v>19</v>
      </c>
      <c r="B21" s="97" t="str">
        <f>IF(ISBLANK('MRA Full Assessment'!C26),"",'MRA Full Assessment'!C26)</f>
        <v/>
      </c>
      <c r="C21" s="97" t="str">
        <f>IF(ISBLANK('MRA Full Assessment'!D26),"",'MRA Full Assessment'!D26)</f>
        <v/>
      </c>
      <c r="D21" s="97" t="str">
        <f>IF(ISBLANK('MRA Full Assessment'!E26),"",'MRA Full Assessment'!E26)</f>
        <v/>
      </c>
      <c r="E21" s="97" t="str">
        <f>IF(ISBLANK('MRA Full Assessment'!F26),"",'MRA Full Assessment'!F26)</f>
        <v/>
      </c>
      <c r="F21" s="97" t="str">
        <f>IF(ISBLANK('MRA Full Assessment'!G26),"",'MRA Full Assessment'!G26)</f>
        <v/>
      </c>
      <c r="G21" s="97" t="str">
        <f>IF(ISBLANK('MRA Full Assessment'!H26),"",'MRA Full Assessment'!H26)</f>
        <v/>
      </c>
      <c r="H21" s="97" t="str">
        <f>IF(ISBLANK('MRA Full Assessment'!I26),"",'MRA Full Assessment'!I26)</f>
        <v/>
      </c>
      <c r="I21" s="97" t="str">
        <f>IF(ISBLANK('MRA Full Assessment'!J26),"",'MRA Full Assessment'!J26)</f>
        <v/>
      </c>
      <c r="J21" s="97" t="str">
        <f>IF(ISBLANK('MRA Full Assessment'!K26),"",'MRA Full Assessment'!K26)</f>
        <v/>
      </c>
      <c r="K21" s="97" t="str">
        <f>IF(ISBLANK('MRA Full Assessment'!L26),"",'MRA Full Assessment'!L26)</f>
        <v/>
      </c>
      <c r="L21" s="97" t="str">
        <f>IF(ISBLANK('MRA Full Assessment'!M26),"",'MRA Full Assessment'!M26)</f>
        <v/>
      </c>
    </row>
    <row r="22" spans="1:12" ht="199.95" customHeight="1" thickBot="1">
      <c r="A22" s="121">
        <f>IF(ISBLANK('MRA Full Assessment'!B103),"",'MRA Full Assessment'!B103)</f>
        <v>20</v>
      </c>
      <c r="B22" s="98" t="str">
        <f>IF(ISBLANK('MRA Full Assessment'!C103),"",'MRA Full Assessment'!C103)</f>
        <v/>
      </c>
      <c r="C22" s="91" t="str">
        <f>IF(ISBLANK('MRA Full Assessment'!D103),"",'MRA Full Assessment'!D103)</f>
        <v/>
      </c>
      <c r="D22" s="83" t="str">
        <f>IF(ISBLANK('MRA Full Assessment'!$U$103),"",'MRA Full Assessment'!$U$103)</f>
        <v/>
      </c>
      <c r="E22" s="84" t="str">
        <f>'MRA Full Assessment'!$X$105</f>
        <v/>
      </c>
      <c r="F22" s="84" t="str">
        <f>'MRA Full Assessment'!$X$103</f>
        <v/>
      </c>
      <c r="G22" s="83" t="str">
        <f>IF(ISBLANK('MRA Full Assessment'!$Y$103),"",'MRA Full Assessment'!$Y$103)</f>
        <v/>
      </c>
      <c r="H22" s="170"/>
      <c r="I22" s="171"/>
      <c r="J22" s="172"/>
      <c r="K22" s="172"/>
      <c r="L22" s="173"/>
    </row>
    <row r="23" spans="1:12" ht="199.95" customHeight="1" thickBot="1">
      <c r="A23" s="121">
        <f>IF(ISBLANK('MRA Full Assessment'!B108),"",'MRA Full Assessment'!B108)</f>
        <v>21</v>
      </c>
      <c r="B23" s="97" t="str">
        <f>IF(ISBLANK('MRA Full Assessment'!C108),"",'MRA Full Assessment'!C108)</f>
        <v/>
      </c>
      <c r="C23" s="82" t="str">
        <f>IF(ISBLANK('MRA Full Assessment'!D108),"",'MRA Full Assessment'!D108)</f>
        <v/>
      </c>
      <c r="D23" s="83" t="str">
        <f>IF(ISBLANK('MRA Full Assessment'!$U$108),"",'MRA Full Assessment'!$U$108)</f>
        <v/>
      </c>
      <c r="E23" s="84" t="str">
        <f>'MRA Full Assessment'!$X$110</f>
        <v/>
      </c>
      <c r="F23" s="84" t="str">
        <f>'MRA Full Assessment'!$X$108</f>
        <v/>
      </c>
      <c r="G23" s="83" t="str">
        <f>IF(ISBLANK('MRA Full Assessment'!$Y$108),"",'MRA Full Assessment'!$Y$108)</f>
        <v/>
      </c>
      <c r="H23" s="170"/>
      <c r="I23" s="171"/>
      <c r="J23" s="172"/>
      <c r="K23" s="172"/>
      <c r="L23" s="173"/>
    </row>
    <row r="24" spans="1:12" ht="199.95" customHeight="1" thickBot="1">
      <c r="A24" s="121">
        <f>IF(ISBLANK('MRA Full Assessment'!B113),"",'MRA Full Assessment'!B113)</f>
        <v>22</v>
      </c>
      <c r="B24" s="82" t="str">
        <f>IF(ISBLANK('MRA Full Assessment'!C113),"",'MRA Full Assessment'!C113)</f>
        <v/>
      </c>
      <c r="C24" s="82" t="str">
        <f>IF(ISBLANK('MRA Full Assessment'!D113),"",'MRA Full Assessment'!D113)</f>
        <v/>
      </c>
      <c r="D24" s="83" t="str">
        <f>IF(ISBLANK('MRA Full Assessment'!$U$113),"",'MRA Full Assessment'!$U$113)</f>
        <v/>
      </c>
      <c r="E24" s="84" t="str">
        <f>'MRA Full Assessment'!$X$115</f>
        <v/>
      </c>
      <c r="F24" s="84" t="str">
        <f>'MRA Full Assessment'!$X$113</f>
        <v/>
      </c>
      <c r="G24" s="83" t="str">
        <f>IF(ISBLANK('MRA Full Assessment'!$Y$113),"",'MRA Full Assessment'!$Y$113)</f>
        <v/>
      </c>
      <c r="H24" s="170"/>
      <c r="I24" s="171"/>
      <c r="J24" s="172"/>
      <c r="K24" s="172"/>
      <c r="L24" s="173"/>
    </row>
    <row r="25" spans="1:12" ht="199.95" customHeight="1" thickBot="1">
      <c r="A25" s="121">
        <f>IF(ISBLANK('MRA Full Assessment'!B118),"",'MRA Full Assessment'!B118)</f>
        <v>23</v>
      </c>
      <c r="B25" s="97" t="str">
        <f>IF(ISBLANK('MRA Full Assessment'!C118),"",'MRA Full Assessment'!C118)</f>
        <v/>
      </c>
      <c r="C25" s="82" t="str">
        <f>IF(ISBLANK('MRA Full Assessment'!D118),"",'MRA Full Assessment'!D118)</f>
        <v/>
      </c>
      <c r="D25" s="83" t="str">
        <f>IF(ISBLANK('MRA Full Assessment'!$U$118),"",'MRA Full Assessment'!$U$118)</f>
        <v/>
      </c>
      <c r="E25" s="84" t="str">
        <f>'MRA Full Assessment'!$X$120</f>
        <v/>
      </c>
      <c r="F25" s="84" t="str">
        <f>'MRA Full Assessment'!$X$118</f>
        <v/>
      </c>
      <c r="G25" s="83" t="str">
        <f>IF(ISBLANK('MRA Full Assessment'!$Y$118),"",'MRA Full Assessment'!$Y$118)</f>
        <v/>
      </c>
      <c r="H25" s="170"/>
      <c r="I25" s="171"/>
      <c r="J25" s="172"/>
      <c r="K25" s="172"/>
      <c r="L25" s="173"/>
    </row>
    <row r="26" spans="1:12" ht="199.95" customHeight="1" thickBot="1">
      <c r="A26" s="121">
        <f>IF(ISBLANK('MRA Full Assessment'!B123),"",'MRA Full Assessment'!B123)</f>
        <v>24</v>
      </c>
      <c r="B26" s="97" t="str">
        <f>IF(ISBLANK('MRA Full Assessment'!C123),"",'MRA Full Assessment'!C123)</f>
        <v/>
      </c>
      <c r="C26" s="82" t="str">
        <f>IF(ISBLANK('MRA Full Assessment'!D123),"",'MRA Full Assessment'!D123)</f>
        <v/>
      </c>
      <c r="D26" s="83" t="str">
        <f>IF(ISBLANK('MRA Full Assessment'!$U$123),"",'MRA Full Assessment'!$U$123)</f>
        <v/>
      </c>
      <c r="E26" s="84" t="str">
        <f>'MRA Full Assessment'!$X$125</f>
        <v/>
      </c>
      <c r="F26" s="84" t="str">
        <f>'MRA Full Assessment'!$X$123</f>
        <v/>
      </c>
      <c r="G26" s="83" t="str">
        <f>IF(ISBLANK('MRA Full Assessment'!$Y$123),"",'MRA Full Assessment'!$Y$123)</f>
        <v/>
      </c>
      <c r="H26" s="170"/>
      <c r="I26" s="171"/>
      <c r="J26" s="172"/>
      <c r="K26" s="172"/>
      <c r="L26" s="173"/>
    </row>
    <row r="27" spans="1:12" ht="199.95" customHeight="1" thickBot="1">
      <c r="A27" s="121">
        <f>IF(ISBLANK('MRA Full Assessment'!B128),"",'MRA Full Assessment'!B128)</f>
        <v>25</v>
      </c>
      <c r="B27" s="97" t="str">
        <f>IF(ISBLANK('MRA Full Assessment'!C128),"",'MRA Full Assessment'!C128)</f>
        <v/>
      </c>
      <c r="C27" s="82" t="str">
        <f>IF(ISBLANK('MRA Full Assessment'!D128),"",'MRA Full Assessment'!D128)</f>
        <v/>
      </c>
      <c r="D27" s="83" t="str">
        <f>IF(ISBLANK('MRA Full Assessment'!$U$128),"",'MRA Full Assessment'!$U$128)</f>
        <v/>
      </c>
      <c r="E27" s="84" t="str">
        <f>'MRA Full Assessment'!$X$130</f>
        <v/>
      </c>
      <c r="F27" s="84" t="str">
        <f>'MRA Full Assessment'!$X$128</f>
        <v/>
      </c>
      <c r="G27" s="83" t="str">
        <f>IF(ISBLANK('MRA Full Assessment'!$Y$128),"",'MRA Full Assessment'!$Y$128)</f>
        <v/>
      </c>
      <c r="H27" s="170"/>
      <c r="I27" s="171"/>
      <c r="J27" s="172"/>
      <c r="K27" s="172"/>
      <c r="L27" s="173"/>
    </row>
    <row r="28" spans="1:12" ht="199.95" customHeight="1" thickBot="1">
      <c r="A28" s="121">
        <f>IF(ISBLANK('MRA Full Assessment'!B133),"",'MRA Full Assessment'!B133)</f>
        <v>26</v>
      </c>
      <c r="B28" s="82" t="str">
        <f>IF(ISBLANK('MRA Full Assessment'!C133),"",'MRA Full Assessment'!C133)</f>
        <v/>
      </c>
      <c r="C28" s="82" t="str">
        <f>IF(ISBLANK('MRA Full Assessment'!D133),"",'MRA Full Assessment'!D133)</f>
        <v/>
      </c>
      <c r="D28" s="83" t="str">
        <f>IF(ISBLANK('MRA Full Assessment'!$U$133),"",'MRA Full Assessment'!$U$133)</f>
        <v/>
      </c>
      <c r="E28" s="84" t="str">
        <f>'MRA Full Assessment'!$X$135</f>
        <v/>
      </c>
      <c r="F28" s="84" t="str">
        <f>'MRA Full Assessment'!$X$133</f>
        <v/>
      </c>
      <c r="G28" s="83" t="str">
        <f>IF(ISBLANK('MRA Full Assessment'!$Y$133),"",'MRA Full Assessment'!$Y$133)</f>
        <v/>
      </c>
      <c r="H28" s="170"/>
      <c r="I28" s="171"/>
      <c r="J28" s="172"/>
      <c r="K28" s="172"/>
      <c r="L28" s="173"/>
    </row>
    <row r="29" spans="1:12" ht="199.95" customHeight="1" thickBot="1">
      <c r="A29" s="121">
        <f>IF(ISBLANK('MRA Full Assessment'!B138),"",'MRA Full Assessment'!B138)</f>
        <v>27</v>
      </c>
      <c r="B29" s="82" t="str">
        <f>IF(ISBLANK('MRA Full Assessment'!C138),"",'MRA Full Assessment'!C138)</f>
        <v/>
      </c>
      <c r="C29" s="82" t="str">
        <f>IF(ISBLANK('MRA Full Assessment'!D138),"",'MRA Full Assessment'!D138)</f>
        <v/>
      </c>
      <c r="D29" s="83" t="str">
        <f>IF(ISBLANK('MRA Full Assessment'!$U$138),"",'MRA Full Assessment'!$U$138)</f>
        <v/>
      </c>
      <c r="E29" s="84" t="str">
        <f>'MRA Full Assessment'!$X$140</f>
        <v/>
      </c>
      <c r="F29" s="84" t="str">
        <f>'MRA Full Assessment'!$X$138</f>
        <v/>
      </c>
      <c r="G29" s="83" t="str">
        <f>IF(ISBLANK('MRA Full Assessment'!$Y$138),"",'MRA Full Assessment'!$Y$138)</f>
        <v/>
      </c>
      <c r="H29" s="170"/>
      <c r="I29" s="171"/>
      <c r="J29" s="172"/>
      <c r="K29" s="172"/>
      <c r="L29" s="173"/>
    </row>
    <row r="30" spans="1:12" ht="199.95" customHeight="1" thickBot="1">
      <c r="A30" s="121">
        <f>IF(ISBLANK('MRA Full Assessment'!B143),"",'MRA Full Assessment'!B143)</f>
        <v>28</v>
      </c>
      <c r="B30" s="82" t="str">
        <f>IF(ISBLANK('MRA Full Assessment'!C143),"",'MRA Full Assessment'!C143)</f>
        <v/>
      </c>
      <c r="C30" s="82" t="str">
        <f>IF(ISBLANK('MRA Full Assessment'!D143),"",'MRA Full Assessment'!D143)</f>
        <v/>
      </c>
      <c r="D30" s="83" t="str">
        <f>IF(ISBLANK('MRA Full Assessment'!$U$143),"",'MRA Full Assessment'!$U$143)</f>
        <v/>
      </c>
      <c r="E30" s="84" t="str">
        <f>'MRA Full Assessment'!$X$145</f>
        <v/>
      </c>
      <c r="F30" s="84" t="str">
        <f>'MRA Full Assessment'!$X$143</f>
        <v/>
      </c>
      <c r="G30" s="83" t="str">
        <f>IF(ISBLANK('MRA Full Assessment'!$Y$143),"",'MRA Full Assessment'!$Y$143)</f>
        <v/>
      </c>
      <c r="H30" s="170"/>
      <c r="I30" s="171"/>
      <c r="J30" s="172"/>
      <c r="K30" s="172"/>
      <c r="L30" s="173"/>
    </row>
    <row r="31" spans="1:12" ht="199.95" customHeight="1" thickBot="1">
      <c r="A31" s="121">
        <f>IF(ISBLANK('MRA Full Assessment'!B148),"",'MRA Full Assessment'!B148)</f>
        <v>29</v>
      </c>
      <c r="B31" s="82" t="str">
        <f>IF(ISBLANK('MRA Full Assessment'!C148),"",'MRA Full Assessment'!C148)</f>
        <v/>
      </c>
      <c r="C31" s="82" t="str">
        <f>IF(ISBLANK('MRA Full Assessment'!D148),"",'MRA Full Assessment'!D148)</f>
        <v/>
      </c>
      <c r="D31" s="83" t="str">
        <f>IF(ISBLANK('MRA Full Assessment'!$U$148),"",'MRA Full Assessment'!$U$148)</f>
        <v/>
      </c>
      <c r="E31" s="84" t="str">
        <f>'MRA Full Assessment'!$X$150</f>
        <v/>
      </c>
      <c r="F31" s="84" t="str">
        <f>'MRA Full Assessment'!$X$148</f>
        <v/>
      </c>
      <c r="G31" s="83" t="str">
        <f>IF(ISBLANK('MRA Full Assessment'!$Y$148),"",'MRA Full Assessment'!$Y$148)</f>
        <v/>
      </c>
      <c r="H31" s="170"/>
      <c r="I31" s="171"/>
      <c r="J31" s="172"/>
      <c r="K31" s="172"/>
      <c r="L31" s="173"/>
    </row>
    <row r="32" spans="1:12" ht="199.95" customHeight="1" thickBot="1">
      <c r="A32" s="121">
        <f>IF(ISBLANK('MRA Full Assessment'!B153),"",'MRA Full Assessment'!B153)</f>
        <v>30</v>
      </c>
      <c r="B32" s="82" t="str">
        <f>IF(ISBLANK('MRA Full Assessment'!C153),"",'MRA Full Assessment'!C153)</f>
        <v/>
      </c>
      <c r="C32" s="82" t="str">
        <f>IF(ISBLANK('MRA Full Assessment'!D153),"",'MRA Full Assessment'!D153)</f>
        <v/>
      </c>
      <c r="D32" s="83" t="str">
        <f>IF(ISBLANK('MRA Full Assessment'!$U$153),"",'MRA Full Assessment'!$U$153)</f>
        <v/>
      </c>
      <c r="E32" s="84" t="str">
        <f>'MRA Full Assessment'!$X$155</f>
        <v/>
      </c>
      <c r="F32" s="84" t="str">
        <f>'MRA Full Assessment'!$X$153</f>
        <v/>
      </c>
      <c r="G32" s="83" t="str">
        <f>IF(ISBLANK('MRA Full Assessment'!$Y$153),"",'MRA Full Assessment'!$Y$153)</f>
        <v/>
      </c>
      <c r="H32" s="170"/>
      <c r="I32" s="171"/>
      <c r="J32" s="172"/>
      <c r="K32" s="172"/>
      <c r="L32" s="173"/>
    </row>
    <row r="33" spans="1:12" ht="199.95" customHeight="1" thickBot="1">
      <c r="A33" s="121">
        <f>IF(ISBLANK('MRA Full Assessment'!B158),"",'MRA Full Assessment'!B158)</f>
        <v>31</v>
      </c>
      <c r="B33" s="82" t="str">
        <f>IF(ISBLANK('MRA Full Assessment'!C158),"",'MRA Full Assessment'!C158)</f>
        <v/>
      </c>
      <c r="C33" s="82" t="str">
        <f>IF(ISBLANK('MRA Full Assessment'!D158),"",'MRA Full Assessment'!D158)</f>
        <v/>
      </c>
      <c r="D33" s="83" t="str">
        <f>IF(ISBLANK('MRA Full Assessment'!$U$158),"",'MRA Full Assessment'!$U$158)</f>
        <v/>
      </c>
      <c r="E33" s="84" t="str">
        <f>'MRA Full Assessment'!$X$160</f>
        <v/>
      </c>
      <c r="F33" s="84" t="str">
        <f>'MRA Full Assessment'!$X$158</f>
        <v/>
      </c>
      <c r="G33" s="83" t="str">
        <f>IF(ISBLANK('MRA Full Assessment'!$Y$158),"",'MRA Full Assessment'!$Y$158)</f>
        <v/>
      </c>
      <c r="H33" s="170"/>
      <c r="I33" s="171"/>
      <c r="J33" s="172"/>
      <c r="K33" s="172"/>
      <c r="L33" s="173"/>
    </row>
    <row r="34" spans="1:12" ht="199.95" customHeight="1" thickBot="1">
      <c r="A34" s="121">
        <f>IF(ISBLANK('MRA Full Assessment'!B163),"",'MRA Full Assessment'!B163)</f>
        <v>32</v>
      </c>
      <c r="B34" s="82" t="str">
        <f>IF(ISBLANK('MRA Full Assessment'!C163),"",'MRA Full Assessment'!C163)</f>
        <v/>
      </c>
      <c r="C34" s="82" t="str">
        <f>IF(ISBLANK('MRA Full Assessment'!D163),"",'MRA Full Assessment'!D163)</f>
        <v/>
      </c>
      <c r="D34" s="83" t="str">
        <f>IF(ISBLANK('MRA Full Assessment'!$U$163),"",'MRA Full Assessment'!$U$163)</f>
        <v/>
      </c>
      <c r="E34" s="84" t="str">
        <f>'MRA Full Assessment'!$X$165</f>
        <v/>
      </c>
      <c r="F34" s="84" t="str">
        <f>'MRA Full Assessment'!$X$163</f>
        <v/>
      </c>
      <c r="G34" s="83" t="str">
        <f>IF(ISBLANK('MRA Full Assessment'!$Y$163),"",'MRA Full Assessment'!$Y$163)</f>
        <v/>
      </c>
      <c r="H34" s="170"/>
      <c r="I34" s="171"/>
      <c r="J34" s="172"/>
      <c r="K34" s="172"/>
      <c r="L34" s="173"/>
    </row>
    <row r="35" spans="1:12" ht="199.95" customHeight="1" thickBot="1">
      <c r="A35" s="121">
        <f>IF(ISBLANK('MRA Full Assessment'!B168),"",'MRA Full Assessment'!B168)</f>
        <v>33</v>
      </c>
      <c r="B35" s="82" t="str">
        <f>IF(ISBLANK('MRA Full Assessment'!C168),"",'MRA Full Assessment'!C168)</f>
        <v/>
      </c>
      <c r="C35" s="82" t="str">
        <f>IF(ISBLANK('MRA Full Assessment'!D168),"",'MRA Full Assessment'!D168)</f>
        <v/>
      </c>
      <c r="D35" s="83" t="str">
        <f>IF(ISBLANK('MRA Full Assessment'!$U$168),"",'MRA Full Assessment'!$U$168)</f>
        <v/>
      </c>
      <c r="E35" s="84" t="str">
        <f>'MRA Full Assessment'!$X$170</f>
        <v/>
      </c>
      <c r="F35" s="84" t="str">
        <f>'MRA Full Assessment'!$X$168</f>
        <v/>
      </c>
      <c r="G35" s="83" t="str">
        <f>IF(ISBLANK('MRA Full Assessment'!$Y$168),"",'MRA Full Assessment'!$Y$168)</f>
        <v/>
      </c>
      <c r="H35" s="170"/>
      <c r="I35" s="171"/>
      <c r="J35" s="172"/>
      <c r="K35" s="172"/>
      <c r="L35" s="173"/>
    </row>
    <row r="36" spans="1:12" ht="199.95" customHeight="1" thickBot="1">
      <c r="A36" s="121">
        <f>IF(ISBLANK('MRA Full Assessment'!B173),"",'MRA Full Assessment'!B173)</f>
        <v>34</v>
      </c>
      <c r="B36" s="82" t="str">
        <f>IF(ISBLANK('MRA Full Assessment'!C173),"",'MRA Full Assessment'!C173)</f>
        <v/>
      </c>
      <c r="C36" s="82" t="str">
        <f>IF(ISBLANK('MRA Full Assessment'!D173),"",'MRA Full Assessment'!D173)</f>
        <v/>
      </c>
      <c r="D36" s="83" t="str">
        <f>IF(ISBLANK('MRA Full Assessment'!$U$173),"",'MRA Full Assessment'!$U$173)</f>
        <v/>
      </c>
      <c r="E36" s="84" t="str">
        <f>'MRA Full Assessment'!$X$175</f>
        <v/>
      </c>
      <c r="F36" s="84" t="str">
        <f>'MRA Full Assessment'!$X$173</f>
        <v/>
      </c>
      <c r="G36" s="83" t="str">
        <f>IF(ISBLANK('MRA Full Assessment'!$Y$173),"",'MRA Full Assessment'!$Y$173)</f>
        <v/>
      </c>
      <c r="H36" s="170"/>
      <c r="I36" s="171"/>
      <c r="J36" s="172"/>
      <c r="K36" s="172"/>
      <c r="L36" s="173"/>
    </row>
    <row r="37" spans="1:12" ht="199.95" customHeight="1" thickBot="1">
      <c r="A37" s="121">
        <f>IF(ISBLANK('MRA Full Assessment'!B178),"",'MRA Full Assessment'!B178)</f>
        <v>35</v>
      </c>
      <c r="B37" s="82" t="str">
        <f>IF(ISBLANK('MRA Full Assessment'!C178),"",'MRA Full Assessment'!C178)</f>
        <v/>
      </c>
      <c r="C37" s="82" t="str">
        <f>IF(ISBLANK('MRA Full Assessment'!D178),"",'MRA Full Assessment'!D178)</f>
        <v/>
      </c>
      <c r="D37" s="83" t="str">
        <f>IF(ISBLANK('MRA Full Assessment'!$U$178),"",'MRA Full Assessment'!$U$178)</f>
        <v/>
      </c>
      <c r="E37" s="84" t="str">
        <f>'MRA Full Assessment'!$X$180</f>
        <v/>
      </c>
      <c r="F37" s="84" t="str">
        <f>'MRA Full Assessment'!$X$178</f>
        <v/>
      </c>
      <c r="G37" s="83" t="str">
        <f>IF(ISBLANK('MRA Full Assessment'!$Y$178),"",'MRA Full Assessment'!$Y$178)</f>
        <v/>
      </c>
      <c r="H37" s="170"/>
      <c r="I37" s="171"/>
      <c r="J37" s="172"/>
      <c r="K37" s="172"/>
      <c r="L37" s="173"/>
    </row>
    <row r="38" spans="1:12" ht="199.95" customHeight="1" thickBot="1">
      <c r="A38" s="121">
        <f>IF(ISBLANK('MRA Full Assessment'!B183),"",'MRA Full Assessment'!B183)</f>
        <v>36</v>
      </c>
      <c r="B38" s="82" t="str">
        <f>IF(ISBLANK('MRA Full Assessment'!C183),"",'MRA Full Assessment'!C183)</f>
        <v/>
      </c>
      <c r="C38" s="82" t="str">
        <f>IF(ISBLANK('MRA Full Assessment'!D183),"",'MRA Full Assessment'!D183)</f>
        <v/>
      </c>
      <c r="D38" s="83" t="str">
        <f>IF(ISBLANK('MRA Full Assessment'!$U$183),"",'MRA Full Assessment'!$U$183)</f>
        <v/>
      </c>
      <c r="E38" s="84" t="str">
        <f>'MRA Full Assessment'!$X$185</f>
        <v/>
      </c>
      <c r="F38" s="84" t="str">
        <f>'MRA Full Assessment'!$X$183</f>
        <v/>
      </c>
      <c r="G38" s="83" t="str">
        <f>IF(ISBLANK('MRA Full Assessment'!$Y$183),"",'MRA Full Assessment'!$Y$183)</f>
        <v/>
      </c>
      <c r="H38" s="170"/>
      <c r="I38" s="171"/>
      <c r="J38" s="172"/>
      <c r="K38" s="172"/>
      <c r="L38" s="173"/>
    </row>
    <row r="39" spans="1:12" ht="199.95" customHeight="1" thickBot="1">
      <c r="A39" s="121">
        <f>IF(ISBLANK('MRA Full Assessment'!B188),"",'MRA Full Assessment'!B188)</f>
        <v>37</v>
      </c>
      <c r="B39" s="82" t="str">
        <f>IF(ISBLANK('MRA Full Assessment'!C188),"",'MRA Full Assessment'!C188)</f>
        <v/>
      </c>
      <c r="C39" s="82" t="str">
        <f>IF(ISBLANK('MRA Full Assessment'!D188),"",'MRA Full Assessment'!D188)</f>
        <v/>
      </c>
      <c r="D39" s="83" t="str">
        <f>IF(ISBLANK('MRA Full Assessment'!$U$188),"",'MRA Full Assessment'!$U$188)</f>
        <v/>
      </c>
      <c r="E39" s="84" t="str">
        <f>'MRA Full Assessment'!$X$190</f>
        <v/>
      </c>
      <c r="F39" s="84" t="str">
        <f>'MRA Full Assessment'!$X$188</f>
        <v/>
      </c>
      <c r="G39" s="83" t="str">
        <f>IF(ISBLANK('MRA Full Assessment'!$Y$188),"",'MRA Full Assessment'!$Y$188)</f>
        <v/>
      </c>
      <c r="H39" s="170"/>
      <c r="I39" s="171"/>
      <c r="J39" s="172"/>
      <c r="K39" s="172"/>
      <c r="L39" s="173"/>
    </row>
    <row r="40" spans="1:12" ht="199.95" customHeight="1" thickBot="1">
      <c r="A40" s="121">
        <f>IF(ISBLANK('MRA Full Assessment'!B193),"",'MRA Full Assessment'!B193)</f>
        <v>38</v>
      </c>
      <c r="B40" s="82" t="str">
        <f>IF(ISBLANK('MRA Full Assessment'!C193),"",'MRA Full Assessment'!C193)</f>
        <v/>
      </c>
      <c r="C40" s="82" t="str">
        <f>IF(ISBLANK('MRA Full Assessment'!D193),"",'MRA Full Assessment'!D193)</f>
        <v/>
      </c>
      <c r="D40" s="83" t="str">
        <f>IF(ISBLANK('MRA Full Assessment'!$U$193),"",'MRA Full Assessment'!$U$193)</f>
        <v/>
      </c>
      <c r="E40" s="84" t="str">
        <f>'MRA Full Assessment'!$X$195</f>
        <v/>
      </c>
      <c r="F40" s="84" t="str">
        <f>'MRA Full Assessment'!$X$193</f>
        <v/>
      </c>
      <c r="G40" s="83" t="str">
        <f>IF(ISBLANK('MRA Full Assessment'!$Y$193),"",'MRA Full Assessment'!$Y$193)</f>
        <v/>
      </c>
      <c r="H40" s="170"/>
      <c r="I40" s="171"/>
      <c r="J40" s="172"/>
      <c r="K40" s="172"/>
      <c r="L40" s="173"/>
    </row>
    <row r="41" spans="1:12" ht="199.95" customHeight="1" thickBot="1">
      <c r="A41" s="121">
        <f>IF(ISBLANK('MRA Full Assessment'!B198),"",'MRA Full Assessment'!B198)</f>
        <v>39</v>
      </c>
      <c r="B41" s="82" t="str">
        <f>IF(ISBLANK('MRA Full Assessment'!C198),"",'MRA Full Assessment'!C198)</f>
        <v/>
      </c>
      <c r="C41" s="82" t="str">
        <f>IF(ISBLANK('MRA Full Assessment'!D198),"",'MRA Full Assessment'!D198)</f>
        <v/>
      </c>
      <c r="D41" s="83" t="str">
        <f>IF(ISBLANK('MRA Full Assessment'!$U$198),"",'MRA Full Assessment'!$U$198)</f>
        <v/>
      </c>
      <c r="E41" s="84" t="str">
        <f>'MRA Full Assessment'!$X$200</f>
        <v/>
      </c>
      <c r="F41" s="84" t="str">
        <f>'MRA Full Assessment'!$X$198</f>
        <v/>
      </c>
      <c r="G41" s="83" t="str">
        <f>IF(ISBLANK('MRA Full Assessment'!$Y$198),"",'MRA Full Assessment'!$Y$198)</f>
        <v/>
      </c>
      <c r="H41" s="170"/>
      <c r="I41" s="171"/>
      <c r="J41" s="172"/>
      <c r="K41" s="172"/>
      <c r="L41" s="173"/>
    </row>
    <row r="42" spans="1:12" ht="199.95" customHeight="1" thickBot="1">
      <c r="A42" s="121">
        <f>IF(ISBLANK('MRA Full Assessment'!B203),"",'MRA Full Assessment'!B203)</f>
        <v>40</v>
      </c>
      <c r="B42" s="82" t="str">
        <f>IF(ISBLANK('MRA Full Assessment'!C203),"",'MRA Full Assessment'!C203)</f>
        <v/>
      </c>
      <c r="C42" s="82" t="str">
        <f>IF(ISBLANK('MRA Full Assessment'!D203),"",'MRA Full Assessment'!D203)</f>
        <v/>
      </c>
      <c r="D42" s="83" t="str">
        <f>IF(ISBLANK('MRA Full Assessment'!$U$203),"",'MRA Full Assessment'!$U$203)</f>
        <v/>
      </c>
      <c r="E42" s="84" t="str">
        <f>'MRA Full Assessment'!$X$205</f>
        <v/>
      </c>
      <c r="F42" s="84" t="str">
        <f>'MRA Full Assessment'!$X$203</f>
        <v/>
      </c>
      <c r="G42" s="83" t="str">
        <f>IF(ISBLANK('MRA Full Assessment'!$Y$203),"",'MRA Full Assessment'!$Y$203)</f>
        <v/>
      </c>
      <c r="H42" s="170"/>
      <c r="I42" s="171"/>
      <c r="J42" s="172"/>
      <c r="K42" s="172"/>
      <c r="L42" s="173"/>
    </row>
    <row r="43" spans="1:12" ht="199.95" customHeight="1" thickBot="1">
      <c r="A43" s="121">
        <f>IF(ISBLANK('MRA Full Assessment'!B208),"",'MRA Full Assessment'!B208)</f>
        <v>41</v>
      </c>
      <c r="B43" s="82" t="str">
        <f>IF(ISBLANK('MRA Full Assessment'!C208),"",'MRA Full Assessment'!C208)</f>
        <v/>
      </c>
      <c r="C43" s="82" t="str">
        <f>IF(ISBLANK('MRA Full Assessment'!D208),"",'MRA Full Assessment'!D208)</f>
        <v/>
      </c>
      <c r="D43" s="83" t="str">
        <f>IF(ISBLANK('MRA Full Assessment'!$U$208),"",'MRA Full Assessment'!$U$208)</f>
        <v/>
      </c>
      <c r="E43" s="84" t="str">
        <f>'MRA Full Assessment'!$X$210</f>
        <v/>
      </c>
      <c r="F43" s="84" t="str">
        <f>'MRA Full Assessment'!$X$208</f>
        <v/>
      </c>
      <c r="G43" s="83" t="str">
        <f>IF(ISBLANK('MRA Full Assessment'!$Y$208),"",'MRA Full Assessment'!$Y$208)</f>
        <v/>
      </c>
      <c r="H43" s="170"/>
      <c r="I43" s="171"/>
      <c r="J43" s="172"/>
      <c r="K43" s="172"/>
      <c r="L43" s="173"/>
    </row>
    <row r="44" spans="1:12" ht="199.95" customHeight="1" thickBot="1">
      <c r="A44" s="121">
        <f>IF(ISBLANK('MRA Full Assessment'!B213),"",'MRA Full Assessment'!B213)</f>
        <v>42</v>
      </c>
      <c r="B44" s="82" t="str">
        <f>IF(ISBLANK('MRA Full Assessment'!C213),"",'MRA Full Assessment'!C213)</f>
        <v/>
      </c>
      <c r="C44" s="82" t="str">
        <f>IF(ISBLANK('MRA Full Assessment'!D213),"",'MRA Full Assessment'!D213)</f>
        <v/>
      </c>
      <c r="D44" s="83" t="str">
        <f>IF(ISBLANK('MRA Full Assessment'!$U$213),"",'MRA Full Assessment'!$U$213)</f>
        <v/>
      </c>
      <c r="E44" s="84" t="str">
        <f>'MRA Full Assessment'!$X$215</f>
        <v/>
      </c>
      <c r="F44" s="84" t="str">
        <f>'MRA Full Assessment'!$X$213</f>
        <v/>
      </c>
      <c r="G44" s="83" t="str">
        <f>IF(ISBLANK('MRA Full Assessment'!$Y$213),"",'MRA Full Assessment'!$Y$213)</f>
        <v/>
      </c>
      <c r="H44" s="170"/>
      <c r="I44" s="171"/>
      <c r="J44" s="172"/>
      <c r="K44" s="172"/>
      <c r="L44" s="173"/>
    </row>
    <row r="45" spans="1:12" ht="199.95" customHeight="1" thickBot="1">
      <c r="A45" s="121">
        <f>IF(ISBLANK('MRA Full Assessment'!B218),"",'MRA Full Assessment'!B218)</f>
        <v>43</v>
      </c>
      <c r="B45" s="82" t="str">
        <f>IF(ISBLANK('MRA Full Assessment'!C218),"",'MRA Full Assessment'!C218)</f>
        <v/>
      </c>
      <c r="C45" s="82" t="str">
        <f>IF(ISBLANK('MRA Full Assessment'!D218),"",'MRA Full Assessment'!D218)</f>
        <v/>
      </c>
      <c r="D45" s="83" t="str">
        <f>IF(ISBLANK('MRA Full Assessment'!$U$218),"",'MRA Full Assessment'!$U$218)</f>
        <v/>
      </c>
      <c r="E45" s="84" t="str">
        <f>'MRA Full Assessment'!$X$220</f>
        <v/>
      </c>
      <c r="F45" s="84" t="str">
        <f>'MRA Full Assessment'!$X$218</f>
        <v/>
      </c>
      <c r="G45" s="83" t="str">
        <f>IF(ISBLANK('MRA Full Assessment'!$Y$218),"",'MRA Full Assessment'!$Y$218)</f>
        <v/>
      </c>
      <c r="H45" s="170"/>
      <c r="I45" s="171"/>
      <c r="J45" s="172"/>
      <c r="K45" s="172"/>
      <c r="L45" s="173"/>
    </row>
    <row r="46" spans="1:12" ht="199.95" customHeight="1" thickBot="1">
      <c r="A46" s="121">
        <f>IF(ISBLANK('MRA Full Assessment'!B223),"",'MRA Full Assessment'!B223)</f>
        <v>44</v>
      </c>
      <c r="B46" s="82" t="str">
        <f>IF(ISBLANK('MRA Full Assessment'!C223),"",'MRA Full Assessment'!C223)</f>
        <v/>
      </c>
      <c r="C46" s="82" t="str">
        <f>IF(ISBLANK('MRA Full Assessment'!D223),"",'MRA Full Assessment'!D223)</f>
        <v/>
      </c>
      <c r="D46" s="83" t="str">
        <f>IF(ISBLANK('MRA Full Assessment'!$U$223),"",'MRA Full Assessment'!$U$223)</f>
        <v/>
      </c>
      <c r="E46" s="84" t="str">
        <f>'MRA Full Assessment'!$X$225</f>
        <v/>
      </c>
      <c r="F46" s="84" t="str">
        <f>'MRA Full Assessment'!$X$223</f>
        <v/>
      </c>
      <c r="G46" s="83" t="str">
        <f>IF(ISBLANK('MRA Full Assessment'!$Y$223),"",'MRA Full Assessment'!$Y$223)</f>
        <v/>
      </c>
      <c r="H46" s="170"/>
      <c r="I46" s="171"/>
      <c r="J46" s="172"/>
      <c r="K46" s="172"/>
      <c r="L46" s="173"/>
    </row>
    <row r="47" spans="1:12" ht="199.95" customHeight="1" thickBot="1">
      <c r="A47" s="121">
        <f>IF(ISBLANK('MRA Full Assessment'!B228),"",'MRA Full Assessment'!B228)</f>
        <v>45</v>
      </c>
      <c r="B47" s="82" t="str">
        <f>IF(ISBLANK('MRA Full Assessment'!C228),"",'MRA Full Assessment'!C228)</f>
        <v/>
      </c>
      <c r="C47" s="82" t="str">
        <f>IF(ISBLANK('MRA Full Assessment'!D228),"",'MRA Full Assessment'!D228)</f>
        <v/>
      </c>
      <c r="D47" s="83" t="str">
        <f>IF(ISBLANK('MRA Full Assessment'!$U$228),"",'MRA Full Assessment'!$U$228)</f>
        <v/>
      </c>
      <c r="E47" s="84" t="str">
        <f>'MRA Full Assessment'!$X$230</f>
        <v/>
      </c>
      <c r="F47" s="84" t="str">
        <f>'MRA Full Assessment'!$X$228</f>
        <v/>
      </c>
      <c r="G47" s="83" t="str">
        <f>IF(ISBLANK('MRA Full Assessment'!$Y$228),"",'MRA Full Assessment'!$Y$228)</f>
        <v/>
      </c>
      <c r="H47" s="170"/>
      <c r="I47" s="171"/>
      <c r="J47" s="172"/>
      <c r="K47" s="172"/>
      <c r="L47" s="173"/>
    </row>
    <row r="48" spans="1:12" ht="199.95" customHeight="1" thickBot="1">
      <c r="A48" s="121">
        <f>IF(ISBLANK('MRA Full Assessment'!B233),"",'MRA Full Assessment'!B233)</f>
        <v>46</v>
      </c>
      <c r="B48" s="82" t="str">
        <f>IF(ISBLANK('MRA Full Assessment'!C233),"",'MRA Full Assessment'!C233)</f>
        <v/>
      </c>
      <c r="C48" s="82" t="str">
        <f>IF(ISBLANK('MRA Full Assessment'!D233),"",'MRA Full Assessment'!D233)</f>
        <v/>
      </c>
      <c r="D48" s="83" t="str">
        <f>IF(ISBLANK('MRA Full Assessment'!$U$233),"",'MRA Full Assessment'!$U$233)</f>
        <v/>
      </c>
      <c r="E48" s="84" t="str">
        <f>'MRA Full Assessment'!$X$235</f>
        <v/>
      </c>
      <c r="F48" s="84" t="str">
        <f>'MRA Full Assessment'!$X$233</f>
        <v/>
      </c>
      <c r="G48" s="83" t="str">
        <f>IF(ISBLANK('MRA Full Assessment'!$Y$233),"",'MRA Full Assessment'!$Y$233)</f>
        <v/>
      </c>
      <c r="H48" s="170"/>
      <c r="I48" s="171"/>
      <c r="J48" s="172"/>
      <c r="K48" s="172"/>
      <c r="L48" s="173"/>
    </row>
    <row r="49" spans="1:12" ht="199.95" customHeight="1" thickBot="1">
      <c r="A49" s="121">
        <f>IF(ISBLANK('MRA Full Assessment'!B238),"",'MRA Full Assessment'!B238)</f>
        <v>47</v>
      </c>
      <c r="B49" s="82" t="str">
        <f>IF(ISBLANK('MRA Full Assessment'!C238),"",'MRA Full Assessment'!C238)</f>
        <v/>
      </c>
      <c r="C49" s="82" t="str">
        <f>IF(ISBLANK('MRA Full Assessment'!D238),"",'MRA Full Assessment'!D238)</f>
        <v/>
      </c>
      <c r="D49" s="83" t="str">
        <f>IF(ISBLANK('MRA Full Assessment'!$U$238),"",'MRA Full Assessment'!$U$238)</f>
        <v/>
      </c>
      <c r="E49" s="84" t="str">
        <f>'MRA Full Assessment'!$X$240</f>
        <v/>
      </c>
      <c r="F49" s="84" t="str">
        <f>'MRA Full Assessment'!$X$238</f>
        <v/>
      </c>
      <c r="G49" s="83" t="str">
        <f>IF(ISBLANK('MRA Full Assessment'!$Y$238),"",'MRA Full Assessment'!$Y$238)</f>
        <v/>
      </c>
      <c r="H49" s="170"/>
      <c r="I49" s="171"/>
      <c r="J49" s="172"/>
      <c r="K49" s="172"/>
      <c r="L49" s="173"/>
    </row>
    <row r="50" spans="1:12" ht="199.95" customHeight="1" thickBot="1">
      <c r="A50" s="121">
        <f>IF(ISBLANK('MRA Full Assessment'!B243),"",'MRA Full Assessment'!B243)</f>
        <v>48</v>
      </c>
      <c r="B50" s="82" t="str">
        <f>IF(ISBLANK('MRA Full Assessment'!C243),"",'MRA Full Assessment'!C243)</f>
        <v/>
      </c>
      <c r="C50" s="82" t="str">
        <f>IF(ISBLANK('MRA Full Assessment'!D243),"",'MRA Full Assessment'!D243)</f>
        <v/>
      </c>
      <c r="D50" s="83" t="str">
        <f>IF(ISBLANK('MRA Full Assessment'!$U$243),"",'MRA Full Assessment'!$U$243)</f>
        <v/>
      </c>
      <c r="E50" s="84" t="str">
        <f>'MRA Full Assessment'!$X$245</f>
        <v/>
      </c>
      <c r="F50" s="84" t="str">
        <f>'MRA Full Assessment'!$X$243</f>
        <v/>
      </c>
      <c r="G50" s="83" t="str">
        <f>IF(ISBLANK('MRA Full Assessment'!$Y$243),"",'MRA Full Assessment'!$Y$243)</f>
        <v/>
      </c>
      <c r="H50" s="170"/>
      <c r="I50" s="171"/>
      <c r="J50" s="172"/>
      <c r="K50" s="172"/>
      <c r="L50" s="173"/>
    </row>
    <row r="51" spans="1:12" ht="199.95" customHeight="1" thickBot="1">
      <c r="A51" s="121">
        <f>IF(ISBLANK('MRA Full Assessment'!B248),"",'MRA Full Assessment'!B248)</f>
        <v>49</v>
      </c>
      <c r="B51" s="82" t="str">
        <f>IF(ISBLANK('MRA Full Assessment'!C248),"",'MRA Full Assessment'!C248)</f>
        <v/>
      </c>
      <c r="C51" s="82" t="str">
        <f>IF(ISBLANK('MRA Full Assessment'!D248),"",'MRA Full Assessment'!D248)</f>
        <v/>
      </c>
      <c r="D51" s="83" t="str">
        <f>IF(ISBLANK('MRA Full Assessment'!$U$248),"",'MRA Full Assessment'!$U$248)</f>
        <v/>
      </c>
      <c r="E51" s="84" t="str">
        <f>'MRA Full Assessment'!$X$250</f>
        <v/>
      </c>
      <c r="F51" s="84" t="str">
        <f>'MRA Full Assessment'!$X$248</f>
        <v/>
      </c>
      <c r="G51" s="83" t="str">
        <f>IF(ISBLANK('MRA Full Assessment'!$Y$248),"",'MRA Full Assessment'!$Y$248)</f>
        <v/>
      </c>
      <c r="H51" s="170"/>
      <c r="I51" s="171"/>
      <c r="J51" s="172"/>
      <c r="K51" s="172"/>
      <c r="L51" s="173"/>
    </row>
    <row r="52" spans="1:12" ht="199.95" customHeight="1" thickBot="1">
      <c r="A52" s="121">
        <f>IF(ISBLANK('MRA Full Assessment'!B253),"",'MRA Full Assessment'!B253)</f>
        <v>50</v>
      </c>
      <c r="B52" s="82" t="str">
        <f>IF(ISBLANK('MRA Full Assessment'!C253),"",'MRA Full Assessment'!C253)</f>
        <v/>
      </c>
      <c r="C52" s="82" t="str">
        <f>IF(ISBLANK('MRA Full Assessment'!D253),"",'MRA Full Assessment'!D253)</f>
        <v/>
      </c>
      <c r="D52" s="83" t="str">
        <f>IF(ISBLANK('MRA Full Assessment'!$U$253),"",'MRA Full Assessment'!$U$253)</f>
        <v/>
      </c>
      <c r="E52" s="84" t="str">
        <f>'MRA Full Assessment'!$X$255</f>
        <v/>
      </c>
      <c r="F52" s="84" t="str">
        <f>'MRA Full Assessment'!$X$253</f>
        <v/>
      </c>
      <c r="G52" s="83" t="str">
        <f>IF(ISBLANK('MRA Full Assessment'!$Y$253),"",'MRA Full Assessment'!$Y$253)</f>
        <v/>
      </c>
      <c r="H52" s="170"/>
      <c r="I52" s="171"/>
      <c r="J52" s="172"/>
      <c r="K52" s="172"/>
      <c r="L52" s="173"/>
    </row>
    <row r="53" spans="1:12" ht="199.95" customHeight="1" thickBot="1">
      <c r="A53" s="121">
        <f>IF(ISBLANK('MRA Full Assessment'!B258),"",'MRA Full Assessment'!B258)</f>
        <v>51</v>
      </c>
      <c r="B53" s="82" t="str">
        <f>IF(ISBLANK('MRA Full Assessment'!C258),"",'MRA Full Assessment'!C258)</f>
        <v/>
      </c>
      <c r="C53" s="82" t="str">
        <f>IF(ISBLANK('MRA Full Assessment'!D258),"",'MRA Full Assessment'!D258)</f>
        <v/>
      </c>
      <c r="D53" s="83" t="str">
        <f>IF(ISBLANK('MRA Full Assessment'!$U$258),"",'MRA Full Assessment'!$U$258)</f>
        <v/>
      </c>
      <c r="E53" s="84" t="str">
        <f>'MRA Full Assessment'!$X$260</f>
        <v/>
      </c>
      <c r="F53" s="84" t="str">
        <f>'MRA Full Assessment'!$X$258</f>
        <v/>
      </c>
      <c r="G53" s="83" t="str">
        <f>IF(ISBLANK('MRA Full Assessment'!$Y$258),"",'MRA Full Assessment'!$Y$258)</f>
        <v/>
      </c>
      <c r="H53" s="170"/>
      <c r="I53" s="171"/>
      <c r="J53" s="172"/>
      <c r="K53" s="172"/>
      <c r="L53" s="173"/>
    </row>
    <row r="54" spans="1:12" ht="199.95" customHeight="1" thickBot="1">
      <c r="A54" s="121">
        <f>IF(ISBLANK('MRA Full Assessment'!B263),"",'MRA Full Assessment'!B263)</f>
        <v>52</v>
      </c>
      <c r="B54" s="82" t="str">
        <f>IF(ISBLANK('MRA Full Assessment'!C263),"",'MRA Full Assessment'!C263)</f>
        <v/>
      </c>
      <c r="C54" s="82" t="str">
        <f>IF(ISBLANK('MRA Full Assessment'!D263),"",'MRA Full Assessment'!D263)</f>
        <v/>
      </c>
      <c r="D54" s="83" t="str">
        <f>IF(ISBLANK('MRA Full Assessment'!$U$263),"",'MRA Full Assessment'!$U$263)</f>
        <v/>
      </c>
      <c r="E54" s="84" t="str">
        <f>'MRA Full Assessment'!$X$265</f>
        <v/>
      </c>
      <c r="F54" s="84" t="str">
        <f>'MRA Full Assessment'!$X$263</f>
        <v/>
      </c>
      <c r="G54" s="83" t="str">
        <f>IF(ISBLANK('MRA Full Assessment'!$Y$263),"",'MRA Full Assessment'!$Y$263)</f>
        <v/>
      </c>
      <c r="H54" s="170"/>
      <c r="I54" s="171"/>
      <c r="J54" s="172"/>
      <c r="K54" s="172"/>
      <c r="L54" s="173"/>
    </row>
    <row r="55" spans="1:12" ht="199.95" customHeight="1" thickBot="1">
      <c r="A55" s="121">
        <f>IF(ISBLANK('MRA Full Assessment'!B268),"",'MRA Full Assessment'!B268)</f>
        <v>53</v>
      </c>
      <c r="B55" s="82" t="str">
        <f>IF(ISBLANK('MRA Full Assessment'!C268),"",'MRA Full Assessment'!C268)</f>
        <v/>
      </c>
      <c r="C55" s="82" t="str">
        <f>IF(ISBLANK('MRA Full Assessment'!D268),"",'MRA Full Assessment'!D268)</f>
        <v/>
      </c>
      <c r="D55" s="83" t="str">
        <f>IF(ISBLANK('MRA Full Assessment'!$U$268),"",'MRA Full Assessment'!$U$268)</f>
        <v/>
      </c>
      <c r="E55" s="84" t="str">
        <f>'MRA Full Assessment'!$X$270</f>
        <v/>
      </c>
      <c r="F55" s="84" t="str">
        <f>'MRA Full Assessment'!$X$268</f>
        <v/>
      </c>
      <c r="G55" s="83" t="str">
        <f>IF(ISBLANK('MRA Full Assessment'!$Y$268),"",'MRA Full Assessment'!$Y$268)</f>
        <v/>
      </c>
      <c r="H55" s="170"/>
      <c r="I55" s="171"/>
      <c r="J55" s="172"/>
      <c r="K55" s="172"/>
      <c r="L55" s="173"/>
    </row>
    <row r="56" spans="1:12" ht="199.95" customHeight="1" thickBot="1">
      <c r="A56" s="121">
        <f>IF(ISBLANK('MRA Full Assessment'!B273),"",'MRA Full Assessment'!B273)</f>
        <v>54</v>
      </c>
      <c r="B56" s="82" t="str">
        <f>IF(ISBLANK('MRA Full Assessment'!C273),"",'MRA Full Assessment'!C273)</f>
        <v/>
      </c>
      <c r="C56" s="82" t="str">
        <f>IF(ISBLANK('MRA Full Assessment'!D273),"",'MRA Full Assessment'!D273)</f>
        <v/>
      </c>
      <c r="D56" s="83" t="str">
        <f>IF(ISBLANK('MRA Full Assessment'!$U$273),"",'MRA Full Assessment'!$U$273)</f>
        <v/>
      </c>
      <c r="E56" s="84" t="str">
        <f>'MRA Full Assessment'!$X$275</f>
        <v/>
      </c>
      <c r="F56" s="84" t="str">
        <f>'MRA Full Assessment'!$X$273</f>
        <v/>
      </c>
      <c r="G56" s="83" t="str">
        <f>IF(ISBLANK('MRA Full Assessment'!$Y$273),"",'MRA Full Assessment'!$Y$273)</f>
        <v/>
      </c>
      <c r="H56" s="170"/>
      <c r="I56" s="174"/>
      <c r="J56" s="172"/>
      <c r="K56" s="172"/>
      <c r="L56" s="173"/>
    </row>
    <row r="57" spans="1:12" ht="199.95" customHeight="1" thickBot="1">
      <c r="A57" s="121">
        <f>IF(ISBLANK('MRA Full Assessment'!B278),"",'MRA Full Assessment'!B278)</f>
        <v>55</v>
      </c>
      <c r="B57" s="82" t="str">
        <f>IF(ISBLANK('MRA Full Assessment'!C278),"",'MRA Full Assessment'!C278)</f>
        <v/>
      </c>
      <c r="C57" s="82" t="str">
        <f>IF(ISBLANK('MRA Full Assessment'!D278),"",'MRA Full Assessment'!D278)</f>
        <v/>
      </c>
      <c r="D57" s="83" t="str">
        <f>IF(ISBLANK('MRA Full Assessment'!$U$278),"",'MRA Full Assessment'!$U$278)</f>
        <v/>
      </c>
      <c r="E57" s="84" t="str">
        <f>'MRA Full Assessment'!$X$280</f>
        <v/>
      </c>
      <c r="F57" s="84" t="str">
        <f>'MRA Full Assessment'!$X$278</f>
        <v/>
      </c>
      <c r="G57" s="83" t="str">
        <f>IF(ISBLANK('MRA Full Assessment'!$Y$278),"",'MRA Full Assessment'!$Y$278)</f>
        <v/>
      </c>
      <c r="H57" s="170"/>
      <c r="I57" s="171"/>
      <c r="J57" s="172"/>
      <c r="K57" s="172"/>
      <c r="L57" s="173"/>
    </row>
    <row r="58" spans="1:12" ht="199.95" customHeight="1" thickBot="1">
      <c r="A58" s="121">
        <f>IF(ISBLANK('MRA Full Assessment'!B283),"",'MRA Full Assessment'!B283)</f>
        <v>56</v>
      </c>
      <c r="B58" s="82" t="str">
        <f>IF(ISBLANK('MRA Full Assessment'!C283),"",'MRA Full Assessment'!C283)</f>
        <v/>
      </c>
      <c r="C58" s="82" t="str">
        <f>IF(ISBLANK('MRA Full Assessment'!D283),"",'MRA Full Assessment'!D283)</f>
        <v/>
      </c>
      <c r="D58" s="83" t="str">
        <f>IF(ISBLANK('MRA Full Assessment'!$U$283),"",'MRA Full Assessment'!$U$283)</f>
        <v/>
      </c>
      <c r="E58" s="84" t="str">
        <f>'MRA Full Assessment'!$X$285</f>
        <v/>
      </c>
      <c r="F58" s="84" t="str">
        <f>'MRA Full Assessment'!$X$283</f>
        <v/>
      </c>
      <c r="G58" s="83" t="str">
        <f>IF(ISBLANK('MRA Full Assessment'!$Y$283),"",'MRA Full Assessment'!$Y$283)</f>
        <v/>
      </c>
      <c r="H58" s="170"/>
      <c r="I58" s="171"/>
      <c r="J58" s="172"/>
      <c r="K58" s="172"/>
      <c r="L58" s="173"/>
    </row>
    <row r="59" spans="1:12" ht="199.95" customHeight="1" thickBot="1">
      <c r="A59" s="121">
        <f>IF(ISBLANK('MRA Full Assessment'!B288),"",'MRA Full Assessment'!B288)</f>
        <v>57</v>
      </c>
      <c r="B59" s="82" t="str">
        <f>IF(ISBLANK('MRA Full Assessment'!C288),"",'MRA Full Assessment'!C288)</f>
        <v/>
      </c>
      <c r="C59" s="82" t="str">
        <f>IF(ISBLANK('MRA Full Assessment'!D288),"",'MRA Full Assessment'!D288)</f>
        <v/>
      </c>
      <c r="D59" s="83" t="str">
        <f>IF(ISBLANK('MRA Full Assessment'!$U$288),"",'MRA Full Assessment'!$U$288)</f>
        <v/>
      </c>
      <c r="E59" s="84" t="str">
        <f>'MRA Full Assessment'!$X$290</f>
        <v/>
      </c>
      <c r="F59" s="84" t="str">
        <f>'MRA Full Assessment'!$X$288</f>
        <v/>
      </c>
      <c r="G59" s="83" t="str">
        <f>IF(ISBLANK('MRA Full Assessment'!$Y$288),"",'MRA Full Assessment'!$Y$288)</f>
        <v/>
      </c>
      <c r="H59" s="170"/>
      <c r="I59" s="171"/>
      <c r="J59" s="172"/>
      <c r="K59" s="172"/>
      <c r="L59" s="173"/>
    </row>
    <row r="60" spans="1:12" ht="199.95" customHeight="1" thickBot="1">
      <c r="A60" s="121">
        <f>IF(ISBLANK('MRA Full Assessment'!B293),"",'MRA Full Assessment'!B293)</f>
        <v>58</v>
      </c>
      <c r="B60" s="82" t="str">
        <f>IF(ISBLANK('MRA Full Assessment'!C293),"",'MRA Full Assessment'!C293)</f>
        <v/>
      </c>
      <c r="C60" s="82" t="str">
        <f>IF(ISBLANK('MRA Full Assessment'!D293),"",'MRA Full Assessment'!D293)</f>
        <v/>
      </c>
      <c r="D60" s="83" t="str">
        <f>IF(ISBLANK('MRA Full Assessment'!$U$293),"",'MRA Full Assessment'!$U$293)</f>
        <v/>
      </c>
      <c r="E60" s="84" t="str">
        <f>'MRA Full Assessment'!$X$295</f>
        <v/>
      </c>
      <c r="F60" s="84" t="str">
        <f>'MRA Full Assessment'!$X$293</f>
        <v/>
      </c>
      <c r="G60" s="83" t="str">
        <f>IF(ISBLANK('MRA Full Assessment'!$Y$293),"",'MRA Full Assessment'!$Y$293)</f>
        <v/>
      </c>
      <c r="H60" s="170"/>
      <c r="I60" s="171"/>
      <c r="J60" s="172"/>
      <c r="K60" s="172"/>
      <c r="L60" s="173"/>
    </row>
    <row r="61" spans="1:12" ht="199.95" customHeight="1" thickBot="1">
      <c r="A61" s="121">
        <f>IF(ISBLANK('MRA Full Assessment'!B298),"",'MRA Full Assessment'!B298)</f>
        <v>59</v>
      </c>
      <c r="B61" s="82" t="str">
        <f>IF(ISBLANK('MRA Full Assessment'!C298),"",'MRA Full Assessment'!C298)</f>
        <v/>
      </c>
      <c r="C61" s="82" t="str">
        <f>IF(ISBLANK('MRA Full Assessment'!D298),"",'MRA Full Assessment'!D298)</f>
        <v/>
      </c>
      <c r="D61" s="83" t="str">
        <f>IF(ISBLANK('MRA Full Assessment'!$U$298),"",'MRA Full Assessment'!$U$298)</f>
        <v/>
      </c>
      <c r="E61" s="84" t="str">
        <f>'MRA Full Assessment'!$X$300</f>
        <v/>
      </c>
      <c r="F61" s="84" t="str">
        <f>'MRA Full Assessment'!$X$298</f>
        <v/>
      </c>
      <c r="G61" s="83" t="str">
        <f>IF(ISBLANK('MRA Full Assessment'!$Y$298),"",'MRA Full Assessment'!$Y$298)</f>
        <v/>
      </c>
      <c r="H61" s="170"/>
      <c r="I61" s="171"/>
      <c r="J61" s="172"/>
      <c r="K61" s="172"/>
      <c r="L61" s="173"/>
    </row>
    <row r="62" spans="1:12" ht="199.95" customHeight="1" thickBot="1">
      <c r="A62" s="121">
        <f>IF(ISBLANK('MRA Full Assessment'!B303),"",'MRA Full Assessment'!B303)</f>
        <v>60</v>
      </c>
      <c r="B62" s="82" t="str">
        <f>IF(ISBLANK('MRA Full Assessment'!C303),"",'MRA Full Assessment'!C303)</f>
        <v/>
      </c>
      <c r="C62" s="82" t="str">
        <f>IF(ISBLANK('MRA Full Assessment'!D303),"",'MRA Full Assessment'!D303)</f>
        <v/>
      </c>
      <c r="D62" s="83" t="str">
        <f>IF(ISBLANK('MRA Full Assessment'!$U$303),"",'MRA Full Assessment'!$U$303)</f>
        <v/>
      </c>
      <c r="E62" s="84" t="str">
        <f>'MRA Full Assessment'!$X$305</f>
        <v/>
      </c>
      <c r="F62" s="84" t="str">
        <f>'MRA Full Assessment'!$X$303</f>
        <v/>
      </c>
      <c r="G62" s="83" t="str">
        <f>IF(ISBLANK('MRA Full Assessment'!$Y$303),"",'MRA Full Assessment'!$Y$303)</f>
        <v/>
      </c>
      <c r="H62" s="170"/>
      <c r="I62" s="171"/>
      <c r="J62" s="172"/>
      <c r="K62" s="172"/>
      <c r="L62" s="173"/>
    </row>
    <row r="63" spans="1:12" ht="199.95" customHeight="1" thickBot="1">
      <c r="A63" s="121">
        <f>IF(ISBLANK('MRA Full Assessment'!B308),"",'MRA Full Assessment'!B308)</f>
        <v>61</v>
      </c>
      <c r="B63" s="82" t="str">
        <f>IF(ISBLANK('MRA Full Assessment'!C308),"",'MRA Full Assessment'!C308)</f>
        <v/>
      </c>
      <c r="C63" s="82" t="str">
        <f>IF(ISBLANK('MRA Full Assessment'!D308),"",'MRA Full Assessment'!D308)</f>
        <v/>
      </c>
      <c r="D63" s="83" t="str">
        <f>IF(ISBLANK('MRA Full Assessment'!$U$308),"",'MRA Full Assessment'!$U$308)</f>
        <v/>
      </c>
      <c r="E63" s="84" t="str">
        <f>'MRA Full Assessment'!$X$310</f>
        <v/>
      </c>
      <c r="F63" s="84" t="str">
        <f>'MRA Full Assessment'!$X$308</f>
        <v/>
      </c>
      <c r="G63" s="83" t="str">
        <f>IF(ISBLANK('MRA Full Assessment'!$Y$308),"",'MRA Full Assessment'!$Y$308)</f>
        <v/>
      </c>
      <c r="H63" s="170"/>
      <c r="I63" s="171"/>
      <c r="J63" s="172"/>
      <c r="K63" s="172"/>
      <c r="L63" s="173"/>
    </row>
    <row r="64" spans="1:12" ht="199.95" customHeight="1" thickBot="1">
      <c r="A64" s="121">
        <f>IF(ISBLANK('MRA Full Assessment'!B313),"",'MRA Full Assessment'!B313)</f>
        <v>62</v>
      </c>
      <c r="B64" s="82" t="str">
        <f>IF(ISBLANK('MRA Full Assessment'!C313),"",'MRA Full Assessment'!C313)</f>
        <v/>
      </c>
      <c r="C64" s="82" t="str">
        <f>IF(ISBLANK('MRA Full Assessment'!D313),"",'MRA Full Assessment'!D313)</f>
        <v/>
      </c>
      <c r="D64" s="83" t="str">
        <f>IF(ISBLANK('MRA Full Assessment'!$U$313),"",'MRA Full Assessment'!$U$313)</f>
        <v/>
      </c>
      <c r="E64" s="84" t="str">
        <f>'MRA Full Assessment'!$X$315</f>
        <v/>
      </c>
      <c r="F64" s="84" t="str">
        <f>'MRA Full Assessment'!$X$313</f>
        <v/>
      </c>
      <c r="G64" s="83" t="str">
        <f>IF(ISBLANK('MRA Full Assessment'!$Y$313),"",'MRA Full Assessment'!$Y$313)</f>
        <v/>
      </c>
      <c r="H64" s="170"/>
      <c r="I64" s="171"/>
      <c r="J64" s="172"/>
      <c r="K64" s="172"/>
      <c r="L64" s="173"/>
    </row>
    <row r="65" spans="1:12" ht="199.95" customHeight="1" thickBot="1">
      <c r="A65" s="121">
        <f>IF(ISBLANK('MRA Full Assessment'!B318),"",'MRA Full Assessment'!B318)</f>
        <v>63</v>
      </c>
      <c r="B65" s="96" t="str">
        <f>IF(ISBLANK('MRA Full Assessment'!C318),"",'MRA Full Assessment'!C318)</f>
        <v/>
      </c>
      <c r="C65" s="82" t="str">
        <f>IF(ISBLANK('MRA Full Assessment'!D318),"",'MRA Full Assessment'!D318)</f>
        <v/>
      </c>
      <c r="D65" s="83" t="str">
        <f>IF(ISBLANK('MRA Full Assessment'!$U$318),"",'MRA Full Assessment'!$U$318)</f>
        <v/>
      </c>
      <c r="E65" s="84" t="str">
        <f>'MRA Full Assessment'!$X$320</f>
        <v/>
      </c>
      <c r="F65" s="84" t="str">
        <f>'MRA Full Assessment'!$X$318</f>
        <v/>
      </c>
      <c r="G65" s="83" t="str">
        <f>IF(ISBLANK('MRA Full Assessment'!$Y$318),"",'MRA Full Assessment'!$Y$318)</f>
        <v/>
      </c>
      <c r="H65" s="170"/>
      <c r="I65" s="171"/>
      <c r="J65" s="172"/>
      <c r="K65" s="172"/>
      <c r="L65" s="173"/>
    </row>
    <row r="66" spans="1:12" ht="199.95" customHeight="1" thickBot="1">
      <c r="A66" s="121">
        <f>IF(ISBLANK('MRA Full Assessment'!B323),"",'MRA Full Assessment'!B323)</f>
        <v>64</v>
      </c>
      <c r="B66" s="96" t="str">
        <f>IF(ISBLANK('MRA Full Assessment'!C323),"",'MRA Full Assessment'!C323)</f>
        <v/>
      </c>
      <c r="C66" s="82" t="str">
        <f>IF(ISBLANK('MRA Full Assessment'!D323),"",'MRA Full Assessment'!D323)</f>
        <v/>
      </c>
      <c r="D66" s="83" t="str">
        <f>IF(ISBLANK('MRA Full Assessment'!$U$323),"",'MRA Full Assessment'!$U$323)</f>
        <v/>
      </c>
      <c r="E66" s="84" t="str">
        <f>'MRA Full Assessment'!$X$325</f>
        <v/>
      </c>
      <c r="F66" s="84" t="str">
        <f>'MRA Full Assessment'!$X$323</f>
        <v/>
      </c>
      <c r="G66" s="83" t="str">
        <f>IF(ISBLANK('MRA Full Assessment'!$Y$323),"",'MRA Full Assessment'!$Y$323)</f>
        <v/>
      </c>
      <c r="H66" s="170"/>
      <c r="I66" s="171"/>
      <c r="J66" s="172"/>
      <c r="K66" s="172"/>
      <c r="L66" s="173"/>
    </row>
    <row r="67" spans="1:12" ht="199.95" customHeight="1" thickBot="1">
      <c r="A67" s="121">
        <f>IF(ISBLANK('MRA Full Assessment'!B328),"",'MRA Full Assessment'!B328)</f>
        <v>65</v>
      </c>
      <c r="B67" s="96" t="str">
        <f>IF(ISBLANK('MRA Full Assessment'!C328),"",'MRA Full Assessment'!C328)</f>
        <v/>
      </c>
      <c r="C67" s="82" t="str">
        <f>IF(ISBLANK('MRA Full Assessment'!D328),"",'MRA Full Assessment'!D328)</f>
        <v/>
      </c>
      <c r="D67" s="83" t="str">
        <f>IF(ISBLANK('MRA Full Assessment'!$U$328),"",'MRA Full Assessment'!$U$328)</f>
        <v/>
      </c>
      <c r="E67" s="84" t="str">
        <f>'MRA Full Assessment'!$X$330</f>
        <v/>
      </c>
      <c r="F67" s="84" t="str">
        <f>'MRA Full Assessment'!$X$328</f>
        <v/>
      </c>
      <c r="G67" s="83" t="str">
        <f>IF(ISBLANK('MRA Full Assessment'!$Y$328),"",'MRA Full Assessment'!$Y$328)</f>
        <v/>
      </c>
      <c r="H67" s="170"/>
      <c r="I67" s="171"/>
      <c r="J67" s="172"/>
      <c r="K67" s="172"/>
      <c r="L67" s="173"/>
    </row>
    <row r="68" spans="1:12" ht="199.95" customHeight="1" thickBot="1">
      <c r="A68" s="121">
        <f>IF(ISBLANK('MRA Full Assessment'!B333),"",'MRA Full Assessment'!B333)</f>
        <v>66</v>
      </c>
      <c r="B68" s="96" t="str">
        <f>IF(ISBLANK('MRA Full Assessment'!C333),"",'MRA Full Assessment'!C333)</f>
        <v/>
      </c>
      <c r="C68" s="82" t="str">
        <f>IF(ISBLANK('MRA Full Assessment'!D333),"",'MRA Full Assessment'!D333)</f>
        <v/>
      </c>
      <c r="D68" s="83">
        <f>'MRA Full Assessment'!$U$333</f>
        <v>0</v>
      </c>
      <c r="E68" s="84" t="str">
        <f>'MRA Full Assessment'!$X$335</f>
        <v/>
      </c>
      <c r="F68" s="84" t="str">
        <f>'MRA Full Assessment'!$X$333</f>
        <v/>
      </c>
      <c r="G68" s="83" t="str">
        <f>IF(ISBLANK('MRA Full Assessment'!$Y$333),"",'MRA Full Assessment'!$Y$333)</f>
        <v/>
      </c>
      <c r="H68" s="170"/>
      <c r="I68" s="171"/>
      <c r="J68" s="172"/>
      <c r="K68" s="172"/>
      <c r="L68" s="173"/>
    </row>
    <row r="69" spans="1:12" ht="199.95" customHeight="1" thickBot="1">
      <c r="A69" s="121">
        <f>IF(ISBLANK('MRA Full Assessment'!B338),"",'MRA Full Assessment'!B338)</f>
        <v>67</v>
      </c>
      <c r="B69" s="96" t="str">
        <f>IF(ISBLANK('MRA Full Assessment'!C338),"",'MRA Full Assessment'!C338)</f>
        <v/>
      </c>
      <c r="C69" s="82" t="str">
        <f>IF(ISBLANK('MRA Full Assessment'!D338),"",'MRA Full Assessment'!D338)</f>
        <v/>
      </c>
      <c r="D69" s="83">
        <f>'MRA Full Assessment'!$U$338</f>
        <v>0</v>
      </c>
      <c r="E69" s="84" t="str">
        <f>'MRA Full Assessment'!$X$340</f>
        <v/>
      </c>
      <c r="F69" s="84" t="str">
        <f>'MRA Full Assessment'!$X$338</f>
        <v/>
      </c>
      <c r="G69" s="83" t="str">
        <f>IF(ISBLANK('MRA Full Assessment'!$Y$338),"",'MRA Full Assessment'!$Y$338)</f>
        <v/>
      </c>
      <c r="H69" s="170"/>
      <c r="I69" s="171"/>
      <c r="J69" s="172"/>
      <c r="K69" s="172"/>
      <c r="L69" s="173"/>
    </row>
    <row r="70" spans="1:12" ht="199.95" customHeight="1" thickBot="1">
      <c r="A70" s="121">
        <f>IF(ISBLANK('MRA Full Assessment'!B343),"",'MRA Full Assessment'!B343)</f>
        <v>68</v>
      </c>
      <c r="B70" s="96" t="str">
        <f>IF(ISBLANK('MRA Full Assessment'!C343),"",'MRA Full Assessment'!C343)</f>
        <v/>
      </c>
      <c r="C70" s="82" t="str">
        <f>IF(ISBLANK('MRA Full Assessment'!D343),"",'MRA Full Assessment'!D343)</f>
        <v/>
      </c>
      <c r="D70" s="83">
        <f>'MRA Full Assessment'!$U$343</f>
        <v>0</v>
      </c>
      <c r="E70" s="84" t="str">
        <f>'MRA Full Assessment'!$X$345</f>
        <v/>
      </c>
      <c r="F70" s="84" t="str">
        <f>'MRA Full Assessment'!$X$343</f>
        <v/>
      </c>
      <c r="G70" s="83" t="str">
        <f>IF(ISBLANK('MRA Full Assessment'!$Y$343),"",'MRA Full Assessment'!$Y$343)</f>
        <v/>
      </c>
      <c r="H70" s="170"/>
      <c r="I70" s="171"/>
      <c r="J70" s="172"/>
      <c r="K70" s="172"/>
      <c r="L70" s="173"/>
    </row>
    <row r="71" spans="1:12" ht="199.95" customHeight="1" thickBot="1">
      <c r="A71" s="121">
        <f>IF(ISBLANK('MRA Full Assessment'!B348),"",'MRA Full Assessment'!B348)</f>
        <v>69</v>
      </c>
      <c r="B71" s="97" t="str">
        <f>IF(ISBLANK('MRA Full Assessment'!C348),"",'MRA Full Assessment'!C348)</f>
        <v/>
      </c>
      <c r="C71" s="83" t="str">
        <f>IF(ISBLANK('MRA Full Assessment'!D348),"",'MRA Full Assessment'!D348)</f>
        <v/>
      </c>
      <c r="D71" s="83" t="str">
        <f>IF(ISBLANK('MRA Full Assessment'!$U$348),"",'MRA Full Assessment'!$U$348)</f>
        <v/>
      </c>
      <c r="E71" s="84" t="str">
        <f>'MRA Full Assessment'!$X$350</f>
        <v/>
      </c>
      <c r="F71" s="84" t="str">
        <f>'MRA Full Assessment'!$X$348</f>
        <v/>
      </c>
      <c r="G71" s="83" t="str">
        <f>IF(ISBLANK('MRA Full Assessment'!$Y$348),"",'MRA Full Assessment'!$Y$348)</f>
        <v/>
      </c>
      <c r="H71" s="170"/>
      <c r="I71" s="171"/>
      <c r="J71" s="172"/>
      <c r="K71" s="172"/>
      <c r="L71" s="173"/>
    </row>
    <row r="72" spans="1:12" ht="199.95" customHeight="1" thickBot="1">
      <c r="A72" s="121">
        <f>IF(ISBLANK('MRA Full Assessment'!B353),"",'MRA Full Assessment'!B353)</f>
        <v>70</v>
      </c>
      <c r="B72" s="97" t="str">
        <f>IF(ISBLANK('MRA Full Assessment'!C353),"",'MRA Full Assessment'!C353)</f>
        <v/>
      </c>
      <c r="C72" s="83" t="str">
        <f>IF(ISBLANK('MRA Full Assessment'!D353),"",'MRA Full Assessment'!D353)</f>
        <v/>
      </c>
      <c r="D72" s="83" t="str">
        <f>IF(ISBLANK('MRA Full Assessment'!$U$353),"",'MRA Full Assessment'!$U$353)</f>
        <v/>
      </c>
      <c r="E72" s="84" t="str">
        <f>'MRA Full Assessment'!$X$355</f>
        <v/>
      </c>
      <c r="F72" s="84" t="str">
        <f>'MRA Full Assessment'!$X$353</f>
        <v/>
      </c>
      <c r="G72" s="83" t="str">
        <f>IF(ISBLANK('MRA Full Assessment'!$Y$353),"",'MRA Full Assessment'!$Y$353)</f>
        <v/>
      </c>
      <c r="H72" s="170"/>
      <c r="I72" s="171"/>
      <c r="J72" s="172"/>
      <c r="K72" s="172"/>
      <c r="L72" s="173"/>
    </row>
    <row r="73" spans="1:12" ht="199.95" customHeight="1" thickBot="1">
      <c r="A73" s="121">
        <f>IF(ISBLANK('MRA Full Assessment'!B358),"",'MRA Full Assessment'!B358)</f>
        <v>71</v>
      </c>
      <c r="B73" s="82" t="str">
        <f>IF(ISBLANK('MRA Full Assessment'!C358),"",'MRA Full Assessment'!C358)</f>
        <v/>
      </c>
      <c r="C73" s="82" t="str">
        <f>IF(ISBLANK('MRA Full Assessment'!D358),"",'MRA Full Assessment'!D358)</f>
        <v/>
      </c>
      <c r="D73" s="83" t="str">
        <f>IF(ISBLANK('MRA Full Assessment'!$U$353),"",'MRA Full Assessment'!$U$353)</f>
        <v/>
      </c>
      <c r="E73" s="84" t="str">
        <f>'MRA Full Assessment'!$X$360</f>
        <v/>
      </c>
      <c r="F73" s="84" t="str">
        <f>'MRA Full Assessment'!$X$358</f>
        <v/>
      </c>
      <c r="G73" s="83" t="str">
        <f>IF(ISBLANK('MRA Full Assessment'!$Y$358),"",'MRA Full Assessment'!$Y$358)</f>
        <v/>
      </c>
      <c r="H73" s="170"/>
      <c r="I73" s="171"/>
      <c r="J73" s="172"/>
      <c r="K73" s="172"/>
      <c r="L73" s="173"/>
    </row>
    <row r="74" spans="1:12" ht="199.95" customHeight="1" thickBot="1">
      <c r="A74" s="121">
        <f>IF(ISBLANK('MRA Full Assessment'!B363),"",'MRA Full Assessment'!B363)</f>
        <v>72</v>
      </c>
      <c r="B74" s="82" t="str">
        <f>IF(ISBLANK('MRA Full Assessment'!C363),"",'MRA Full Assessment'!C363)</f>
        <v/>
      </c>
      <c r="C74" s="82" t="str">
        <f>IF(ISBLANK('MRA Full Assessment'!D363),"",'MRA Full Assessment'!D363)</f>
        <v/>
      </c>
      <c r="D74" s="82" t="str">
        <f>IF(ISBLANK('MRA Full Assessment'!$U$353),"",'MRA Full Assessment'!$U$353)</f>
        <v/>
      </c>
      <c r="E74" s="84" t="str">
        <f>'MRA Full Assessment'!$X$365</f>
        <v/>
      </c>
      <c r="F74" s="84" t="str">
        <f>'MRA Full Assessment'!$X$363</f>
        <v/>
      </c>
      <c r="G74" s="82" t="str">
        <f>IF(ISBLANK('MRA Full Assessment'!$Y$363),"",'MRA Full Assessment'!$Y$363)</f>
        <v/>
      </c>
      <c r="H74" s="170"/>
      <c r="I74" s="171"/>
      <c r="J74" s="172"/>
      <c r="K74" s="172"/>
      <c r="L74" s="173"/>
    </row>
    <row r="75" spans="1:12" ht="199.95" customHeight="1" thickBot="1">
      <c r="A75" s="121">
        <f>IF(ISBLANK('MRA Full Assessment'!B368),"",'MRA Full Assessment'!B368)</f>
        <v>73</v>
      </c>
      <c r="B75" s="82" t="str">
        <f>IF(ISBLANK('MRA Full Assessment'!C368),"",'MRA Full Assessment'!C368)</f>
        <v/>
      </c>
      <c r="C75" s="82" t="str">
        <f>IF(ISBLANK('MRA Full Assessment'!D368),"",'MRA Full Assessment'!D368)</f>
        <v/>
      </c>
      <c r="D75" s="82" t="str">
        <f>IF(ISBLANK('MRA Full Assessment'!$U$353),"",'MRA Full Assessment'!$U$353)</f>
        <v/>
      </c>
      <c r="E75" s="84" t="str">
        <f>'MRA Full Assessment'!$X$370</f>
        <v/>
      </c>
      <c r="F75" s="84" t="str">
        <f>'MRA Full Assessment'!$X$368</f>
        <v/>
      </c>
      <c r="G75" s="82" t="str">
        <f>IF(ISBLANK('MRA Full Assessment'!$Y$368),"",'MRA Full Assessment'!$Y$368)</f>
        <v/>
      </c>
      <c r="H75" s="170"/>
      <c r="I75" s="171"/>
      <c r="J75" s="172"/>
      <c r="K75" s="172"/>
      <c r="L75" s="173"/>
    </row>
    <row r="76" spans="1:12" ht="199.95" customHeight="1" thickBot="1">
      <c r="A76" s="121">
        <f>IF(ISBLANK('MRA Full Assessment'!B373),"",'MRA Full Assessment'!B373)</f>
        <v>74</v>
      </c>
      <c r="B76" s="82" t="str">
        <f>IF(ISBLANK('MRA Full Assessment'!C373),"",'MRA Full Assessment'!C373)</f>
        <v/>
      </c>
      <c r="C76" s="82" t="str">
        <f>IF(ISBLANK('MRA Full Assessment'!D373),"",'MRA Full Assessment'!D373)</f>
        <v/>
      </c>
      <c r="D76" s="82" t="str">
        <f>IF(ISBLANK('MRA Full Assessment'!$U$353),"",'MRA Full Assessment'!$U$353)</f>
        <v/>
      </c>
      <c r="E76" s="84" t="str">
        <f>'MRA Full Assessment'!$X$375</f>
        <v/>
      </c>
      <c r="F76" s="84" t="str">
        <f>'MRA Full Assessment'!$X$373</f>
        <v/>
      </c>
      <c r="G76" s="82" t="str">
        <f>IF(ISBLANK('MRA Full Assessment'!$Y$373),"",'MRA Full Assessment'!$Y$373)</f>
        <v/>
      </c>
      <c r="H76" s="170"/>
      <c r="I76" s="171"/>
      <c r="J76" s="172"/>
      <c r="K76" s="172"/>
      <c r="L76" s="173"/>
    </row>
    <row r="77" spans="1:12" ht="199.95" customHeight="1" thickBot="1">
      <c r="A77" s="121">
        <f>IF(ISBLANK('MRA Full Assessment'!B378),"",'MRA Full Assessment'!B378)</f>
        <v>75</v>
      </c>
      <c r="B77" s="82" t="str">
        <f>IF(ISBLANK('MRA Full Assessment'!C378),"",'MRA Full Assessment'!C378)</f>
        <v/>
      </c>
      <c r="C77" s="82" t="str">
        <f>IF(ISBLANK('MRA Full Assessment'!D378),"",'MRA Full Assessment'!D378)</f>
        <v/>
      </c>
      <c r="D77" s="82" t="str">
        <f>IF(ISBLANK('MRA Full Assessment'!$U$353),"",'MRA Full Assessment'!$U$353)</f>
        <v/>
      </c>
      <c r="E77" s="84" t="str">
        <f>'MRA Full Assessment'!$X$380</f>
        <v/>
      </c>
      <c r="F77" s="84" t="str">
        <f>'MRA Full Assessment'!$X$378</f>
        <v/>
      </c>
      <c r="G77" s="82" t="str">
        <f>IF(ISBLANK('MRA Full Assessment'!$Y$378),"",'MRA Full Assessment'!$Y$378)</f>
        <v/>
      </c>
      <c r="H77" s="170"/>
      <c r="I77" s="171"/>
      <c r="J77" s="172"/>
      <c r="K77" s="172"/>
      <c r="L77" s="173"/>
    </row>
    <row r="78" spans="1:12" ht="199.95" customHeight="1" thickBot="1">
      <c r="A78" s="121">
        <f>IF(ISBLANK('MRA Full Assessment'!B383),"",'MRA Full Assessment'!B383)</f>
        <v>76</v>
      </c>
      <c r="B78" s="82" t="str">
        <f>IF(ISBLANK('MRA Full Assessment'!C383),"",'MRA Full Assessment'!C383)</f>
        <v/>
      </c>
      <c r="C78" s="82" t="str">
        <f>IF(ISBLANK('MRA Full Assessment'!D383),"",'MRA Full Assessment'!D383)</f>
        <v/>
      </c>
      <c r="D78" s="82" t="str">
        <f>IF(ISBLANK('MRA Full Assessment'!$U$353),"",'MRA Full Assessment'!$U$353)</f>
        <v/>
      </c>
      <c r="E78" s="84" t="str">
        <f>'MRA Full Assessment'!$X$385</f>
        <v/>
      </c>
      <c r="F78" s="84" t="str">
        <f>'MRA Full Assessment'!$X$383</f>
        <v/>
      </c>
      <c r="G78" s="82" t="str">
        <f>IF(ISBLANK('MRA Full Assessment'!$Y$383),"",'MRA Full Assessment'!$Y$383)</f>
        <v/>
      </c>
      <c r="H78" s="170"/>
      <c r="I78" s="171"/>
      <c r="J78" s="172"/>
      <c r="K78" s="172"/>
      <c r="L78" s="173"/>
    </row>
    <row r="79" spans="1:12" ht="199.95" customHeight="1" thickBot="1">
      <c r="A79" s="121">
        <f>IF(ISBLANK('MRA Full Assessment'!B388),"",'MRA Full Assessment'!B388)</f>
        <v>77</v>
      </c>
      <c r="B79" s="82" t="str">
        <f>IF(ISBLANK('MRA Full Assessment'!C388),"",'MRA Full Assessment'!C388)</f>
        <v/>
      </c>
      <c r="C79" s="82" t="str">
        <f>IF(ISBLANK('MRA Full Assessment'!D388),"",'MRA Full Assessment'!D388)</f>
        <v/>
      </c>
      <c r="D79" s="82" t="str">
        <f>IF(ISBLANK('MRA Full Assessment'!$U$353),"",'MRA Full Assessment'!$U$353)</f>
        <v/>
      </c>
      <c r="E79" s="84" t="str">
        <f>'MRA Full Assessment'!$X$390</f>
        <v/>
      </c>
      <c r="F79" s="84" t="str">
        <f>'MRA Full Assessment'!$X$388</f>
        <v/>
      </c>
      <c r="G79" s="82" t="str">
        <f>IF(ISBLANK('MRA Full Assessment'!$Y$388),"",'MRA Full Assessment'!$Y$388)</f>
        <v/>
      </c>
      <c r="H79" s="170"/>
      <c r="I79" s="171"/>
      <c r="J79" s="172"/>
      <c r="K79" s="172"/>
      <c r="L79" s="173"/>
    </row>
    <row r="80" spans="1:12" ht="199.95" customHeight="1" thickBot="1">
      <c r="A80" s="121">
        <f>IF(ISBLANK('MRA Full Assessment'!B393),"",'MRA Full Assessment'!B393)</f>
        <v>78</v>
      </c>
      <c r="B80" s="82" t="str">
        <f>IF(ISBLANK('MRA Full Assessment'!C393),"",'MRA Full Assessment'!C393)</f>
        <v/>
      </c>
      <c r="C80" s="82" t="str">
        <f>IF(ISBLANK('MRA Full Assessment'!D393),"",'MRA Full Assessment'!D393)</f>
        <v/>
      </c>
      <c r="D80" s="82" t="str">
        <f>IF(ISBLANK('MRA Full Assessment'!$U$353),"",'MRA Full Assessment'!$U$353)</f>
        <v/>
      </c>
      <c r="E80" s="84" t="str">
        <f>'MRA Full Assessment'!$X$395</f>
        <v/>
      </c>
      <c r="F80" s="84" t="str">
        <f>'MRA Full Assessment'!$X$393</f>
        <v/>
      </c>
      <c r="G80" s="82" t="str">
        <f>IF(ISBLANK('MRA Full Assessment'!$Y$393),"",'MRA Full Assessment'!$Y$393)</f>
        <v/>
      </c>
      <c r="H80" s="170"/>
      <c r="I80" s="171"/>
      <c r="J80" s="172"/>
      <c r="K80" s="172"/>
      <c r="L80" s="173"/>
    </row>
    <row r="81" spans="1:12" ht="199.95" customHeight="1" thickBot="1">
      <c r="A81" s="121">
        <f>IF(ISBLANK('MRA Full Assessment'!B398),"",'MRA Full Assessment'!B398)</f>
        <v>79</v>
      </c>
      <c r="B81" s="82" t="str">
        <f>IF(ISBLANK('MRA Full Assessment'!C398),"",'MRA Full Assessment'!C398)</f>
        <v/>
      </c>
      <c r="C81" s="82" t="str">
        <f>IF(ISBLANK('MRA Full Assessment'!D398),"",'MRA Full Assessment'!D398)</f>
        <v/>
      </c>
      <c r="D81" s="82" t="str">
        <f>IF(ISBLANK('MRA Full Assessment'!$U$353),"",'MRA Full Assessment'!$U$353)</f>
        <v/>
      </c>
      <c r="E81" s="84" t="str">
        <f>'MRA Full Assessment'!$X$400</f>
        <v/>
      </c>
      <c r="F81" s="84" t="str">
        <f>'MRA Full Assessment'!$X$398</f>
        <v/>
      </c>
      <c r="G81" s="82" t="str">
        <f>IF(ISBLANK('MRA Full Assessment'!$Y$398),"",'MRA Full Assessment'!$Y$398)</f>
        <v/>
      </c>
      <c r="H81" s="170"/>
      <c r="I81" s="171"/>
      <c r="J81" s="172"/>
      <c r="K81" s="172"/>
      <c r="L81" s="173"/>
    </row>
    <row r="82" spans="1:12" ht="199.95" customHeight="1" thickBot="1">
      <c r="A82" s="121">
        <f>IF(ISBLANK('MRA Full Assessment'!B403),"",'MRA Full Assessment'!B403)</f>
        <v>80</v>
      </c>
      <c r="B82" s="82" t="str">
        <f>IF(ISBLANK('MRA Full Assessment'!C403),"",'MRA Full Assessment'!C403)</f>
        <v/>
      </c>
      <c r="C82" s="82" t="str">
        <f>IF(ISBLANK('MRA Full Assessment'!D403),"",'MRA Full Assessment'!D403)</f>
        <v/>
      </c>
      <c r="D82" s="82" t="str">
        <f>IF(ISBLANK('MRA Full Assessment'!$U$353),"",'MRA Full Assessment'!$U$353)</f>
        <v/>
      </c>
      <c r="E82" s="84" t="str">
        <f>'MRA Full Assessment'!$X$405</f>
        <v/>
      </c>
      <c r="F82" s="84" t="str">
        <f>'MRA Full Assessment'!$X$403</f>
        <v/>
      </c>
      <c r="G82" s="82" t="str">
        <f>IF(ISBLANK('MRA Full Assessment'!$Y$403),"",'MRA Full Assessment'!$Y$403)</f>
        <v/>
      </c>
      <c r="H82" s="170"/>
      <c r="I82" s="171"/>
      <c r="J82" s="172"/>
      <c r="K82" s="172"/>
      <c r="L82" s="173"/>
    </row>
    <row r="83" spans="1:12" ht="199.95" customHeight="1" thickBot="1">
      <c r="A83" s="121">
        <f>IF(ISBLANK('MRA Full Assessment'!B408),"",'MRA Full Assessment'!B408)</f>
        <v>81</v>
      </c>
      <c r="B83" s="82" t="str">
        <f>IF(ISBLANK('MRA Full Assessment'!C408),"",'MRA Full Assessment'!C408)</f>
        <v/>
      </c>
      <c r="C83" s="82" t="str">
        <f>IF(ISBLANK('MRA Full Assessment'!D408),"",'MRA Full Assessment'!D408)</f>
        <v/>
      </c>
      <c r="D83" s="82" t="str">
        <f>IF(ISBLANK('MRA Full Assessment'!$U$353),"",'MRA Full Assessment'!$U$353)</f>
        <v/>
      </c>
      <c r="E83" s="84" t="str">
        <f>'MRA Full Assessment'!$X$410</f>
        <v/>
      </c>
      <c r="F83" s="84" t="str">
        <f>'MRA Full Assessment'!$X$408</f>
        <v/>
      </c>
      <c r="G83" s="82" t="str">
        <f>IF(ISBLANK('MRA Full Assessment'!$Y$408),"",'MRA Full Assessment'!$Y$408)</f>
        <v/>
      </c>
      <c r="H83" s="170"/>
      <c r="I83" s="171"/>
      <c r="J83" s="172"/>
      <c r="K83" s="172"/>
      <c r="L83" s="173"/>
    </row>
    <row r="84" spans="1:12" ht="199.95" customHeight="1" thickBot="1">
      <c r="A84" s="121">
        <f>IF(ISBLANK('MRA Full Assessment'!B413),"",'MRA Full Assessment'!B413)</f>
        <v>82</v>
      </c>
      <c r="B84" s="82" t="str">
        <f>IF(ISBLANK('MRA Full Assessment'!C413),"",'MRA Full Assessment'!C413)</f>
        <v/>
      </c>
      <c r="C84" s="82" t="str">
        <f>IF(ISBLANK('MRA Full Assessment'!D413),"",'MRA Full Assessment'!D413)</f>
        <v/>
      </c>
      <c r="D84" s="82" t="str">
        <f>IF(ISBLANK('MRA Full Assessment'!$U$353),"",'MRA Full Assessment'!$U$353)</f>
        <v/>
      </c>
      <c r="E84" s="84" t="str">
        <f>'MRA Full Assessment'!$X$415</f>
        <v/>
      </c>
      <c r="F84" s="84" t="str">
        <f>'MRA Full Assessment'!$X$413</f>
        <v/>
      </c>
      <c r="G84" s="82" t="str">
        <f>IF(ISBLANK('MRA Full Assessment'!$Y$413),"",'MRA Full Assessment'!$Y$413)</f>
        <v/>
      </c>
      <c r="H84" s="170"/>
      <c r="I84" s="171"/>
      <c r="J84" s="172"/>
      <c r="K84" s="172"/>
      <c r="L84" s="173"/>
    </row>
    <row r="85" spans="1:12" ht="199.95" customHeight="1" thickBot="1">
      <c r="A85" s="121">
        <f>IF(ISBLANK('MRA Full Assessment'!B418),"",'MRA Full Assessment'!B418)</f>
        <v>83</v>
      </c>
      <c r="B85" s="82" t="str">
        <f>IF(ISBLANK('MRA Full Assessment'!C418),"",'MRA Full Assessment'!C418)</f>
        <v/>
      </c>
      <c r="C85" s="82" t="str">
        <f>IF(ISBLANK('MRA Full Assessment'!D418),"",'MRA Full Assessment'!D418)</f>
        <v/>
      </c>
      <c r="D85" s="82" t="str">
        <f>IF(ISBLANK('MRA Full Assessment'!$U$353),"",'MRA Full Assessment'!$U$353)</f>
        <v/>
      </c>
      <c r="E85" s="84" t="str">
        <f>'MRA Full Assessment'!$X$420</f>
        <v/>
      </c>
      <c r="F85" s="84" t="str">
        <f>'MRA Full Assessment'!$X$418</f>
        <v/>
      </c>
      <c r="G85" s="82" t="str">
        <f>IF(ISBLANK('MRA Full Assessment'!$Y$418),"",'MRA Full Assessment'!$Y$418)</f>
        <v/>
      </c>
      <c r="H85" s="170"/>
      <c r="I85" s="171"/>
      <c r="J85" s="172"/>
      <c r="K85" s="172"/>
      <c r="L85" s="173"/>
    </row>
    <row r="86" spans="1:12" ht="199.95" customHeight="1" thickBot="1">
      <c r="A86" s="121">
        <f>IF(ISBLANK('MRA Full Assessment'!B423),"",'MRA Full Assessment'!B423)</f>
        <v>84</v>
      </c>
      <c r="B86" s="82" t="str">
        <f>IF(ISBLANK('MRA Full Assessment'!C423),"",'MRA Full Assessment'!C423)</f>
        <v/>
      </c>
      <c r="C86" s="82" t="str">
        <f>IF(ISBLANK('MRA Full Assessment'!D423),"",'MRA Full Assessment'!D423)</f>
        <v/>
      </c>
      <c r="D86" s="82" t="str">
        <f>IF(ISBLANK('MRA Full Assessment'!$U$353),"",'MRA Full Assessment'!$U$353)</f>
        <v/>
      </c>
      <c r="E86" s="84" t="str">
        <f>'MRA Full Assessment'!$X$425</f>
        <v/>
      </c>
      <c r="F86" s="84" t="str">
        <f>'MRA Full Assessment'!$X$423</f>
        <v/>
      </c>
      <c r="G86" s="82" t="str">
        <f>IF(ISBLANK('MRA Full Assessment'!$Y$423),"",'MRA Full Assessment'!$Y$423)</f>
        <v/>
      </c>
      <c r="H86" s="170"/>
      <c r="I86" s="171"/>
      <c r="J86" s="172"/>
      <c r="K86" s="172"/>
      <c r="L86" s="173"/>
    </row>
    <row r="87" spans="1:12" ht="199.95" customHeight="1" thickBot="1">
      <c r="A87" s="121">
        <f>IF(ISBLANK('MRA Full Assessment'!B428),"",'MRA Full Assessment'!B428)</f>
        <v>85</v>
      </c>
      <c r="B87" s="82" t="str">
        <f>IF(ISBLANK('MRA Full Assessment'!C428),"",'MRA Full Assessment'!C428)</f>
        <v/>
      </c>
      <c r="C87" s="82" t="str">
        <f>IF(ISBLANK('MRA Full Assessment'!D428),"",'MRA Full Assessment'!D428)</f>
        <v/>
      </c>
      <c r="D87" s="82" t="str">
        <f>IF(ISBLANK('MRA Full Assessment'!$U$353),"",'MRA Full Assessment'!$U$353)</f>
        <v/>
      </c>
      <c r="E87" s="84" t="str">
        <f>'MRA Full Assessment'!$X$430</f>
        <v/>
      </c>
      <c r="F87" s="84" t="str">
        <f>'MRA Full Assessment'!$X$428</f>
        <v/>
      </c>
      <c r="G87" s="82" t="str">
        <f>IF(ISBLANK('MRA Full Assessment'!$Y$428),"",'MRA Full Assessment'!$Y$428)</f>
        <v/>
      </c>
      <c r="H87" s="170"/>
      <c r="I87" s="171"/>
      <c r="J87" s="172"/>
      <c r="K87" s="172"/>
      <c r="L87" s="173"/>
    </row>
    <row r="88" spans="1:12" ht="199.95" customHeight="1" thickBot="1">
      <c r="A88" s="121">
        <f>IF(ISBLANK('MRA Full Assessment'!B433),"",'MRA Full Assessment'!B433)</f>
        <v>86</v>
      </c>
      <c r="B88" s="82" t="str">
        <f>IF(ISBLANK('MRA Full Assessment'!C433),"",'MRA Full Assessment'!C433)</f>
        <v/>
      </c>
      <c r="C88" s="82" t="str">
        <f>IF(ISBLANK('MRA Full Assessment'!D433),"",'MRA Full Assessment'!D433)</f>
        <v/>
      </c>
      <c r="D88" s="82" t="str">
        <f>IF(ISBLANK('MRA Full Assessment'!$U$353),"",'MRA Full Assessment'!$U$353)</f>
        <v/>
      </c>
      <c r="E88" s="84" t="str">
        <f>'MRA Full Assessment'!$X$435</f>
        <v/>
      </c>
      <c r="F88" s="84" t="str">
        <f>'MRA Full Assessment'!$X$433</f>
        <v/>
      </c>
      <c r="G88" s="82" t="str">
        <f>IF(ISBLANK('MRA Full Assessment'!$Y$433),"",'MRA Full Assessment'!$Y$433)</f>
        <v/>
      </c>
      <c r="H88" s="170"/>
      <c r="I88" s="171"/>
      <c r="J88" s="172"/>
      <c r="K88" s="172"/>
      <c r="L88" s="173"/>
    </row>
    <row r="89" spans="1:12" ht="199.95" customHeight="1" thickBot="1">
      <c r="A89" s="121">
        <f>IF(ISBLANK('MRA Full Assessment'!B438),"",'MRA Full Assessment'!B438)</f>
        <v>87</v>
      </c>
      <c r="B89" s="82" t="str">
        <f>IF(ISBLANK('MRA Full Assessment'!C438),"",'MRA Full Assessment'!C438)</f>
        <v/>
      </c>
      <c r="C89" s="82" t="str">
        <f>IF(ISBLANK('MRA Full Assessment'!D438),"",'MRA Full Assessment'!D438)</f>
        <v/>
      </c>
      <c r="D89" s="82" t="str">
        <f>IF(ISBLANK('MRA Full Assessment'!$U$353),"",'MRA Full Assessment'!$U$353)</f>
        <v/>
      </c>
      <c r="E89" s="84" t="str">
        <f>'MRA Full Assessment'!$X$440</f>
        <v/>
      </c>
      <c r="F89" s="84" t="str">
        <f>'MRA Full Assessment'!$X$438</f>
        <v/>
      </c>
      <c r="G89" s="82" t="str">
        <f>IF(ISBLANK('MRA Full Assessment'!$Y$438),"",'MRA Full Assessment'!$Y$438)</f>
        <v/>
      </c>
      <c r="H89" s="170"/>
      <c r="I89" s="171"/>
      <c r="J89" s="172"/>
      <c r="K89" s="172"/>
      <c r="L89" s="173"/>
    </row>
    <row r="90" spans="1:12" ht="199.95" customHeight="1" thickBot="1">
      <c r="A90" s="121">
        <f>IF(ISBLANK('MRA Full Assessment'!B443),"",'MRA Full Assessment'!B443)</f>
        <v>88</v>
      </c>
      <c r="B90" s="82" t="str">
        <f>IF(ISBLANK('MRA Full Assessment'!C443),"",'MRA Full Assessment'!C443)</f>
        <v/>
      </c>
      <c r="C90" s="82" t="str">
        <f>IF(ISBLANK('MRA Full Assessment'!D443),"",'MRA Full Assessment'!D443)</f>
        <v/>
      </c>
      <c r="D90" s="82" t="str">
        <f>IF(ISBLANK('MRA Full Assessment'!$U$353),"",'MRA Full Assessment'!$U$353)</f>
        <v/>
      </c>
      <c r="E90" s="84" t="str">
        <f>'MRA Full Assessment'!$X$445</f>
        <v/>
      </c>
      <c r="F90" s="84" t="str">
        <f>'MRA Full Assessment'!$X$443</f>
        <v/>
      </c>
      <c r="G90" s="82" t="str">
        <f>IF(ISBLANK('MRA Full Assessment'!$Y$443),"",'MRA Full Assessment'!$Y$443)</f>
        <v/>
      </c>
      <c r="H90" s="170"/>
      <c r="I90" s="171"/>
      <c r="J90" s="172"/>
      <c r="K90" s="172"/>
      <c r="L90" s="173"/>
    </row>
    <row r="91" spans="1:12" ht="199.95" customHeight="1" thickBot="1">
      <c r="A91" s="121">
        <f>IF(ISBLANK('MRA Full Assessment'!B448),"",'MRA Full Assessment'!B448)</f>
        <v>89</v>
      </c>
      <c r="B91" s="82" t="str">
        <f>IF(ISBLANK('MRA Full Assessment'!C448),"",'MRA Full Assessment'!C448)</f>
        <v/>
      </c>
      <c r="C91" s="82" t="str">
        <f>IF(ISBLANK('MRA Full Assessment'!D448),"",'MRA Full Assessment'!D448)</f>
        <v/>
      </c>
      <c r="D91" s="82" t="str">
        <f>IF(ISBLANK('MRA Full Assessment'!$U$353),"",'MRA Full Assessment'!$U$353)</f>
        <v/>
      </c>
      <c r="E91" s="84" t="str">
        <f>'MRA Full Assessment'!$X$450</f>
        <v/>
      </c>
      <c r="F91" s="84" t="str">
        <f>'MRA Full Assessment'!$X$448</f>
        <v/>
      </c>
      <c r="G91" s="82" t="str">
        <f>IF(ISBLANK('MRA Full Assessment'!$Y$448),"",'MRA Full Assessment'!$Y$448)</f>
        <v/>
      </c>
      <c r="H91" s="170"/>
      <c r="I91" s="171"/>
      <c r="J91" s="172"/>
      <c r="K91" s="172"/>
      <c r="L91" s="173"/>
    </row>
    <row r="92" spans="1:12" ht="199.95" customHeight="1" thickBot="1">
      <c r="A92" s="121">
        <f>IF(ISBLANK('MRA Full Assessment'!B453),"",'MRA Full Assessment'!B453)</f>
        <v>90</v>
      </c>
      <c r="B92" s="82" t="str">
        <f>IF(ISBLANK('MRA Full Assessment'!C453),"",'MRA Full Assessment'!C453)</f>
        <v/>
      </c>
      <c r="C92" s="82" t="str">
        <f>IF(ISBLANK('MRA Full Assessment'!D453),"",'MRA Full Assessment'!D453)</f>
        <v/>
      </c>
      <c r="D92" s="82" t="str">
        <f>IF(ISBLANK('MRA Full Assessment'!$U$353),"",'MRA Full Assessment'!$U$353)</f>
        <v/>
      </c>
      <c r="E92" s="84" t="str">
        <f>'MRA Full Assessment'!$X$455</f>
        <v/>
      </c>
      <c r="F92" s="84" t="str">
        <f>'MRA Full Assessment'!$X$453</f>
        <v/>
      </c>
      <c r="G92" s="82" t="str">
        <f>IF(ISBLANK('MRA Full Assessment'!$Y$453),"",'MRA Full Assessment'!$Y$453)</f>
        <v/>
      </c>
      <c r="H92" s="170"/>
      <c r="I92" s="171"/>
      <c r="J92" s="172"/>
      <c r="K92" s="172"/>
      <c r="L92" s="173"/>
    </row>
    <row r="93" spans="1:12" ht="199.95" customHeight="1" thickBot="1">
      <c r="A93" s="121">
        <f>IF(ISBLANK('MRA Full Assessment'!B458),"",'MRA Full Assessment'!B458)</f>
        <v>91</v>
      </c>
      <c r="B93" s="82" t="str">
        <f>IF(ISBLANK('MRA Full Assessment'!C458),"",'MRA Full Assessment'!C458)</f>
        <v/>
      </c>
      <c r="C93" s="82" t="str">
        <f>IF(ISBLANK('MRA Full Assessment'!D458),"",'MRA Full Assessment'!D458)</f>
        <v/>
      </c>
      <c r="D93" s="82" t="str">
        <f>IF(ISBLANK('MRA Full Assessment'!$U$353),"",'MRA Full Assessment'!$U$353)</f>
        <v/>
      </c>
      <c r="E93" s="84" t="str">
        <f>'MRA Full Assessment'!$X$460</f>
        <v/>
      </c>
      <c r="F93" s="84" t="str">
        <f>'MRA Full Assessment'!$X$458</f>
        <v/>
      </c>
      <c r="G93" s="82" t="str">
        <f>IF(ISBLANK('MRA Full Assessment'!$Y$458),"",'MRA Full Assessment'!$Y$458)</f>
        <v/>
      </c>
      <c r="H93" s="170"/>
      <c r="I93" s="171"/>
      <c r="J93" s="172"/>
      <c r="K93" s="172"/>
      <c r="L93" s="173"/>
    </row>
    <row r="94" spans="1:12" ht="199.95" customHeight="1" thickBot="1">
      <c r="A94" s="121">
        <f>IF(ISBLANK('MRA Full Assessment'!B463),"",'MRA Full Assessment'!B463)</f>
        <v>92</v>
      </c>
      <c r="B94" s="82" t="str">
        <f>IF(ISBLANK('MRA Full Assessment'!C463),"",'MRA Full Assessment'!C463)</f>
        <v/>
      </c>
      <c r="C94" s="82" t="str">
        <f>IF(ISBLANK('MRA Full Assessment'!D463),"",'MRA Full Assessment'!D463)</f>
        <v/>
      </c>
      <c r="D94" s="82" t="str">
        <f>IF(ISBLANK('MRA Full Assessment'!$U$353),"",'MRA Full Assessment'!$U$353)</f>
        <v/>
      </c>
      <c r="E94" s="84" t="str">
        <f>'MRA Full Assessment'!$X$465</f>
        <v/>
      </c>
      <c r="F94" s="84" t="str">
        <f>'MRA Full Assessment'!$X$463</f>
        <v/>
      </c>
      <c r="G94" s="82" t="str">
        <f>IF(ISBLANK('MRA Full Assessment'!$Y$463),"",'MRA Full Assessment'!$Y$463)</f>
        <v/>
      </c>
      <c r="H94" s="170"/>
      <c r="I94" s="171"/>
      <c r="J94" s="172"/>
      <c r="K94" s="172"/>
      <c r="L94" s="173"/>
    </row>
    <row r="95" spans="1:12" ht="199.95" customHeight="1" thickBot="1">
      <c r="A95" s="121">
        <f>IF(ISBLANK('MRA Full Assessment'!B468),"",'MRA Full Assessment'!B468)</f>
        <v>93</v>
      </c>
      <c r="B95" s="82" t="str">
        <f>IF(ISBLANK('MRA Full Assessment'!C468),"",'MRA Full Assessment'!C468)</f>
        <v/>
      </c>
      <c r="C95" s="82" t="str">
        <f>IF(ISBLANK('MRA Full Assessment'!D468),"",'MRA Full Assessment'!D468)</f>
        <v/>
      </c>
      <c r="D95" s="82" t="str">
        <f>IF(ISBLANK('MRA Full Assessment'!$U$353),"",'MRA Full Assessment'!$U$353)</f>
        <v/>
      </c>
      <c r="E95" s="84" t="str">
        <f>'MRA Full Assessment'!$X$470</f>
        <v/>
      </c>
      <c r="F95" s="84" t="str">
        <f>'MRA Full Assessment'!$X$468</f>
        <v/>
      </c>
      <c r="G95" s="82" t="str">
        <f>IF(ISBLANK('MRA Full Assessment'!$Y$468),"",'MRA Full Assessment'!$Y$468)</f>
        <v/>
      </c>
      <c r="H95" s="170"/>
      <c r="I95" s="171"/>
      <c r="J95" s="172"/>
      <c r="K95" s="172"/>
      <c r="L95" s="173"/>
    </row>
    <row r="96" spans="1:12" ht="199.95" customHeight="1" thickBot="1">
      <c r="A96" s="121">
        <f>IF(ISBLANK('MRA Full Assessment'!B473),"",'MRA Full Assessment'!B473)</f>
        <v>94</v>
      </c>
      <c r="B96" s="82" t="str">
        <f>IF(ISBLANK('MRA Full Assessment'!C473),"",'MRA Full Assessment'!C473)</f>
        <v/>
      </c>
      <c r="C96" s="82" t="str">
        <f>IF(ISBLANK('MRA Full Assessment'!D473),"",'MRA Full Assessment'!D473)</f>
        <v/>
      </c>
      <c r="D96" s="82" t="str">
        <f>IF(ISBLANK('MRA Full Assessment'!$U$353),"",'MRA Full Assessment'!$U$353)</f>
        <v/>
      </c>
      <c r="E96" s="84" t="str">
        <f>'MRA Full Assessment'!$X$475</f>
        <v/>
      </c>
      <c r="F96" s="84" t="str">
        <f>'MRA Full Assessment'!$X$473</f>
        <v/>
      </c>
      <c r="G96" s="82" t="str">
        <f>IF(ISBLANK('MRA Full Assessment'!$Y$473),"",'MRA Full Assessment'!$Y$473)</f>
        <v/>
      </c>
      <c r="H96" s="170"/>
      <c r="I96" s="171"/>
      <c r="J96" s="172"/>
      <c r="K96" s="172"/>
      <c r="L96" s="173"/>
    </row>
    <row r="97" spans="1:12" ht="199.95" customHeight="1" thickBot="1">
      <c r="A97" s="121">
        <f>IF(ISBLANK('MRA Full Assessment'!B478),"",'MRA Full Assessment'!B478)</f>
        <v>95</v>
      </c>
      <c r="B97" s="82" t="str">
        <f>IF(ISBLANK('MRA Full Assessment'!C478),"",'MRA Full Assessment'!C478)</f>
        <v/>
      </c>
      <c r="C97" s="82" t="str">
        <f>IF(ISBLANK('MRA Full Assessment'!D478),"",'MRA Full Assessment'!D478)</f>
        <v/>
      </c>
      <c r="D97" s="82" t="str">
        <f>IF(ISBLANK('MRA Full Assessment'!$U$353),"",'MRA Full Assessment'!$U$353)</f>
        <v/>
      </c>
      <c r="E97" s="84" t="str">
        <f>'MRA Full Assessment'!$X$480</f>
        <v/>
      </c>
      <c r="F97" s="84" t="str">
        <f>'MRA Full Assessment'!$X$478</f>
        <v/>
      </c>
      <c r="G97" s="82" t="str">
        <f>IF(ISBLANK('MRA Full Assessment'!$Y$478),"",'MRA Full Assessment'!$Y$478)</f>
        <v/>
      </c>
      <c r="H97" s="170"/>
      <c r="I97" s="171"/>
      <c r="J97" s="172"/>
      <c r="K97" s="172"/>
      <c r="L97" s="173"/>
    </row>
    <row r="98" spans="1:12" ht="199.95" customHeight="1" thickBot="1">
      <c r="A98" s="121">
        <f>IF(ISBLANK('MRA Full Assessment'!B483),"",'MRA Full Assessment'!B483)</f>
        <v>96</v>
      </c>
      <c r="B98" s="82" t="str">
        <f>IF(ISBLANK('MRA Full Assessment'!C483),"",'MRA Full Assessment'!C483)</f>
        <v/>
      </c>
      <c r="C98" s="82" t="str">
        <f>IF(ISBLANK('MRA Full Assessment'!D483),"",'MRA Full Assessment'!D483)</f>
        <v/>
      </c>
      <c r="D98" s="82" t="str">
        <f>IF(ISBLANK('MRA Full Assessment'!$U$353),"",'MRA Full Assessment'!$U$353)</f>
        <v/>
      </c>
      <c r="E98" s="84" t="str">
        <f>'MRA Full Assessment'!$X$485</f>
        <v/>
      </c>
      <c r="F98" s="84" t="str">
        <f>'MRA Full Assessment'!$X$483</f>
        <v/>
      </c>
      <c r="G98" s="82" t="str">
        <f>IF(ISBLANK('MRA Full Assessment'!$Y$483),"",'MRA Full Assessment'!$Y$483)</f>
        <v/>
      </c>
      <c r="H98" s="170"/>
      <c r="I98" s="171"/>
      <c r="J98" s="172"/>
      <c r="K98" s="172"/>
      <c r="L98" s="173"/>
    </row>
    <row r="99" spans="1:12" ht="199.95" customHeight="1" thickBot="1">
      <c r="A99" s="121">
        <f>IF(ISBLANK('MRA Full Assessment'!B488),"",'MRA Full Assessment'!B488)</f>
        <v>97</v>
      </c>
      <c r="B99" s="82" t="str">
        <f>IF(ISBLANK('MRA Full Assessment'!C488),"",'MRA Full Assessment'!C488)</f>
        <v/>
      </c>
      <c r="C99" s="82" t="str">
        <f>IF(ISBLANK('MRA Full Assessment'!D488),"",'MRA Full Assessment'!D488)</f>
        <v/>
      </c>
      <c r="D99" s="82" t="str">
        <f>IF(ISBLANK('MRA Full Assessment'!$U$353),"",'MRA Full Assessment'!$U$353)</f>
        <v/>
      </c>
      <c r="E99" s="84" t="str">
        <f>'MRA Full Assessment'!$X$490</f>
        <v/>
      </c>
      <c r="F99" s="84" t="str">
        <f>'MRA Full Assessment'!$X$488</f>
        <v/>
      </c>
      <c r="G99" s="82" t="str">
        <f>IF(ISBLANK('MRA Full Assessment'!$Y$488),"",'MRA Full Assessment'!$Y$488)</f>
        <v/>
      </c>
      <c r="H99" s="170"/>
      <c r="I99" s="171"/>
      <c r="J99" s="172"/>
      <c r="K99" s="172"/>
      <c r="L99" s="173"/>
    </row>
    <row r="100" spans="1:12" ht="199.95" customHeight="1" thickBot="1">
      <c r="A100" s="121">
        <f>IF(ISBLANK('MRA Full Assessment'!B493),"",'MRA Full Assessment'!B493)</f>
        <v>98</v>
      </c>
      <c r="B100" s="82" t="str">
        <f>IF(ISBLANK('MRA Full Assessment'!C493),"",'MRA Full Assessment'!C493)</f>
        <v/>
      </c>
      <c r="C100" s="82" t="str">
        <f>IF(ISBLANK('MRA Full Assessment'!D493),"",'MRA Full Assessment'!D493)</f>
        <v/>
      </c>
      <c r="D100" s="82" t="str">
        <f>IF(ISBLANK('MRA Full Assessment'!$U$353),"",'MRA Full Assessment'!$U$353)</f>
        <v/>
      </c>
      <c r="E100" s="84" t="str">
        <f>'MRA Full Assessment'!$X$495</f>
        <v/>
      </c>
      <c r="F100" s="84" t="str">
        <f>'MRA Full Assessment'!$X$493</f>
        <v/>
      </c>
      <c r="G100" s="82" t="str">
        <f>IF(ISBLANK('MRA Full Assessment'!$Y$493),"",'MRA Full Assessment'!$Y$493)</f>
        <v/>
      </c>
      <c r="H100" s="170"/>
      <c r="I100" s="171"/>
      <c r="J100" s="172"/>
      <c r="K100" s="172"/>
      <c r="L100" s="173"/>
    </row>
    <row r="101" spans="1:12" ht="199.95" customHeight="1" thickBot="1">
      <c r="A101" s="121">
        <f>IF(ISBLANK('MRA Full Assessment'!B498),"",'MRA Full Assessment'!B498)</f>
        <v>99</v>
      </c>
      <c r="B101" s="82" t="str">
        <f>IF(ISBLANK('MRA Full Assessment'!C498),"",'MRA Full Assessment'!C498)</f>
        <v/>
      </c>
      <c r="C101" s="82" t="str">
        <f>IF(ISBLANK('MRA Full Assessment'!D498),"",'MRA Full Assessment'!D498)</f>
        <v/>
      </c>
      <c r="D101" s="82" t="str">
        <f>IF(ISBLANK('MRA Full Assessment'!$U$353),"",'MRA Full Assessment'!$U$353)</f>
        <v/>
      </c>
      <c r="E101" s="84" t="str">
        <f>'MRA Full Assessment'!$X$500</f>
        <v/>
      </c>
      <c r="F101" s="84" t="str">
        <f>'MRA Full Assessment'!$X$498</f>
        <v/>
      </c>
      <c r="G101" s="82" t="str">
        <f>IF(ISBLANK('MRA Full Assessment'!$Y$498),"",'MRA Full Assessment'!$Y$498)</f>
        <v/>
      </c>
      <c r="H101" s="170"/>
      <c r="I101" s="171"/>
      <c r="J101" s="172"/>
      <c r="K101" s="172"/>
      <c r="L101" s="173"/>
    </row>
    <row r="102" spans="1:12" ht="199.95" customHeight="1" thickBot="1">
      <c r="A102" s="121">
        <f>IF(ISBLANK('MRA Full Assessment'!B503),"",'MRA Full Assessment'!B503)</f>
        <v>100</v>
      </c>
      <c r="B102" s="82" t="str">
        <f>IF(ISBLANK('MRA Full Assessment'!C503),"",'MRA Full Assessment'!C503)</f>
        <v/>
      </c>
      <c r="C102" s="82" t="str">
        <f>IF(ISBLANK('MRA Full Assessment'!D503),"",'MRA Full Assessment'!D503)</f>
        <v/>
      </c>
      <c r="D102" s="82" t="str">
        <f>IF(ISBLANK('MRA Full Assessment'!$U$353),"",'MRA Full Assessment'!$U$353)</f>
        <v/>
      </c>
      <c r="E102" s="84" t="str">
        <f>'MRA Full Assessment'!$X$505</f>
        <v/>
      </c>
      <c r="F102" s="84" t="str">
        <f>'MRA Full Assessment'!$X$503</f>
        <v/>
      </c>
      <c r="G102" s="82" t="str">
        <f>IF(ISBLANK('MRA Full Assessment'!$Y$503),"",'MRA Full Assessment'!$Y$503)</f>
        <v/>
      </c>
      <c r="H102" s="170"/>
      <c r="I102" s="171"/>
      <c r="J102" s="172"/>
      <c r="K102" s="172"/>
      <c r="L102" s="173"/>
    </row>
    <row r="103" spans="1:12" ht="199.95" customHeight="1" thickBot="1">
      <c r="A103" s="121">
        <f>IF(ISBLANK('MRA Full Assessment'!B508),"",'MRA Full Assessment'!B508)</f>
        <v>101</v>
      </c>
      <c r="B103" s="82" t="str">
        <f>IF(ISBLANK('MRA Full Assessment'!C508),"",'MRA Full Assessment'!C508)</f>
        <v/>
      </c>
      <c r="C103" s="82" t="str">
        <f>IF(ISBLANK('MRA Full Assessment'!D508),"",'MRA Full Assessment'!D508)</f>
        <v/>
      </c>
      <c r="D103" s="82" t="str">
        <f>IF(ISBLANK('MRA Full Assessment'!$U$353),"",'MRA Full Assessment'!$U$353)</f>
        <v/>
      </c>
      <c r="E103" s="84" t="str">
        <f>'MRA Full Assessment'!$X$510</f>
        <v/>
      </c>
      <c r="F103" s="84" t="str">
        <f>'MRA Full Assessment'!$X$508</f>
        <v/>
      </c>
      <c r="G103" s="82" t="str">
        <f>IF(ISBLANK('MRA Full Assessment'!$Y$508),"",'MRA Full Assessment'!$Y$508)</f>
        <v/>
      </c>
      <c r="H103" s="170"/>
      <c r="I103" s="171"/>
      <c r="J103" s="172"/>
      <c r="K103" s="172"/>
      <c r="L103" s="173"/>
    </row>
    <row r="104" spans="1:12" ht="199.95" customHeight="1" thickBot="1">
      <c r="A104" s="121">
        <f>IF(ISBLANK('MRA Full Assessment'!B513),"",'MRA Full Assessment'!B513)</f>
        <v>102</v>
      </c>
      <c r="B104" s="82" t="str">
        <f>IF(ISBLANK('MRA Full Assessment'!C513),"",'MRA Full Assessment'!C513)</f>
        <v/>
      </c>
      <c r="C104" s="82" t="str">
        <f>IF(ISBLANK('MRA Full Assessment'!D513),"",'MRA Full Assessment'!D513)</f>
        <v/>
      </c>
      <c r="D104" s="82" t="str">
        <f>IF(ISBLANK('MRA Full Assessment'!$U$353),"",'MRA Full Assessment'!$U$353)</f>
        <v/>
      </c>
      <c r="E104" s="84" t="str">
        <f>'MRA Full Assessment'!$X$515</f>
        <v/>
      </c>
      <c r="F104" s="84" t="str">
        <f>'MRA Full Assessment'!$X$513</f>
        <v/>
      </c>
      <c r="G104" s="82" t="str">
        <f>IF(ISBLANK('MRA Full Assessment'!$Y$513),"",'MRA Full Assessment'!$Y$513)</f>
        <v/>
      </c>
      <c r="H104" s="170"/>
      <c r="I104" s="171"/>
      <c r="J104" s="172"/>
      <c r="K104" s="172"/>
      <c r="L104" s="173"/>
    </row>
    <row r="105" spans="1:12" ht="199.95" customHeight="1" thickBot="1">
      <c r="A105" s="121">
        <f>IF(ISBLANK('MRA Full Assessment'!B518),"",'MRA Full Assessment'!B518)</f>
        <v>103</v>
      </c>
      <c r="B105" s="82" t="str">
        <f>IF(ISBLANK('MRA Full Assessment'!C518),"",'MRA Full Assessment'!C518)</f>
        <v/>
      </c>
      <c r="C105" s="82" t="str">
        <f>IF(ISBLANK('MRA Full Assessment'!D518),"",'MRA Full Assessment'!D518)</f>
        <v/>
      </c>
      <c r="D105" s="82" t="str">
        <f>IF(ISBLANK('MRA Full Assessment'!$U$353),"",'MRA Full Assessment'!$U$353)</f>
        <v/>
      </c>
      <c r="E105" s="84" t="str">
        <f>'MRA Full Assessment'!$X$520</f>
        <v/>
      </c>
      <c r="F105" s="84" t="str">
        <f>'MRA Full Assessment'!$X$518</f>
        <v/>
      </c>
      <c r="G105" s="82" t="str">
        <f>IF(ISBLANK('MRA Full Assessment'!$Y$518),"",'MRA Full Assessment'!$Y$518)</f>
        <v/>
      </c>
      <c r="H105" s="170"/>
      <c r="I105" s="171"/>
      <c r="J105" s="172"/>
      <c r="K105" s="172"/>
      <c r="L105" s="173"/>
    </row>
    <row r="106" spans="1:12" ht="199.95" customHeight="1" thickBot="1">
      <c r="A106" s="121">
        <f>IF(ISBLANK('MRA Full Assessment'!B523),"",'MRA Full Assessment'!B523)</f>
        <v>104</v>
      </c>
      <c r="B106" s="82" t="str">
        <f>IF(ISBLANK('MRA Full Assessment'!C523),"",'MRA Full Assessment'!C523)</f>
        <v/>
      </c>
      <c r="C106" s="82" t="str">
        <f>IF(ISBLANK('MRA Full Assessment'!D523),"",'MRA Full Assessment'!D523)</f>
        <v/>
      </c>
      <c r="D106" s="82" t="str">
        <f>IF(ISBLANK('MRA Full Assessment'!$U$353),"",'MRA Full Assessment'!$U$353)</f>
        <v/>
      </c>
      <c r="E106" s="84" t="str">
        <f>'MRA Full Assessment'!$X$525</f>
        <v/>
      </c>
      <c r="F106" s="84" t="str">
        <f>'MRA Full Assessment'!$X$523</f>
        <v/>
      </c>
      <c r="G106" s="82" t="str">
        <f>IF(ISBLANK('MRA Full Assessment'!$Y$523),"",'MRA Full Assessment'!$Y$523)</f>
        <v/>
      </c>
      <c r="H106" s="170"/>
      <c r="I106" s="171"/>
      <c r="J106" s="172"/>
      <c r="K106" s="172"/>
      <c r="L106" s="173"/>
    </row>
    <row r="107" spans="1:12" ht="199.95" customHeight="1" thickBot="1">
      <c r="A107" s="121">
        <f>IF(ISBLANK('MRA Full Assessment'!B528),"",'MRA Full Assessment'!B528)</f>
        <v>105</v>
      </c>
      <c r="B107" s="82" t="str">
        <f>IF(ISBLANK('MRA Full Assessment'!C528),"",'MRA Full Assessment'!C528)</f>
        <v/>
      </c>
      <c r="C107" s="82" t="str">
        <f>IF(ISBLANK('MRA Full Assessment'!D528),"",'MRA Full Assessment'!D528)</f>
        <v/>
      </c>
      <c r="D107" s="82" t="str">
        <f>IF(ISBLANK('MRA Full Assessment'!$U$353),"",'MRA Full Assessment'!$U$353)</f>
        <v/>
      </c>
      <c r="E107" s="84" t="str">
        <f>'MRA Full Assessment'!$X$530</f>
        <v/>
      </c>
      <c r="F107" s="84" t="str">
        <f>'MRA Full Assessment'!$X$528</f>
        <v/>
      </c>
      <c r="G107" s="82" t="str">
        <f>IF(ISBLANK('MRA Full Assessment'!$Y$528),"",'MRA Full Assessment'!$Y$528)</f>
        <v/>
      </c>
      <c r="H107" s="170"/>
      <c r="I107" s="171"/>
      <c r="J107" s="172"/>
      <c r="K107" s="172"/>
      <c r="L107" s="173"/>
    </row>
    <row r="108" spans="1:12" ht="199.95" customHeight="1" thickBot="1">
      <c r="A108" s="121">
        <f>IF(ISBLANK('MRA Full Assessment'!B533),"",'MRA Full Assessment'!B533)</f>
        <v>106</v>
      </c>
      <c r="B108" s="82" t="str">
        <f>IF(ISBLANK('MRA Full Assessment'!C533),"",'MRA Full Assessment'!C533)</f>
        <v/>
      </c>
      <c r="C108" s="82" t="str">
        <f>IF(ISBLANK('MRA Full Assessment'!D533),"",'MRA Full Assessment'!D533)</f>
        <v/>
      </c>
      <c r="D108" s="82" t="str">
        <f>IF(ISBLANK('MRA Full Assessment'!$U$353),"",'MRA Full Assessment'!$U$353)</f>
        <v/>
      </c>
      <c r="E108" s="84" t="str">
        <f>'MRA Full Assessment'!$X$535</f>
        <v/>
      </c>
      <c r="F108" s="84" t="str">
        <f>'MRA Full Assessment'!$X$533</f>
        <v/>
      </c>
      <c r="G108" s="82" t="str">
        <f>IF(ISBLANK('MRA Full Assessment'!$Y$533),"",'MRA Full Assessment'!$Y$533)</f>
        <v/>
      </c>
      <c r="H108" s="170"/>
      <c r="I108" s="171"/>
      <c r="J108" s="172"/>
      <c r="K108" s="172"/>
      <c r="L108" s="173"/>
    </row>
    <row r="109" spans="1:12" ht="199.95" customHeight="1" thickBot="1">
      <c r="A109" s="121">
        <f>IF(ISBLANK('MRA Full Assessment'!B538),"",'MRA Full Assessment'!B538)</f>
        <v>107</v>
      </c>
      <c r="B109" s="82" t="str">
        <f>IF(ISBLANK('MRA Full Assessment'!C538),"",'MRA Full Assessment'!C538)</f>
        <v/>
      </c>
      <c r="C109" s="82" t="str">
        <f>IF(ISBLANK('MRA Full Assessment'!D538),"",'MRA Full Assessment'!D538)</f>
        <v/>
      </c>
      <c r="D109" s="82" t="str">
        <f>IF(ISBLANK('MRA Full Assessment'!$U$353),"",'MRA Full Assessment'!$U$353)</f>
        <v/>
      </c>
      <c r="E109" s="84" t="str">
        <f>'MRA Full Assessment'!$X$540</f>
        <v/>
      </c>
      <c r="F109" s="84" t="str">
        <f>'MRA Full Assessment'!$X$538</f>
        <v/>
      </c>
      <c r="G109" s="82" t="str">
        <f>IF(ISBLANK('MRA Full Assessment'!$Y$538),"",'MRA Full Assessment'!$Y$538)</f>
        <v/>
      </c>
      <c r="H109" s="170"/>
      <c r="I109" s="171"/>
      <c r="J109" s="172"/>
      <c r="K109" s="172"/>
      <c r="L109" s="173"/>
    </row>
    <row r="110" spans="1:12" ht="199.95" customHeight="1" thickBot="1">
      <c r="A110" s="121">
        <f>IF(ISBLANK('MRA Full Assessment'!B543),"",'MRA Full Assessment'!B543)</f>
        <v>108</v>
      </c>
      <c r="B110" s="82" t="str">
        <f>IF(ISBLANK('MRA Full Assessment'!C543),"",'MRA Full Assessment'!C543)</f>
        <v/>
      </c>
      <c r="C110" s="82" t="str">
        <f>IF(ISBLANK('MRA Full Assessment'!D543),"",'MRA Full Assessment'!D543)</f>
        <v/>
      </c>
      <c r="D110" s="82" t="str">
        <f>IF(ISBLANK('MRA Full Assessment'!$U$353),"",'MRA Full Assessment'!$U$353)</f>
        <v/>
      </c>
      <c r="E110" s="84" t="str">
        <f>'MRA Full Assessment'!$X$545</f>
        <v/>
      </c>
      <c r="F110" s="84" t="str">
        <f>'MRA Full Assessment'!$X$543</f>
        <v/>
      </c>
      <c r="G110" s="82" t="str">
        <f>IF(ISBLANK('MRA Full Assessment'!$Y$543),"",'MRA Full Assessment'!$Y$543)</f>
        <v/>
      </c>
      <c r="H110" s="170"/>
      <c r="I110" s="171"/>
      <c r="J110" s="172"/>
      <c r="K110" s="172"/>
      <c r="L110" s="173"/>
    </row>
    <row r="111" spans="1:12" ht="199.95" customHeight="1" thickBot="1">
      <c r="A111" s="121">
        <f>IF(ISBLANK('MRA Full Assessment'!B548),"",'MRA Full Assessment'!B548)</f>
        <v>109</v>
      </c>
      <c r="B111" s="82" t="str">
        <f>IF(ISBLANK('MRA Full Assessment'!C548),"",'MRA Full Assessment'!C548)</f>
        <v/>
      </c>
      <c r="C111" s="82" t="str">
        <f>IF(ISBLANK('MRA Full Assessment'!D548),"",'MRA Full Assessment'!D548)</f>
        <v/>
      </c>
      <c r="D111" s="82" t="str">
        <f>IF(ISBLANK('MRA Full Assessment'!$U$353),"",'MRA Full Assessment'!$U$353)</f>
        <v/>
      </c>
      <c r="E111" s="84" t="str">
        <f>'MRA Full Assessment'!$X$550</f>
        <v/>
      </c>
      <c r="F111" s="84" t="str">
        <f>'MRA Full Assessment'!$X$548</f>
        <v/>
      </c>
      <c r="G111" s="82" t="str">
        <f>IF(ISBLANK('MRA Full Assessment'!$Y$548),"",'MRA Full Assessment'!$Y$548)</f>
        <v/>
      </c>
      <c r="H111" s="170"/>
      <c r="I111" s="171"/>
      <c r="J111" s="172"/>
      <c r="K111" s="172"/>
      <c r="L111" s="173"/>
    </row>
    <row r="112" spans="1:12" ht="199.95" customHeight="1" thickBot="1">
      <c r="A112" s="121">
        <f>IF(ISBLANK('MRA Full Assessment'!B553),"",'MRA Full Assessment'!B553)</f>
        <v>110</v>
      </c>
      <c r="B112" s="82" t="str">
        <f>IF(ISBLANK('MRA Full Assessment'!C553),"",'MRA Full Assessment'!C553)</f>
        <v/>
      </c>
      <c r="C112" s="82" t="str">
        <f>IF(ISBLANK('MRA Full Assessment'!D553),"",'MRA Full Assessment'!D553)</f>
        <v/>
      </c>
      <c r="D112" s="82" t="str">
        <f>IF(ISBLANK('MRA Full Assessment'!$U$353),"",'MRA Full Assessment'!$U$353)</f>
        <v/>
      </c>
      <c r="E112" s="84" t="str">
        <f>'MRA Full Assessment'!$X$555</f>
        <v/>
      </c>
      <c r="F112" s="84" t="str">
        <f>'MRA Full Assessment'!$X$553</f>
        <v/>
      </c>
      <c r="G112" s="82" t="str">
        <f>IF(ISBLANK('MRA Full Assessment'!$Y$553),"",'MRA Full Assessment'!$Y$553)</f>
        <v/>
      </c>
      <c r="H112" s="170"/>
      <c r="I112" s="171"/>
      <c r="J112" s="172"/>
      <c r="K112" s="172"/>
      <c r="L112" s="173"/>
    </row>
    <row r="113" spans="1:12" ht="199.95" customHeight="1" thickBot="1">
      <c r="A113" s="121">
        <f>IF(ISBLANK('MRA Full Assessment'!B558),"",'MRA Full Assessment'!B558)</f>
        <v>111</v>
      </c>
      <c r="B113" s="82" t="str">
        <f>IF(ISBLANK('MRA Full Assessment'!C558),"",'MRA Full Assessment'!C558)</f>
        <v/>
      </c>
      <c r="C113" s="82" t="str">
        <f>IF(ISBLANK('MRA Full Assessment'!D558),"",'MRA Full Assessment'!D558)</f>
        <v/>
      </c>
      <c r="D113" s="82" t="str">
        <f>IF(ISBLANK('MRA Full Assessment'!$U$353),"",'MRA Full Assessment'!$U$353)</f>
        <v/>
      </c>
      <c r="E113" s="84" t="str">
        <f>'MRA Full Assessment'!$X$560</f>
        <v/>
      </c>
      <c r="F113" s="84" t="str">
        <f>'MRA Full Assessment'!$X$558</f>
        <v/>
      </c>
      <c r="G113" s="82" t="str">
        <f>IF(ISBLANK('MRA Full Assessment'!$Y$558),"",'MRA Full Assessment'!$Y$558)</f>
        <v/>
      </c>
      <c r="H113" s="170"/>
      <c r="I113" s="171"/>
      <c r="J113" s="172"/>
      <c r="K113" s="172"/>
      <c r="L113" s="173"/>
    </row>
    <row r="114" spans="1:12" ht="199.95" customHeight="1" thickBot="1">
      <c r="A114" s="121">
        <f>IF(ISBLANK('MRA Full Assessment'!B563),"",'MRA Full Assessment'!B563)</f>
        <v>112</v>
      </c>
      <c r="B114" s="82" t="str">
        <f>IF(ISBLANK('MRA Full Assessment'!C563),"",'MRA Full Assessment'!C563)</f>
        <v/>
      </c>
      <c r="C114" s="82" t="str">
        <f>IF(ISBLANK('MRA Full Assessment'!D563),"",'MRA Full Assessment'!D563)</f>
        <v/>
      </c>
      <c r="D114" s="82" t="str">
        <f>IF(ISBLANK('MRA Full Assessment'!$U$353),"",'MRA Full Assessment'!$U$353)</f>
        <v/>
      </c>
      <c r="E114" s="84" t="str">
        <f>'MRA Full Assessment'!$X$565</f>
        <v/>
      </c>
      <c r="F114" s="84" t="str">
        <f>'MRA Full Assessment'!$X$563</f>
        <v/>
      </c>
      <c r="G114" s="82" t="str">
        <f>IF(ISBLANK('MRA Full Assessment'!$Y$563),"",'MRA Full Assessment'!$Y$563)</f>
        <v/>
      </c>
      <c r="H114" s="170"/>
      <c r="I114" s="171"/>
      <c r="J114" s="172"/>
      <c r="K114" s="172"/>
      <c r="L114" s="173"/>
    </row>
    <row r="115" spans="1:12" ht="199.95" customHeight="1" thickBot="1">
      <c r="A115" s="121">
        <f>IF(ISBLANK('MRA Full Assessment'!B568),"",'MRA Full Assessment'!B568)</f>
        <v>113</v>
      </c>
      <c r="B115" s="82" t="str">
        <f>IF(ISBLANK('MRA Full Assessment'!C568),"",'MRA Full Assessment'!C568)</f>
        <v/>
      </c>
      <c r="C115" s="82" t="str">
        <f>IF(ISBLANK('MRA Full Assessment'!D568),"",'MRA Full Assessment'!D568)</f>
        <v/>
      </c>
      <c r="D115" s="82" t="str">
        <f>IF(ISBLANK('MRA Full Assessment'!$U$353),"",'MRA Full Assessment'!$U$353)</f>
        <v/>
      </c>
      <c r="E115" s="84" t="str">
        <f>'MRA Full Assessment'!$X$570</f>
        <v/>
      </c>
      <c r="F115" s="84" t="str">
        <f>'MRA Full Assessment'!$X$568</f>
        <v/>
      </c>
      <c r="G115" s="82" t="str">
        <f>IF(ISBLANK('MRA Full Assessment'!$Y$568),"",'MRA Full Assessment'!$Y$568)</f>
        <v/>
      </c>
      <c r="H115" s="170"/>
      <c r="I115" s="171"/>
      <c r="J115" s="172"/>
      <c r="K115" s="172"/>
      <c r="L115" s="173"/>
    </row>
    <row r="116" spans="1:12" ht="199.95" customHeight="1" thickBot="1">
      <c r="A116" s="121">
        <f>IF(ISBLANK('MRA Full Assessment'!B573),"",'MRA Full Assessment'!B573)</f>
        <v>114</v>
      </c>
      <c r="B116" s="82" t="str">
        <f>IF(ISBLANK('MRA Full Assessment'!C573),"",'MRA Full Assessment'!C573)</f>
        <v/>
      </c>
      <c r="C116" s="82" t="str">
        <f>IF(ISBLANK('MRA Full Assessment'!D573),"",'MRA Full Assessment'!D573)</f>
        <v/>
      </c>
      <c r="D116" s="82" t="str">
        <f>IF(ISBLANK('MRA Full Assessment'!$U$353),"",'MRA Full Assessment'!$U$353)</f>
        <v/>
      </c>
      <c r="E116" s="84" t="str">
        <f>'MRA Full Assessment'!$X$575</f>
        <v/>
      </c>
      <c r="F116" s="84" t="str">
        <f>'MRA Full Assessment'!$X$573</f>
        <v/>
      </c>
      <c r="G116" s="82" t="str">
        <f>IF(ISBLANK('MRA Full Assessment'!$Y$573),"",'MRA Full Assessment'!$Y$573)</f>
        <v/>
      </c>
      <c r="H116" s="170"/>
      <c r="I116" s="171"/>
      <c r="J116" s="172"/>
      <c r="K116" s="172"/>
      <c r="L116" s="173"/>
    </row>
    <row r="117" spans="1:12" ht="199.95" customHeight="1" thickBot="1">
      <c r="A117" s="121">
        <f>IF(ISBLANK('MRA Full Assessment'!B578),"",'MRA Full Assessment'!B578)</f>
        <v>115</v>
      </c>
      <c r="B117" s="82" t="str">
        <f>IF(ISBLANK('MRA Full Assessment'!C578),"",'MRA Full Assessment'!C578)</f>
        <v/>
      </c>
      <c r="C117" s="82" t="str">
        <f>IF(ISBLANK('MRA Full Assessment'!D578),"",'MRA Full Assessment'!D578)</f>
        <v/>
      </c>
      <c r="D117" s="82" t="str">
        <f>IF(ISBLANK('MRA Full Assessment'!$U$353),"",'MRA Full Assessment'!$U$353)</f>
        <v/>
      </c>
      <c r="E117" s="84" t="str">
        <f>'MRA Full Assessment'!$X$580</f>
        <v/>
      </c>
      <c r="F117" s="84" t="str">
        <f>'MRA Full Assessment'!$X$578</f>
        <v/>
      </c>
      <c r="G117" s="82" t="str">
        <f>IF(ISBLANK('MRA Full Assessment'!$Y$578),"",'MRA Full Assessment'!$Y$578)</f>
        <v/>
      </c>
      <c r="H117" s="170"/>
      <c r="I117" s="171"/>
      <c r="J117" s="172"/>
      <c r="K117" s="172"/>
      <c r="L117" s="173"/>
    </row>
    <row r="118" spans="1:12" ht="199.95" customHeight="1" thickBot="1">
      <c r="A118" s="121">
        <f>IF(ISBLANK('MRA Full Assessment'!B583),"",'MRA Full Assessment'!B583)</f>
        <v>116</v>
      </c>
      <c r="B118" s="82" t="str">
        <f>IF(ISBLANK('MRA Full Assessment'!C583),"",'MRA Full Assessment'!C583)</f>
        <v/>
      </c>
      <c r="C118" s="82" t="str">
        <f>IF(ISBLANK('MRA Full Assessment'!D583),"",'MRA Full Assessment'!D583)</f>
        <v/>
      </c>
      <c r="D118" s="82" t="str">
        <f>IF(ISBLANK('MRA Full Assessment'!$U$353),"",'MRA Full Assessment'!$U$353)</f>
        <v/>
      </c>
      <c r="E118" s="84" t="str">
        <f>'MRA Full Assessment'!$X$585</f>
        <v/>
      </c>
      <c r="F118" s="84" t="str">
        <f>'MRA Full Assessment'!$X$583</f>
        <v/>
      </c>
      <c r="G118" s="82" t="str">
        <f>IF(ISBLANK('MRA Full Assessment'!$Y$583),"",'MRA Full Assessment'!$Y$583)</f>
        <v/>
      </c>
      <c r="H118" s="170"/>
      <c r="I118" s="171"/>
      <c r="J118" s="172"/>
      <c r="K118" s="172"/>
      <c r="L118" s="173"/>
    </row>
    <row r="119" spans="1:12" ht="199.95" customHeight="1" thickBot="1">
      <c r="A119" s="121">
        <f>IF(ISBLANK('MRA Full Assessment'!B588),"",'MRA Full Assessment'!B588)</f>
        <v>117</v>
      </c>
      <c r="B119" s="82" t="str">
        <f>IF(ISBLANK('MRA Full Assessment'!C588),"",'MRA Full Assessment'!C588)</f>
        <v/>
      </c>
      <c r="C119" s="82" t="str">
        <f>IF(ISBLANK('MRA Full Assessment'!D588),"",'MRA Full Assessment'!D588)</f>
        <v/>
      </c>
      <c r="D119" s="82" t="str">
        <f>IF(ISBLANK('MRA Full Assessment'!$U$353),"",'MRA Full Assessment'!$U$353)</f>
        <v/>
      </c>
      <c r="E119" s="84" t="str">
        <f>'MRA Full Assessment'!$X$590</f>
        <v/>
      </c>
      <c r="F119" s="84" t="str">
        <f>'MRA Full Assessment'!$X$588</f>
        <v/>
      </c>
      <c r="G119" s="82" t="str">
        <f>IF(ISBLANK('MRA Full Assessment'!$Y$588),"",'MRA Full Assessment'!$Y$588)</f>
        <v/>
      </c>
      <c r="H119" s="170"/>
      <c r="I119" s="171"/>
      <c r="J119" s="172"/>
      <c r="K119" s="172"/>
      <c r="L119" s="173"/>
    </row>
    <row r="120" spans="1:12" ht="199.95" customHeight="1" thickBot="1">
      <c r="A120" s="121">
        <f>IF(ISBLANK('MRA Full Assessment'!B593),"",'MRA Full Assessment'!B593)</f>
        <v>118</v>
      </c>
      <c r="B120" s="82" t="str">
        <f>IF(ISBLANK('MRA Full Assessment'!C593),"",'MRA Full Assessment'!C593)</f>
        <v/>
      </c>
      <c r="C120" s="82" t="str">
        <f>IF(ISBLANK('MRA Full Assessment'!D593),"",'MRA Full Assessment'!D593)</f>
        <v/>
      </c>
      <c r="D120" s="82" t="str">
        <f>IF(ISBLANK('MRA Full Assessment'!$U$353),"",'MRA Full Assessment'!$U$353)</f>
        <v/>
      </c>
      <c r="E120" s="84" t="str">
        <f>'MRA Full Assessment'!$X$595</f>
        <v/>
      </c>
      <c r="F120" s="84" t="str">
        <f>'MRA Full Assessment'!$X$593</f>
        <v/>
      </c>
      <c r="G120" s="82" t="str">
        <f>IF(ISBLANK('MRA Full Assessment'!$Y$593),"",'MRA Full Assessment'!$Y$593)</f>
        <v/>
      </c>
      <c r="H120" s="170"/>
      <c r="I120" s="171"/>
      <c r="J120" s="172"/>
      <c r="K120" s="172"/>
      <c r="L120" s="173"/>
    </row>
    <row r="121" spans="1:12" ht="199.95" customHeight="1" thickBot="1">
      <c r="A121" s="121">
        <f>IF(ISBLANK('MRA Full Assessment'!B598),"",'MRA Full Assessment'!B598)</f>
        <v>119</v>
      </c>
      <c r="B121" s="82" t="str">
        <f>IF(ISBLANK('MRA Full Assessment'!C598),"",'MRA Full Assessment'!C598)</f>
        <v/>
      </c>
      <c r="C121" s="82" t="str">
        <f>IF(ISBLANK('MRA Full Assessment'!D598),"",'MRA Full Assessment'!D598)</f>
        <v/>
      </c>
      <c r="D121" s="82" t="str">
        <f>IF(ISBLANK('MRA Full Assessment'!$U$353),"",'MRA Full Assessment'!$U$353)</f>
        <v/>
      </c>
      <c r="E121" s="84" t="str">
        <f>'MRA Full Assessment'!$X$600</f>
        <v/>
      </c>
      <c r="F121" s="84" t="str">
        <f>'MRA Full Assessment'!$X$598</f>
        <v/>
      </c>
      <c r="G121" s="82" t="str">
        <f>IF(ISBLANK('MRA Full Assessment'!$Y$598),"",'MRA Full Assessment'!$Y$598)</f>
        <v/>
      </c>
      <c r="H121" s="170"/>
      <c r="I121" s="171"/>
      <c r="J121" s="172"/>
      <c r="K121" s="172"/>
      <c r="L121" s="173"/>
    </row>
    <row r="122" spans="1:12" ht="199.95" customHeight="1" thickBot="1">
      <c r="A122" s="121">
        <f>IF(ISBLANK('MRA Full Assessment'!B603),"",'MRA Full Assessment'!B603)</f>
        <v>120</v>
      </c>
      <c r="B122" s="82" t="str">
        <f>IF(ISBLANK('MRA Full Assessment'!C603),"",'MRA Full Assessment'!C603)</f>
        <v/>
      </c>
      <c r="C122" s="82" t="str">
        <f>IF(ISBLANK('MRA Full Assessment'!D603),"",'MRA Full Assessment'!D603)</f>
        <v/>
      </c>
      <c r="D122" s="82" t="str">
        <f>IF(ISBLANK('MRA Full Assessment'!E603),"",'MRA Full Assessment'!E603)</f>
        <v/>
      </c>
      <c r="E122" s="84" t="str">
        <f>'MRA Full Assessment'!$X$605</f>
        <v/>
      </c>
      <c r="F122" s="84" t="str">
        <f>'MRA Full Assessment'!$X$603</f>
        <v/>
      </c>
      <c r="G122" s="82" t="str">
        <f>IF(ISBLANK('MRA Full Assessment'!$Y$603),"",'MRA Full Assessment'!$Y$603)</f>
        <v/>
      </c>
      <c r="H122" s="170"/>
      <c r="I122" s="171"/>
      <c r="J122" s="172"/>
      <c r="K122" s="172"/>
      <c r="L122" s="173"/>
    </row>
    <row r="123" spans="1:12" ht="199.95" customHeight="1" thickBot="1">
      <c r="A123" s="121">
        <f>IF(ISBLANK('MRA Full Assessment'!B608),"",'MRA Full Assessment'!B608)</f>
        <v>121</v>
      </c>
      <c r="B123" s="82" t="str">
        <f>IF(ISBLANK('MRA Full Assessment'!C608),"",'MRA Full Assessment'!C608)</f>
        <v/>
      </c>
      <c r="C123" s="82" t="str">
        <f>IF(ISBLANK('MRA Full Assessment'!D608),"",'MRA Full Assessment'!D608)</f>
        <v/>
      </c>
      <c r="D123" s="82" t="str">
        <f>IF(ISBLANK('MRA Full Assessment'!$U$353),"",'MRA Full Assessment'!$U$353)</f>
        <v/>
      </c>
      <c r="E123" s="84" t="str">
        <f>'MRA Full Assessment'!$X$610</f>
        <v/>
      </c>
      <c r="F123" s="84" t="str">
        <f>'MRA Full Assessment'!$X$608</f>
        <v/>
      </c>
      <c r="G123" s="82" t="str">
        <f>IF(ISBLANK('MRA Full Assessment'!$Y$608),"",'MRA Full Assessment'!$Y$608)</f>
        <v/>
      </c>
      <c r="H123" s="170"/>
      <c r="I123" s="171"/>
      <c r="J123" s="172"/>
      <c r="K123" s="172"/>
      <c r="L123" s="173"/>
    </row>
    <row r="124" spans="1:12" ht="199.95" customHeight="1" thickBot="1">
      <c r="A124" s="121">
        <f>IF(ISBLANK('MRA Full Assessment'!B613),"",'MRA Full Assessment'!B613)</f>
        <v>122</v>
      </c>
      <c r="B124" s="82" t="str">
        <f>IF(ISBLANK('MRA Full Assessment'!C613),"",'MRA Full Assessment'!C613)</f>
        <v/>
      </c>
      <c r="C124" s="82" t="str">
        <f>IF(ISBLANK('MRA Full Assessment'!D613),"",'MRA Full Assessment'!D613)</f>
        <v/>
      </c>
      <c r="D124" s="82" t="str">
        <f>IF(ISBLANK('MRA Full Assessment'!$U$353),"",'MRA Full Assessment'!$U$353)</f>
        <v/>
      </c>
      <c r="E124" s="84" t="str">
        <f>'MRA Full Assessment'!$X$615</f>
        <v/>
      </c>
      <c r="F124" s="84" t="str">
        <f>'MRA Full Assessment'!$X$613</f>
        <v/>
      </c>
      <c r="G124" s="82" t="str">
        <f>IF(ISBLANK('MRA Full Assessment'!$Y$613),"",'MRA Full Assessment'!$Y$613)</f>
        <v/>
      </c>
      <c r="H124" s="170"/>
      <c r="I124" s="171"/>
      <c r="J124" s="172"/>
      <c r="K124" s="172"/>
      <c r="L124" s="173"/>
    </row>
    <row r="125" spans="1:12" ht="199.95" customHeight="1" thickBot="1">
      <c r="A125" s="121">
        <f>IF(ISBLANK('MRA Full Assessment'!B618),"",'MRA Full Assessment'!B618)</f>
        <v>123</v>
      </c>
      <c r="B125" s="82" t="str">
        <f>IF(ISBLANK('MRA Full Assessment'!C618),"",'MRA Full Assessment'!C618)</f>
        <v/>
      </c>
      <c r="C125" s="82" t="str">
        <f>IF(ISBLANK('MRA Full Assessment'!D618),"",'MRA Full Assessment'!D618)</f>
        <v/>
      </c>
      <c r="D125" s="82" t="str">
        <f>IF(ISBLANK('MRA Full Assessment'!$U$353),"",'MRA Full Assessment'!$U$353)</f>
        <v/>
      </c>
      <c r="E125" s="84" t="str">
        <f>'MRA Full Assessment'!$X$620</f>
        <v/>
      </c>
      <c r="F125" s="84" t="str">
        <f>'MRA Full Assessment'!$X$618</f>
        <v/>
      </c>
      <c r="G125" s="82" t="str">
        <f>IF(ISBLANK('MRA Full Assessment'!$Y$618),"",'MRA Full Assessment'!$Y$618)</f>
        <v/>
      </c>
      <c r="H125" s="170"/>
      <c r="I125" s="171"/>
      <c r="J125" s="172"/>
      <c r="K125" s="172"/>
      <c r="L125" s="173"/>
    </row>
    <row r="126" spans="1:12" ht="199.95" customHeight="1" thickBot="1">
      <c r="A126" s="121">
        <f>IF(ISBLANK('MRA Full Assessment'!B623),"",'MRA Full Assessment'!B623)</f>
        <v>124</v>
      </c>
      <c r="B126" s="82" t="str">
        <f>IF(ISBLANK('MRA Full Assessment'!C623),"",'MRA Full Assessment'!C623)</f>
        <v/>
      </c>
      <c r="C126" s="82" t="str">
        <f>IF(ISBLANK('MRA Full Assessment'!D623),"",'MRA Full Assessment'!D623)</f>
        <v/>
      </c>
      <c r="D126" s="82" t="str">
        <f>IF(ISBLANK('MRA Full Assessment'!$U$353),"",'MRA Full Assessment'!$U$353)</f>
        <v/>
      </c>
      <c r="E126" s="84" t="str">
        <f>'MRA Full Assessment'!$X$625</f>
        <v/>
      </c>
      <c r="F126" s="84" t="str">
        <f>'MRA Full Assessment'!$X$623</f>
        <v/>
      </c>
      <c r="G126" s="82" t="str">
        <f>IF(ISBLANK('MRA Full Assessment'!$Y$623),"",'MRA Full Assessment'!$Y$623)</f>
        <v/>
      </c>
      <c r="H126" s="170"/>
      <c r="I126" s="171"/>
      <c r="J126" s="172"/>
      <c r="K126" s="172"/>
      <c r="L126" s="173"/>
    </row>
    <row r="127" spans="1:12" ht="199.95" customHeight="1" thickBot="1">
      <c r="A127" s="121">
        <f>IF(ISBLANK('MRA Full Assessment'!B628),"",'MRA Full Assessment'!B628)</f>
        <v>125</v>
      </c>
      <c r="B127" s="82" t="str">
        <f>IF(ISBLANK('MRA Full Assessment'!C628),"",'MRA Full Assessment'!C628)</f>
        <v/>
      </c>
      <c r="C127" s="82" t="str">
        <f>IF(ISBLANK('MRA Full Assessment'!D628),"",'MRA Full Assessment'!D628)</f>
        <v/>
      </c>
      <c r="D127" s="82" t="str">
        <f>IF(ISBLANK('MRA Full Assessment'!$U$353),"",'MRA Full Assessment'!$U$353)</f>
        <v/>
      </c>
      <c r="E127" s="84" t="str">
        <f>'MRA Full Assessment'!$X$630</f>
        <v/>
      </c>
      <c r="F127" s="84" t="str">
        <f>'MRA Full Assessment'!$X$628</f>
        <v/>
      </c>
      <c r="G127" s="82" t="str">
        <f>IF(ISBLANK('MRA Full Assessment'!$Y$628),"",'MRA Full Assessment'!$Y$628)</f>
        <v/>
      </c>
      <c r="H127" s="170"/>
      <c r="I127" s="171"/>
      <c r="J127" s="172"/>
      <c r="K127" s="172"/>
      <c r="L127" s="173"/>
    </row>
    <row r="128" spans="1:12" ht="199.95" customHeight="1" thickBot="1">
      <c r="A128" s="121">
        <f>IF(ISBLANK('MRA Full Assessment'!B633),"",'MRA Full Assessment'!B633)</f>
        <v>126</v>
      </c>
      <c r="B128" s="82" t="str">
        <f>IF(ISBLANK('MRA Full Assessment'!C633),"",'MRA Full Assessment'!C633)</f>
        <v/>
      </c>
      <c r="C128" s="82" t="str">
        <f>IF(ISBLANK('MRA Full Assessment'!D633),"",'MRA Full Assessment'!D633)</f>
        <v/>
      </c>
      <c r="D128" s="82" t="str">
        <f>IF(ISBLANK('MRA Full Assessment'!$U$353),"",'MRA Full Assessment'!$U$353)</f>
        <v/>
      </c>
      <c r="E128" s="84" t="str">
        <f>'MRA Full Assessment'!$X$635</f>
        <v/>
      </c>
      <c r="F128" s="84" t="str">
        <f>'MRA Full Assessment'!$X$633</f>
        <v/>
      </c>
      <c r="G128" s="82" t="str">
        <f>IF(ISBLANK('MRA Full Assessment'!$Y$633),"",'MRA Full Assessment'!$Y$633)</f>
        <v/>
      </c>
      <c r="H128" s="170"/>
      <c r="I128" s="171"/>
      <c r="J128" s="172"/>
      <c r="K128" s="172"/>
      <c r="L128" s="173"/>
    </row>
    <row r="129" spans="1:12" ht="199.95" customHeight="1" thickBot="1">
      <c r="A129" s="121">
        <f>IF(ISBLANK('MRA Full Assessment'!B638),"",'MRA Full Assessment'!B638)</f>
        <v>127</v>
      </c>
      <c r="B129" s="82" t="str">
        <f>IF(ISBLANK('MRA Full Assessment'!C638),"",'MRA Full Assessment'!C638)</f>
        <v/>
      </c>
      <c r="C129" s="82" t="str">
        <f>IF(ISBLANK('MRA Full Assessment'!D638),"",'MRA Full Assessment'!D638)</f>
        <v/>
      </c>
      <c r="D129" s="82" t="str">
        <f>IF(ISBLANK('MRA Full Assessment'!$U$353),"",'MRA Full Assessment'!$U$353)</f>
        <v/>
      </c>
      <c r="E129" s="84" t="str">
        <f>'MRA Full Assessment'!$X$640</f>
        <v/>
      </c>
      <c r="F129" s="84" t="str">
        <f>'MRA Full Assessment'!$X$638</f>
        <v/>
      </c>
      <c r="G129" s="82" t="str">
        <f>IF(ISBLANK('MRA Full Assessment'!$Y$638),"",'MRA Full Assessment'!$Y$638)</f>
        <v/>
      </c>
      <c r="H129" s="170"/>
      <c r="I129" s="171"/>
      <c r="J129" s="172"/>
      <c r="K129" s="172"/>
      <c r="L129" s="173"/>
    </row>
    <row r="130" spans="1:12" ht="199.95" customHeight="1" thickBot="1">
      <c r="A130" s="121">
        <f>IF(ISBLANK('MRA Full Assessment'!B643),"",'MRA Full Assessment'!B643)</f>
        <v>128</v>
      </c>
      <c r="B130" s="82" t="str">
        <f>IF(ISBLANK('MRA Full Assessment'!C643),"",'MRA Full Assessment'!C643)</f>
        <v/>
      </c>
      <c r="C130" s="82" t="str">
        <f>IF(ISBLANK('MRA Full Assessment'!D643),"",'MRA Full Assessment'!D643)</f>
        <v/>
      </c>
      <c r="D130" s="82" t="str">
        <f>IF(ISBLANK('MRA Full Assessment'!$U$353),"",'MRA Full Assessment'!$U$353)</f>
        <v/>
      </c>
      <c r="E130" s="84" t="str">
        <f>'MRA Full Assessment'!$X$645</f>
        <v/>
      </c>
      <c r="F130" s="84" t="str">
        <f>'MRA Full Assessment'!$X$643</f>
        <v/>
      </c>
      <c r="G130" s="82" t="str">
        <f>IF(ISBLANK('MRA Full Assessment'!$Y$643),"",'MRA Full Assessment'!$Y$643)</f>
        <v/>
      </c>
      <c r="H130" s="170"/>
      <c r="I130" s="171"/>
      <c r="J130" s="172"/>
      <c r="K130" s="172"/>
      <c r="L130" s="173"/>
    </row>
    <row r="131" spans="1:12" ht="199.95" customHeight="1" thickBot="1">
      <c r="A131" s="121">
        <f>IF(ISBLANK('MRA Full Assessment'!B648),"",'MRA Full Assessment'!B648)</f>
        <v>129</v>
      </c>
      <c r="B131" s="82" t="str">
        <f>IF(ISBLANK('MRA Full Assessment'!C648),"",'MRA Full Assessment'!C648)</f>
        <v/>
      </c>
      <c r="C131" s="82" t="str">
        <f>IF(ISBLANK('MRA Full Assessment'!D648),"",'MRA Full Assessment'!D648)</f>
        <v/>
      </c>
      <c r="D131" s="82" t="str">
        <f>IF(ISBLANK('MRA Full Assessment'!$U$353),"",'MRA Full Assessment'!$U$353)</f>
        <v/>
      </c>
      <c r="E131" s="84" t="str">
        <f>'MRA Full Assessment'!$X$650</f>
        <v/>
      </c>
      <c r="F131" s="84" t="str">
        <f>'MRA Full Assessment'!$X$648</f>
        <v/>
      </c>
      <c r="G131" s="82" t="str">
        <f>IF(ISBLANK('MRA Full Assessment'!$Y$648),"",'MRA Full Assessment'!$Y$648)</f>
        <v/>
      </c>
      <c r="H131" s="170"/>
      <c r="I131" s="171"/>
      <c r="J131" s="172"/>
      <c r="K131" s="172"/>
      <c r="L131" s="173"/>
    </row>
    <row r="132" spans="1:12" ht="199.95" customHeight="1" thickBot="1">
      <c r="A132" s="121">
        <f>IF(ISBLANK('MRA Full Assessment'!B653),"",'MRA Full Assessment'!B653)</f>
        <v>130</v>
      </c>
      <c r="B132" s="82" t="str">
        <f>IF(ISBLANK('MRA Full Assessment'!C653),"",'MRA Full Assessment'!C653)</f>
        <v/>
      </c>
      <c r="C132" s="82" t="str">
        <f>IF(ISBLANK('MRA Full Assessment'!D653),"",'MRA Full Assessment'!D653)</f>
        <v/>
      </c>
      <c r="D132" s="82" t="str">
        <f>IF(ISBLANK('MRA Full Assessment'!$U$353),"",'MRA Full Assessment'!$U$353)</f>
        <v/>
      </c>
      <c r="E132" s="84" t="str">
        <f>'MRA Full Assessment'!$X$655</f>
        <v/>
      </c>
      <c r="F132" s="84" t="str">
        <f>'MRA Full Assessment'!$X$653</f>
        <v/>
      </c>
      <c r="G132" s="82" t="str">
        <f>IF(ISBLANK('MRA Full Assessment'!$Y$653),"",'MRA Full Assessment'!$Y$653)</f>
        <v/>
      </c>
      <c r="H132" s="170"/>
      <c r="I132" s="171"/>
      <c r="J132" s="172"/>
      <c r="K132" s="172"/>
      <c r="L132" s="173"/>
    </row>
    <row r="133" spans="1:12" ht="199.95" customHeight="1" thickBot="1">
      <c r="A133" s="121">
        <f>IF(ISBLANK('MRA Full Assessment'!B658),"",'MRA Full Assessment'!B658)</f>
        <v>131</v>
      </c>
      <c r="B133" s="82" t="str">
        <f>IF(ISBLANK('MRA Full Assessment'!C658),"",'MRA Full Assessment'!C658)</f>
        <v/>
      </c>
      <c r="C133" s="82" t="str">
        <f>IF(ISBLANK('MRA Full Assessment'!D658),"",'MRA Full Assessment'!D658)</f>
        <v/>
      </c>
      <c r="D133" s="82" t="str">
        <f>IF(ISBLANK('MRA Full Assessment'!$U$353),"",'MRA Full Assessment'!$U$353)</f>
        <v/>
      </c>
      <c r="E133" s="84" t="str">
        <f>'MRA Full Assessment'!$X$660</f>
        <v/>
      </c>
      <c r="F133" s="84" t="str">
        <f>'MRA Full Assessment'!$X$658</f>
        <v/>
      </c>
      <c r="G133" s="82" t="str">
        <f>IF(ISBLANK('MRA Full Assessment'!$Y$658),"",'MRA Full Assessment'!$Y$658)</f>
        <v/>
      </c>
      <c r="H133" s="170"/>
      <c r="I133" s="171"/>
      <c r="J133" s="172"/>
      <c r="K133" s="172"/>
      <c r="L133" s="173"/>
    </row>
    <row r="134" spans="1:12" ht="199.95" customHeight="1" thickBot="1">
      <c r="A134" s="121">
        <f>IF(ISBLANK('MRA Full Assessment'!B663),"",'MRA Full Assessment'!B663)</f>
        <v>132</v>
      </c>
      <c r="B134" s="82" t="str">
        <f>IF(ISBLANK('MRA Full Assessment'!C663),"",'MRA Full Assessment'!C663)</f>
        <v/>
      </c>
      <c r="C134" s="82" t="str">
        <f>IF(ISBLANK('MRA Full Assessment'!D663),"",'MRA Full Assessment'!D663)</f>
        <v/>
      </c>
      <c r="D134" s="82" t="str">
        <f>IF(ISBLANK('MRA Full Assessment'!$U$353),"",'MRA Full Assessment'!$U$353)</f>
        <v/>
      </c>
      <c r="E134" s="84" t="str">
        <f>'MRA Full Assessment'!$X$665</f>
        <v/>
      </c>
      <c r="F134" s="84" t="str">
        <f>'MRA Full Assessment'!$X$663</f>
        <v/>
      </c>
      <c r="G134" s="82" t="str">
        <f>IF(ISBLANK('MRA Full Assessment'!$Y$663),"",'MRA Full Assessment'!$Y$663)</f>
        <v/>
      </c>
      <c r="H134" s="170"/>
      <c r="I134" s="171"/>
      <c r="J134" s="172"/>
      <c r="K134" s="172"/>
      <c r="L134" s="173"/>
    </row>
    <row r="135" spans="1:12" ht="199.95" customHeight="1" thickBot="1">
      <c r="A135" s="121">
        <f>IF(ISBLANK('MRA Full Assessment'!B668),"",'MRA Full Assessment'!B668)</f>
        <v>133</v>
      </c>
      <c r="B135" s="82" t="str">
        <f>IF(ISBLANK('MRA Full Assessment'!C668),"",'MRA Full Assessment'!C668)</f>
        <v/>
      </c>
      <c r="C135" s="82" t="str">
        <f>IF(ISBLANK('MRA Full Assessment'!D668),"",'MRA Full Assessment'!D668)</f>
        <v/>
      </c>
      <c r="D135" s="82" t="str">
        <f>IF(ISBLANK('MRA Full Assessment'!$U$353),"",'MRA Full Assessment'!$U$353)</f>
        <v/>
      </c>
      <c r="E135" s="84" t="str">
        <f>'MRA Full Assessment'!$X$670</f>
        <v/>
      </c>
      <c r="F135" s="84" t="str">
        <f>'MRA Full Assessment'!$X$668</f>
        <v/>
      </c>
      <c r="G135" s="82" t="str">
        <f>IF(ISBLANK('MRA Full Assessment'!$Y$668),"",'MRA Full Assessment'!$Y$668)</f>
        <v/>
      </c>
      <c r="H135" s="170"/>
      <c r="I135" s="171"/>
      <c r="J135" s="172"/>
      <c r="K135" s="172"/>
      <c r="L135" s="173"/>
    </row>
    <row r="136" spans="1:12" ht="199.95" customHeight="1" thickBot="1">
      <c r="A136" s="121">
        <f>IF(ISBLANK('MRA Full Assessment'!B673),"",'MRA Full Assessment'!B673)</f>
        <v>134</v>
      </c>
      <c r="B136" s="82" t="str">
        <f>IF(ISBLANK('MRA Full Assessment'!C673),"",'MRA Full Assessment'!C673)</f>
        <v/>
      </c>
      <c r="C136" s="82" t="str">
        <f>IF(ISBLANK('MRA Full Assessment'!D673),"",'MRA Full Assessment'!D673)</f>
        <v/>
      </c>
      <c r="D136" s="82" t="str">
        <f>IF(ISBLANK('MRA Full Assessment'!$U$353),"",'MRA Full Assessment'!$U$353)</f>
        <v/>
      </c>
      <c r="E136" s="84" t="str">
        <f>'MRA Full Assessment'!$X$675</f>
        <v/>
      </c>
      <c r="F136" s="84" t="str">
        <f>'MRA Full Assessment'!$X$673</f>
        <v/>
      </c>
      <c r="G136" s="82" t="str">
        <f>IF(ISBLANK('MRA Full Assessment'!I673),"",'MRA Full Assessment'!I673)</f>
        <v/>
      </c>
      <c r="H136" s="170"/>
      <c r="I136" s="171"/>
      <c r="J136" s="172"/>
      <c r="K136" s="172"/>
      <c r="L136" s="173"/>
    </row>
    <row r="137" spans="1:12" ht="199.95" customHeight="1" thickBot="1">
      <c r="A137" s="121">
        <f>IF(ISBLANK('MRA Full Assessment'!B678),"",'MRA Full Assessment'!B678)</f>
        <v>135</v>
      </c>
      <c r="B137" s="82" t="str">
        <f>IF(ISBLANK('MRA Full Assessment'!C678),"",'MRA Full Assessment'!C678)</f>
        <v/>
      </c>
      <c r="C137" s="82" t="str">
        <f>IF(ISBLANK('MRA Full Assessment'!D678),"",'MRA Full Assessment'!D678)</f>
        <v/>
      </c>
      <c r="D137" s="82" t="str">
        <f>IF(ISBLANK('MRA Full Assessment'!$U$353),"",'MRA Full Assessment'!$U$353)</f>
        <v/>
      </c>
      <c r="E137" s="84" t="str">
        <f>'MRA Full Assessment'!$X$680</f>
        <v/>
      </c>
      <c r="F137" s="84" t="str">
        <f>'MRA Full Assessment'!$X$678</f>
        <v/>
      </c>
      <c r="G137" s="82" t="str">
        <f>IF(ISBLANK('MRA Full Assessment'!$Y$678),"",'MRA Full Assessment'!$Y$678)</f>
        <v/>
      </c>
      <c r="H137" s="170"/>
      <c r="I137" s="171"/>
      <c r="J137" s="172"/>
      <c r="K137" s="172"/>
      <c r="L137" s="173"/>
    </row>
    <row r="138" spans="1:12" ht="199.95" customHeight="1" thickBot="1">
      <c r="A138" s="121">
        <f>IF(ISBLANK('MRA Full Assessment'!B683),"",'MRA Full Assessment'!B683)</f>
        <v>136</v>
      </c>
      <c r="B138" s="82" t="str">
        <f>IF(ISBLANK('MRA Full Assessment'!C683),"",'MRA Full Assessment'!C683)</f>
        <v/>
      </c>
      <c r="C138" s="82" t="str">
        <f>IF(ISBLANK('MRA Full Assessment'!D683),"",'MRA Full Assessment'!D683)</f>
        <v/>
      </c>
      <c r="D138" s="82" t="str">
        <f>IF(ISBLANK('MRA Full Assessment'!$U$353),"",'MRA Full Assessment'!$U$353)</f>
        <v/>
      </c>
      <c r="E138" s="84" t="str">
        <f>'MRA Full Assessment'!$X$685</f>
        <v/>
      </c>
      <c r="F138" s="84" t="str">
        <f>'MRA Full Assessment'!$X$683</f>
        <v/>
      </c>
      <c r="G138" s="82" t="str">
        <f>IF(ISBLANK('MRA Full Assessment'!$Y$683),"",'MRA Full Assessment'!$Y$683)</f>
        <v/>
      </c>
      <c r="H138" s="170"/>
      <c r="I138" s="171"/>
      <c r="J138" s="172"/>
      <c r="K138" s="172"/>
      <c r="L138" s="173"/>
    </row>
    <row r="139" spans="1:12" ht="199.95" customHeight="1" thickBot="1">
      <c r="A139" s="121">
        <f>IF(ISBLANK('MRA Full Assessment'!B688),"",'MRA Full Assessment'!B688)</f>
        <v>137</v>
      </c>
      <c r="B139" s="82" t="str">
        <f>IF(ISBLANK('MRA Full Assessment'!C688),"",'MRA Full Assessment'!C688)</f>
        <v/>
      </c>
      <c r="C139" s="82" t="str">
        <f>IF(ISBLANK('MRA Full Assessment'!D688),"",'MRA Full Assessment'!D688)</f>
        <v/>
      </c>
      <c r="D139" s="82" t="str">
        <f>IF(ISBLANK('MRA Full Assessment'!$U$353),"",'MRA Full Assessment'!$U$353)</f>
        <v/>
      </c>
      <c r="E139" s="84" t="str">
        <f>'MRA Full Assessment'!$X$690</f>
        <v/>
      </c>
      <c r="F139" s="84" t="str">
        <f>'MRA Full Assessment'!$X$688</f>
        <v/>
      </c>
      <c r="G139" s="82" t="str">
        <f>IF(ISBLANK('MRA Full Assessment'!$Y$688),"",'MRA Full Assessment'!$Y$688)</f>
        <v/>
      </c>
      <c r="H139" s="170"/>
      <c r="I139" s="171"/>
      <c r="J139" s="172"/>
      <c r="K139" s="172"/>
      <c r="L139" s="173"/>
    </row>
    <row r="140" spans="1:12" ht="199.95" customHeight="1" thickBot="1">
      <c r="A140" s="121">
        <f>IF(ISBLANK('MRA Full Assessment'!B693),"",'MRA Full Assessment'!B693)</f>
        <v>138</v>
      </c>
      <c r="B140" s="82" t="str">
        <f>IF(ISBLANK('MRA Full Assessment'!C693),"",'MRA Full Assessment'!C693)</f>
        <v/>
      </c>
      <c r="C140" s="82" t="str">
        <f>IF(ISBLANK('MRA Full Assessment'!D693),"",'MRA Full Assessment'!D693)</f>
        <v/>
      </c>
      <c r="D140" s="82" t="str">
        <f>IF(ISBLANK('MRA Full Assessment'!$U$353),"",'MRA Full Assessment'!$U$353)</f>
        <v/>
      </c>
      <c r="E140" s="84" t="str">
        <f>'MRA Full Assessment'!$X$695</f>
        <v/>
      </c>
      <c r="F140" s="84" t="str">
        <f>'MRA Full Assessment'!$X$693</f>
        <v/>
      </c>
      <c r="G140" s="82" t="str">
        <f>IF(ISBLANK('MRA Full Assessment'!$Y$693),"",'MRA Full Assessment'!$Y$693)</f>
        <v/>
      </c>
      <c r="H140" s="170"/>
      <c r="I140" s="171"/>
      <c r="J140" s="172"/>
      <c r="K140" s="172"/>
      <c r="L140" s="173"/>
    </row>
    <row r="141" spans="1:12" ht="199.95" customHeight="1" thickBot="1">
      <c r="A141" s="121">
        <f>IF(ISBLANK('MRA Full Assessment'!B698),"",'MRA Full Assessment'!B698)</f>
        <v>139</v>
      </c>
      <c r="B141" s="82" t="str">
        <f>IF(ISBLANK('MRA Full Assessment'!C698),"",'MRA Full Assessment'!C698)</f>
        <v/>
      </c>
      <c r="C141" s="82" t="str">
        <f>IF(ISBLANK('MRA Full Assessment'!D698),"",'MRA Full Assessment'!D698)</f>
        <v/>
      </c>
      <c r="D141" s="82" t="str">
        <f>IF(ISBLANK('MRA Full Assessment'!$U$353),"",'MRA Full Assessment'!$U$353)</f>
        <v/>
      </c>
      <c r="E141" s="84" t="str">
        <f>'MRA Full Assessment'!$X$700</f>
        <v/>
      </c>
      <c r="F141" s="84" t="str">
        <f>'MRA Full Assessment'!$X$698</f>
        <v/>
      </c>
      <c r="G141" s="82" t="str">
        <f>IF(ISBLANK('MRA Full Assessment'!$Y$698),"",'MRA Full Assessment'!$Y$698)</f>
        <v/>
      </c>
      <c r="H141" s="170"/>
      <c r="I141" s="171"/>
      <c r="J141" s="172"/>
      <c r="K141" s="172"/>
      <c r="L141" s="173"/>
    </row>
    <row r="142" spans="1:12" ht="199.95" customHeight="1" thickBot="1">
      <c r="A142" s="121">
        <f>IF(ISBLANK('MRA Full Assessment'!B703),"",'MRA Full Assessment'!B703)</f>
        <v>140</v>
      </c>
      <c r="B142" s="82" t="str">
        <f>IF(ISBLANK('MRA Full Assessment'!C703),"",'MRA Full Assessment'!C703)</f>
        <v/>
      </c>
      <c r="C142" s="82" t="str">
        <f>IF(ISBLANK('MRA Full Assessment'!D703),"",'MRA Full Assessment'!D703)</f>
        <v/>
      </c>
      <c r="D142" s="82" t="str">
        <f>IF(ISBLANK('MRA Full Assessment'!$U$353),"",'MRA Full Assessment'!$U$353)</f>
        <v/>
      </c>
      <c r="E142" s="84" t="str">
        <f>'MRA Full Assessment'!$X$705</f>
        <v/>
      </c>
      <c r="F142" s="84" t="str">
        <f>'MRA Full Assessment'!$X$703</f>
        <v/>
      </c>
      <c r="G142" s="82" t="str">
        <f>IF(ISBLANK('MRA Full Assessment'!$Y$703),"",'MRA Full Assessment'!$Y$703)</f>
        <v/>
      </c>
      <c r="H142" s="170"/>
      <c r="I142" s="171"/>
      <c r="J142" s="172"/>
      <c r="K142" s="172"/>
      <c r="L142" s="173"/>
    </row>
    <row r="143" spans="1:12" ht="199.95" customHeight="1" thickBot="1">
      <c r="A143" s="121">
        <f>IF(ISBLANK('MRA Full Assessment'!B708),"",'MRA Full Assessment'!B708)</f>
        <v>141</v>
      </c>
      <c r="B143" s="82" t="str">
        <f>IF(ISBLANK('MRA Full Assessment'!C708),"",'MRA Full Assessment'!C708)</f>
        <v/>
      </c>
      <c r="C143" s="82" t="str">
        <f>IF(ISBLANK('MRA Full Assessment'!D708),"",'MRA Full Assessment'!D708)</f>
        <v/>
      </c>
      <c r="D143" s="82" t="str">
        <f>IF(ISBLANK('MRA Full Assessment'!$U$353),"",'MRA Full Assessment'!$U$353)</f>
        <v/>
      </c>
      <c r="E143" s="84" t="str">
        <f>'MRA Full Assessment'!$X$710</f>
        <v/>
      </c>
      <c r="F143" s="84" t="str">
        <f>'MRA Full Assessment'!$X$708</f>
        <v/>
      </c>
      <c r="G143" s="82" t="str">
        <f>IF(ISBLANK('MRA Full Assessment'!$Y$708),"",'MRA Full Assessment'!$Y$708)</f>
        <v/>
      </c>
      <c r="H143" s="170"/>
      <c r="I143" s="171"/>
      <c r="J143" s="172"/>
      <c r="K143" s="172"/>
      <c r="L143" s="173"/>
    </row>
    <row r="144" spans="1:12" ht="199.95" customHeight="1" thickBot="1">
      <c r="A144" s="121">
        <f>IF(ISBLANK('MRA Full Assessment'!B713),"",'MRA Full Assessment'!B713)</f>
        <v>142</v>
      </c>
      <c r="B144" s="82" t="str">
        <f>IF(ISBLANK('MRA Full Assessment'!C713),"",'MRA Full Assessment'!C713)</f>
        <v/>
      </c>
      <c r="C144" s="82" t="str">
        <f>IF(ISBLANK('MRA Full Assessment'!D713),"",'MRA Full Assessment'!D713)</f>
        <v/>
      </c>
      <c r="D144" s="82" t="str">
        <f>IF(ISBLANK('MRA Full Assessment'!$U$353),"",'MRA Full Assessment'!$U$353)</f>
        <v/>
      </c>
      <c r="E144" s="84" t="str">
        <f>'MRA Full Assessment'!$X$715</f>
        <v/>
      </c>
      <c r="F144" s="84" t="str">
        <f>'MRA Full Assessment'!$X$713</f>
        <v/>
      </c>
      <c r="G144" s="82" t="str">
        <f>IF(ISBLANK('MRA Full Assessment'!$Y$713),"",'MRA Full Assessment'!$Y$713)</f>
        <v/>
      </c>
      <c r="H144" s="170"/>
      <c r="I144" s="171"/>
      <c r="J144" s="172"/>
      <c r="K144" s="172"/>
      <c r="L144" s="173"/>
    </row>
    <row r="145" spans="1:12" ht="199.95" customHeight="1" thickBot="1">
      <c r="A145" s="121">
        <f>IF(ISBLANK('MRA Full Assessment'!B718),"",'MRA Full Assessment'!B718)</f>
        <v>143</v>
      </c>
      <c r="B145" s="82" t="str">
        <f>IF(ISBLANK('MRA Full Assessment'!C718),"",'MRA Full Assessment'!C718)</f>
        <v/>
      </c>
      <c r="C145" s="82" t="str">
        <f>IF(ISBLANK('MRA Full Assessment'!D718),"",'MRA Full Assessment'!D718)</f>
        <v/>
      </c>
      <c r="D145" s="82" t="str">
        <f>IF(ISBLANK('MRA Full Assessment'!$U$353),"",'MRA Full Assessment'!$U$353)</f>
        <v/>
      </c>
      <c r="E145" s="84" t="str">
        <f>'MRA Full Assessment'!$X$720</f>
        <v/>
      </c>
      <c r="F145" s="84" t="str">
        <f>'MRA Full Assessment'!$X$718</f>
        <v/>
      </c>
      <c r="G145" s="82" t="str">
        <f>IF(ISBLANK('MRA Full Assessment'!$Y$718),"",'MRA Full Assessment'!$Y$718)</f>
        <v/>
      </c>
      <c r="H145" s="170"/>
      <c r="I145" s="171"/>
      <c r="J145" s="172"/>
      <c r="K145" s="172"/>
      <c r="L145" s="173"/>
    </row>
    <row r="146" spans="1:12" ht="199.95" customHeight="1" thickBot="1">
      <c r="A146" s="121">
        <f>IF(ISBLANK('MRA Full Assessment'!B723),"",'MRA Full Assessment'!B723)</f>
        <v>144</v>
      </c>
      <c r="B146" s="82" t="str">
        <f>IF(ISBLANK('MRA Full Assessment'!C723),"",'MRA Full Assessment'!C723)</f>
        <v/>
      </c>
      <c r="C146" s="82" t="str">
        <f>IF(ISBLANK('MRA Full Assessment'!D723),"",'MRA Full Assessment'!D723)</f>
        <v/>
      </c>
      <c r="D146" s="82" t="str">
        <f>IF(ISBLANK('MRA Full Assessment'!$U$353),"",'MRA Full Assessment'!$U$353)</f>
        <v/>
      </c>
      <c r="E146" s="84" t="str">
        <f>'MRA Full Assessment'!$X$725</f>
        <v/>
      </c>
      <c r="F146" s="84" t="str">
        <f>'MRA Full Assessment'!$X$723</f>
        <v/>
      </c>
      <c r="G146" s="82" t="str">
        <f>IF(ISBLANK('MRA Full Assessment'!$Y$723),"",'MRA Full Assessment'!$Y$723)</f>
        <v/>
      </c>
      <c r="H146" s="170"/>
      <c r="I146" s="171"/>
      <c r="J146" s="172"/>
      <c r="K146" s="172"/>
      <c r="L146" s="173"/>
    </row>
    <row r="147" spans="1:12" ht="199.95" customHeight="1" thickBot="1">
      <c r="A147" s="121">
        <f>IF(ISBLANK('MRA Full Assessment'!B728),"",'MRA Full Assessment'!B728)</f>
        <v>145</v>
      </c>
      <c r="B147" s="82" t="str">
        <f>IF(ISBLANK('MRA Full Assessment'!C728),"",'MRA Full Assessment'!C728)</f>
        <v/>
      </c>
      <c r="C147" s="82" t="str">
        <f>IF(ISBLANK('MRA Full Assessment'!D728),"",'MRA Full Assessment'!D728)</f>
        <v/>
      </c>
      <c r="D147" s="82" t="str">
        <f>IF(ISBLANK('MRA Full Assessment'!$U$353),"",'MRA Full Assessment'!$U$353)</f>
        <v/>
      </c>
      <c r="E147" s="84" t="str">
        <f>'MRA Full Assessment'!$X$730</f>
        <v/>
      </c>
      <c r="F147" s="84" t="str">
        <f>'MRA Full Assessment'!$X$728</f>
        <v/>
      </c>
      <c r="G147" s="82" t="str">
        <f>IF(ISBLANK('MRA Full Assessment'!$Y$728),"",'MRA Full Assessment'!$Y$728)</f>
        <v/>
      </c>
      <c r="H147" s="170"/>
      <c r="I147" s="171"/>
      <c r="J147" s="172"/>
      <c r="K147" s="172"/>
      <c r="L147" s="173"/>
    </row>
    <row r="148" spans="1:12" ht="199.95" customHeight="1" thickBot="1">
      <c r="A148" s="121">
        <f>IF(ISBLANK('MRA Full Assessment'!B733),"",'MRA Full Assessment'!B733)</f>
        <v>146</v>
      </c>
      <c r="B148" s="82" t="str">
        <f>IF(ISBLANK('MRA Full Assessment'!C733),"",'MRA Full Assessment'!C733)</f>
        <v/>
      </c>
      <c r="C148" s="82" t="str">
        <f>IF(ISBLANK('MRA Full Assessment'!D733),"",'MRA Full Assessment'!D733)</f>
        <v/>
      </c>
      <c r="D148" s="82" t="str">
        <f>IF(ISBLANK('MRA Full Assessment'!$U$353),"",'MRA Full Assessment'!$U$353)</f>
        <v/>
      </c>
      <c r="E148" s="84" t="str">
        <f>'MRA Full Assessment'!$X$735</f>
        <v/>
      </c>
      <c r="F148" s="84" t="str">
        <f>'MRA Full Assessment'!$X$733</f>
        <v/>
      </c>
      <c r="G148" s="82" t="str">
        <f>IF(ISBLANK('MRA Full Assessment'!$Y$733),"",'MRA Full Assessment'!$Y$733)</f>
        <v/>
      </c>
      <c r="H148" s="170"/>
      <c r="I148" s="171"/>
      <c r="J148" s="172"/>
      <c r="K148" s="172"/>
      <c r="L148" s="173"/>
    </row>
    <row r="149" spans="1:12" ht="199.95" customHeight="1" thickBot="1">
      <c r="A149" s="121">
        <f>IF(ISBLANK('MRA Full Assessment'!B738),"",'MRA Full Assessment'!B738)</f>
        <v>147</v>
      </c>
      <c r="B149" s="82" t="str">
        <f>IF(ISBLANK('MRA Full Assessment'!C738),"",'MRA Full Assessment'!C738)</f>
        <v/>
      </c>
      <c r="C149" s="82" t="str">
        <f>IF(ISBLANK('MRA Full Assessment'!D738),"",'MRA Full Assessment'!D738)</f>
        <v/>
      </c>
      <c r="D149" s="82" t="str">
        <f>IF(ISBLANK('MRA Full Assessment'!$U$353),"",'MRA Full Assessment'!$U$353)</f>
        <v/>
      </c>
      <c r="E149" s="84" t="str">
        <f>'MRA Full Assessment'!$X$740</f>
        <v/>
      </c>
      <c r="F149" s="84" t="str">
        <f>'MRA Full Assessment'!$X$738</f>
        <v/>
      </c>
      <c r="G149" s="82" t="str">
        <f>IF(ISBLANK('MRA Full Assessment'!$Y$738),"",'MRA Full Assessment'!$Y$738)</f>
        <v/>
      </c>
      <c r="H149" s="170"/>
      <c r="I149" s="171"/>
      <c r="J149" s="172"/>
      <c r="K149" s="172"/>
      <c r="L149" s="173"/>
    </row>
    <row r="150" spans="1:12" ht="199.95" customHeight="1" thickBot="1">
      <c r="A150" s="121">
        <f>IF(ISBLANK('MRA Full Assessment'!B743),"",'MRA Full Assessment'!B743)</f>
        <v>148</v>
      </c>
      <c r="B150" s="82" t="str">
        <f>IF(ISBLANK('MRA Full Assessment'!C743),"",'MRA Full Assessment'!C743)</f>
        <v/>
      </c>
      <c r="C150" s="82" t="str">
        <f>IF(ISBLANK('MRA Full Assessment'!D743),"",'MRA Full Assessment'!D743)</f>
        <v/>
      </c>
      <c r="D150" s="82" t="str">
        <f>IF(ISBLANK('MRA Full Assessment'!$U$353),"",'MRA Full Assessment'!$U$353)</f>
        <v/>
      </c>
      <c r="E150" s="84" t="str">
        <f>'MRA Full Assessment'!$X$745</f>
        <v/>
      </c>
      <c r="F150" s="84" t="str">
        <f>'MRA Full Assessment'!$X$743</f>
        <v/>
      </c>
      <c r="G150" s="82" t="str">
        <f>IF(ISBLANK('MRA Full Assessment'!$Y$743),"",'MRA Full Assessment'!$Y$743)</f>
        <v/>
      </c>
      <c r="H150" s="170"/>
      <c r="I150" s="171"/>
      <c r="J150" s="172"/>
      <c r="K150" s="172"/>
      <c r="L150" s="173"/>
    </row>
    <row r="151" spans="1:12" ht="199.95" customHeight="1" thickBot="1">
      <c r="A151" s="121">
        <f>IF(ISBLANK('MRA Full Assessment'!B748),"",'MRA Full Assessment'!B748)</f>
        <v>149</v>
      </c>
      <c r="B151" s="82" t="str">
        <f>IF(ISBLANK('MRA Full Assessment'!C748),"",'MRA Full Assessment'!C748)</f>
        <v/>
      </c>
      <c r="C151" s="82" t="str">
        <f>IF(ISBLANK('MRA Full Assessment'!D748),"",'MRA Full Assessment'!D748)</f>
        <v/>
      </c>
      <c r="D151" s="82" t="str">
        <f>IF(ISBLANK('MRA Full Assessment'!$U$353),"",'MRA Full Assessment'!$U$353)</f>
        <v/>
      </c>
      <c r="E151" s="84" t="str">
        <f>'MRA Full Assessment'!$X$750</f>
        <v/>
      </c>
      <c r="F151" s="84" t="str">
        <f>'MRA Full Assessment'!$X$748</f>
        <v/>
      </c>
      <c r="G151" s="82" t="str">
        <f>IF(ISBLANK('MRA Full Assessment'!$Y$748),"",'MRA Full Assessment'!$Y$748)</f>
        <v/>
      </c>
      <c r="H151" s="170"/>
      <c r="I151" s="171"/>
      <c r="J151" s="172"/>
      <c r="K151" s="172"/>
      <c r="L151" s="173"/>
    </row>
    <row r="152" spans="1:12" ht="199.95" customHeight="1" thickBot="1">
      <c r="A152" s="121">
        <f>IF(ISBLANK('MRA Full Assessment'!B753),"",'MRA Full Assessment'!B753)</f>
        <v>150</v>
      </c>
      <c r="B152" s="82" t="str">
        <f>IF(ISBLANK('MRA Full Assessment'!C753),"",'MRA Full Assessment'!C753)</f>
        <v/>
      </c>
      <c r="C152" s="82" t="str">
        <f>IF(ISBLANK('MRA Full Assessment'!D753),"",'MRA Full Assessment'!D753)</f>
        <v/>
      </c>
      <c r="D152" s="82" t="str">
        <f>IF(ISBLANK('MRA Full Assessment'!$U$353),"",'MRA Full Assessment'!$U$353)</f>
        <v/>
      </c>
      <c r="E152" s="84" t="str">
        <f>'MRA Full Assessment'!$X$755</f>
        <v/>
      </c>
      <c r="F152" s="84" t="str">
        <f>'MRA Full Assessment'!$X$753</f>
        <v/>
      </c>
      <c r="G152" s="82" t="str">
        <f>IF(ISBLANK('MRA Full Assessment'!$Y$753),"",'MRA Full Assessment'!$Y$753)</f>
        <v/>
      </c>
      <c r="H152" s="170"/>
      <c r="I152" s="171"/>
      <c r="J152" s="172"/>
      <c r="K152" s="172"/>
      <c r="L152" s="173"/>
    </row>
    <row r="153" spans="1:12" ht="199.95" customHeight="1" thickBot="1">
      <c r="A153" s="121">
        <f>IF(ISBLANK('MRA Full Assessment'!B758),"",'MRA Full Assessment'!B758)</f>
        <v>151</v>
      </c>
      <c r="B153" s="82" t="str">
        <f>IF(ISBLANK('MRA Full Assessment'!C758),"",'MRA Full Assessment'!C758)</f>
        <v/>
      </c>
      <c r="C153" s="82" t="str">
        <f>IF(ISBLANK('MRA Full Assessment'!D758),"",'MRA Full Assessment'!D758)</f>
        <v/>
      </c>
      <c r="D153" s="82" t="str">
        <f>IF(ISBLANK('MRA Full Assessment'!$U$353),"",'MRA Full Assessment'!$U$353)</f>
        <v/>
      </c>
      <c r="E153" s="84" t="str">
        <f>'MRA Full Assessment'!$X$760</f>
        <v/>
      </c>
      <c r="F153" s="84" t="str">
        <f>'MRA Full Assessment'!$X$758</f>
        <v/>
      </c>
      <c r="G153" s="82" t="str">
        <f>IF(ISBLANK('MRA Full Assessment'!$Y$758),"",'MRA Full Assessment'!$Y$758)</f>
        <v/>
      </c>
      <c r="H153" s="170"/>
      <c r="I153" s="171"/>
      <c r="J153" s="172"/>
      <c r="K153" s="172"/>
      <c r="L153" s="173"/>
    </row>
    <row r="154" spans="1:12" ht="199.95" customHeight="1" thickBot="1">
      <c r="A154" s="121">
        <f>IF(ISBLANK('MRA Full Assessment'!B763),"",'MRA Full Assessment'!B763)</f>
        <v>152</v>
      </c>
      <c r="B154" s="82" t="str">
        <f>IF(ISBLANK('MRA Full Assessment'!C763),"",'MRA Full Assessment'!C763)</f>
        <v/>
      </c>
      <c r="C154" s="82" t="str">
        <f>IF(ISBLANK('MRA Full Assessment'!D763),"",'MRA Full Assessment'!D763)</f>
        <v/>
      </c>
      <c r="D154" s="82" t="str">
        <f>IF(ISBLANK('MRA Full Assessment'!$U$353),"",'MRA Full Assessment'!$U$353)</f>
        <v/>
      </c>
      <c r="E154" s="84" t="str">
        <f>'MRA Full Assessment'!$X$765</f>
        <v/>
      </c>
      <c r="F154" s="84" t="str">
        <f>'MRA Full Assessment'!$X$763</f>
        <v/>
      </c>
      <c r="G154" s="82" t="str">
        <f>IF(ISBLANK('MRA Full Assessment'!$Y$763),"",'MRA Full Assessment'!$Y$763)</f>
        <v/>
      </c>
      <c r="H154" s="170"/>
      <c r="I154" s="171"/>
      <c r="J154" s="172"/>
      <c r="K154" s="172"/>
      <c r="L154" s="173"/>
    </row>
    <row r="155" spans="1:12" ht="199.95" customHeight="1" thickBot="1">
      <c r="A155" s="121">
        <f>IF(ISBLANK('MRA Full Assessment'!B768),"",'MRA Full Assessment'!B768)</f>
        <v>153</v>
      </c>
      <c r="B155" s="82" t="str">
        <f>IF(ISBLANK('MRA Full Assessment'!C768),"",'MRA Full Assessment'!C768)</f>
        <v/>
      </c>
      <c r="C155" s="82" t="str">
        <f>IF(ISBLANK('MRA Full Assessment'!D768),"",'MRA Full Assessment'!D768)</f>
        <v/>
      </c>
      <c r="D155" s="82" t="str">
        <f>IF(ISBLANK('MRA Full Assessment'!$U$353),"",'MRA Full Assessment'!$U$353)</f>
        <v/>
      </c>
      <c r="E155" s="84" t="str">
        <f>'MRA Full Assessment'!$X$770</f>
        <v/>
      </c>
      <c r="F155" s="84" t="str">
        <f>'MRA Full Assessment'!$X$768</f>
        <v/>
      </c>
      <c r="G155" s="82" t="str">
        <f>IF(ISBLANK('MRA Full Assessment'!$Y$768),"",'MRA Full Assessment'!$Y$768)</f>
        <v/>
      </c>
      <c r="H155" s="170"/>
      <c r="I155" s="171"/>
      <c r="J155" s="172"/>
      <c r="K155" s="172"/>
      <c r="L155" s="173"/>
    </row>
    <row r="156" spans="1:12" ht="199.95" customHeight="1" thickBot="1">
      <c r="A156" s="121">
        <f>IF(ISBLANK('MRA Full Assessment'!B773),"",'MRA Full Assessment'!B773)</f>
        <v>154</v>
      </c>
      <c r="B156" s="82" t="str">
        <f>IF(ISBLANK('MRA Full Assessment'!C773),"",'MRA Full Assessment'!C773)</f>
        <v/>
      </c>
      <c r="C156" s="82" t="str">
        <f>IF(ISBLANK('MRA Full Assessment'!D773),"",'MRA Full Assessment'!D773)</f>
        <v/>
      </c>
      <c r="D156" s="82" t="str">
        <f>IF(ISBLANK('MRA Full Assessment'!$U$353),"",'MRA Full Assessment'!$U$353)</f>
        <v/>
      </c>
      <c r="E156" s="84" t="str">
        <f>'MRA Full Assessment'!$X$775</f>
        <v/>
      </c>
      <c r="F156" s="84" t="str">
        <f>'MRA Full Assessment'!$X$773</f>
        <v/>
      </c>
      <c r="G156" s="82" t="str">
        <f>IF(ISBLANK('MRA Full Assessment'!$Y$773),"",'MRA Full Assessment'!$Y$773)</f>
        <v/>
      </c>
      <c r="H156" s="170"/>
      <c r="I156" s="171"/>
      <c r="J156" s="172"/>
      <c r="K156" s="172"/>
      <c r="L156" s="173"/>
    </row>
    <row r="157" spans="1:12" ht="199.95" customHeight="1" thickBot="1">
      <c r="A157" s="121">
        <f>IF(ISBLANK('MRA Full Assessment'!B778),"",'MRA Full Assessment'!B778)</f>
        <v>155</v>
      </c>
      <c r="B157" s="82" t="str">
        <f>IF(ISBLANK('MRA Full Assessment'!C778),"",'MRA Full Assessment'!C778)</f>
        <v/>
      </c>
      <c r="C157" s="82" t="str">
        <f>IF(ISBLANK('MRA Full Assessment'!D778),"",'MRA Full Assessment'!D778)</f>
        <v/>
      </c>
      <c r="D157" s="82" t="str">
        <f>IF(ISBLANK('MRA Full Assessment'!$U$353),"",'MRA Full Assessment'!$U$353)</f>
        <v/>
      </c>
      <c r="E157" s="84" t="str">
        <f>'MRA Full Assessment'!$X$780</f>
        <v/>
      </c>
      <c r="F157" s="84" t="str">
        <f>'MRA Full Assessment'!$X$778</f>
        <v/>
      </c>
      <c r="G157" s="82" t="str">
        <f>IF(ISBLANK('MRA Full Assessment'!$Y$778),"",'MRA Full Assessment'!$Y$778)</f>
        <v/>
      </c>
      <c r="H157" s="170"/>
      <c r="I157" s="171"/>
      <c r="J157" s="172"/>
      <c r="K157" s="172"/>
      <c r="L157" s="173"/>
    </row>
    <row r="158" spans="1:12" ht="199.95" customHeight="1" thickBot="1">
      <c r="A158" s="121">
        <f>IF(ISBLANK('MRA Full Assessment'!B783),"",'MRA Full Assessment'!B783)</f>
        <v>156</v>
      </c>
      <c r="B158" s="82" t="str">
        <f>IF(ISBLANK('MRA Full Assessment'!C783),"",'MRA Full Assessment'!C783)</f>
        <v/>
      </c>
      <c r="C158" s="82" t="str">
        <f>IF(ISBLANK('MRA Full Assessment'!D783),"",'MRA Full Assessment'!D783)</f>
        <v/>
      </c>
      <c r="D158" s="82" t="str">
        <f>IF(ISBLANK('MRA Full Assessment'!$U$353),"",'MRA Full Assessment'!$U$353)</f>
        <v/>
      </c>
      <c r="E158" s="84" t="str">
        <f>'MRA Full Assessment'!$X$785</f>
        <v/>
      </c>
      <c r="F158" s="84" t="str">
        <f>'MRA Full Assessment'!$X$783</f>
        <v/>
      </c>
      <c r="G158" s="82" t="str">
        <f>IF(ISBLANK('MRA Full Assessment'!$Y$783),"",'MRA Full Assessment'!$Y$783)</f>
        <v/>
      </c>
      <c r="H158" s="170"/>
      <c r="I158" s="171"/>
      <c r="J158" s="172"/>
      <c r="K158" s="172"/>
      <c r="L158" s="173"/>
    </row>
    <row r="159" spans="1:12" ht="199.95" customHeight="1" thickBot="1">
      <c r="A159" s="121">
        <f>IF(ISBLANK('MRA Full Assessment'!B788),"",'MRA Full Assessment'!B788)</f>
        <v>157</v>
      </c>
      <c r="B159" s="82" t="str">
        <f>IF(ISBLANK('MRA Full Assessment'!C788),"",'MRA Full Assessment'!C788)</f>
        <v/>
      </c>
      <c r="C159" s="82" t="str">
        <f>IF(ISBLANK('MRA Full Assessment'!D788),"",'MRA Full Assessment'!D788)</f>
        <v/>
      </c>
      <c r="D159" s="82" t="str">
        <f>IF(ISBLANK('MRA Full Assessment'!$U$353),"",'MRA Full Assessment'!$U$353)</f>
        <v/>
      </c>
      <c r="E159" s="84" t="str">
        <f>'MRA Full Assessment'!$X$790</f>
        <v/>
      </c>
      <c r="F159" s="84" t="str">
        <f>'MRA Full Assessment'!$X$788</f>
        <v/>
      </c>
      <c r="G159" s="82" t="str">
        <f>IF(ISBLANK('MRA Full Assessment'!$Y$788),"",'MRA Full Assessment'!$Y$788)</f>
        <v/>
      </c>
      <c r="H159" s="170"/>
      <c r="I159" s="171"/>
      <c r="J159" s="172"/>
      <c r="K159" s="172"/>
      <c r="L159" s="173"/>
    </row>
    <row r="160" spans="1:12" ht="199.95" customHeight="1" thickBot="1">
      <c r="A160" s="121">
        <f>IF(ISBLANK('MRA Full Assessment'!B793),"",'MRA Full Assessment'!B793)</f>
        <v>158</v>
      </c>
      <c r="B160" s="82" t="str">
        <f>IF(ISBLANK('MRA Full Assessment'!C793),"",'MRA Full Assessment'!C793)</f>
        <v/>
      </c>
      <c r="C160" s="82" t="str">
        <f>IF(ISBLANK('MRA Full Assessment'!D793),"",'MRA Full Assessment'!D793)</f>
        <v/>
      </c>
      <c r="D160" s="82" t="str">
        <f>IF(ISBLANK('MRA Full Assessment'!$U$353),"",'MRA Full Assessment'!$U$353)</f>
        <v/>
      </c>
      <c r="E160" s="84" t="str">
        <f>'MRA Full Assessment'!$X$795</f>
        <v/>
      </c>
      <c r="F160" s="84" t="str">
        <f>'MRA Full Assessment'!$X$793</f>
        <v/>
      </c>
      <c r="G160" s="82" t="str">
        <f>IF(ISBLANK('MRA Full Assessment'!$Y$793),"",'MRA Full Assessment'!$Y$793)</f>
        <v/>
      </c>
      <c r="H160" s="170"/>
      <c r="I160" s="171"/>
      <c r="J160" s="172"/>
      <c r="K160" s="172"/>
      <c r="L160" s="173"/>
    </row>
    <row r="161" spans="1:12" ht="199.95" customHeight="1" thickBot="1">
      <c r="A161" s="121">
        <f>IF(ISBLANK('MRA Full Assessment'!B798),"",'MRA Full Assessment'!B798)</f>
        <v>159</v>
      </c>
      <c r="B161" s="82" t="str">
        <f>IF(ISBLANK('MRA Full Assessment'!C798),"",'MRA Full Assessment'!C798)</f>
        <v/>
      </c>
      <c r="C161" s="82" t="str">
        <f>IF(ISBLANK('MRA Full Assessment'!D798),"",'MRA Full Assessment'!D798)</f>
        <v/>
      </c>
      <c r="D161" s="82" t="str">
        <f>IF(ISBLANK('MRA Full Assessment'!$U$353),"",'MRA Full Assessment'!$U$353)</f>
        <v/>
      </c>
      <c r="E161" s="84" t="str">
        <f>'MRA Full Assessment'!$X$800</f>
        <v/>
      </c>
      <c r="F161" s="84" t="str">
        <f>'MRA Full Assessment'!$X$798</f>
        <v/>
      </c>
      <c r="G161" s="82" t="str">
        <f>IF(ISBLANK('MRA Full Assessment'!$Y$798),"",'MRA Full Assessment'!$Y$798)</f>
        <v/>
      </c>
      <c r="H161" s="170"/>
      <c r="I161" s="171"/>
      <c r="J161" s="172"/>
      <c r="K161" s="172"/>
      <c r="L161" s="173"/>
    </row>
    <row r="162" spans="1:12" ht="199.95" customHeight="1" thickBot="1">
      <c r="A162" s="121">
        <f>IF(ISBLANK('MRA Full Assessment'!B803),"",'MRA Full Assessment'!B803)</f>
        <v>160</v>
      </c>
      <c r="B162" s="82" t="str">
        <f>IF(ISBLANK('MRA Full Assessment'!C803),"",'MRA Full Assessment'!C803)</f>
        <v/>
      </c>
      <c r="C162" s="82" t="str">
        <f>IF(ISBLANK('MRA Full Assessment'!D803),"",'MRA Full Assessment'!D803)</f>
        <v/>
      </c>
      <c r="D162" s="82" t="str">
        <f>IF(ISBLANK('MRA Full Assessment'!$U$353),"",'MRA Full Assessment'!$U$353)</f>
        <v/>
      </c>
      <c r="E162" s="84" t="str">
        <f>'MRA Full Assessment'!$X$805</f>
        <v/>
      </c>
      <c r="F162" s="84" t="str">
        <f>'MRA Full Assessment'!$X$803</f>
        <v/>
      </c>
      <c r="G162" s="82" t="str">
        <f>IF(ISBLANK('MRA Full Assessment'!$Y$803),"",'MRA Full Assessment'!$Y$803)</f>
        <v/>
      </c>
      <c r="H162" s="170"/>
      <c r="I162" s="171"/>
      <c r="J162" s="172"/>
      <c r="K162" s="172"/>
      <c r="L162" s="173"/>
    </row>
    <row r="163" spans="1:12" ht="199.95" customHeight="1" thickBot="1">
      <c r="A163" s="121">
        <f>IF(ISBLANK('MRA Full Assessment'!B808),"",'MRA Full Assessment'!B808)</f>
        <v>161</v>
      </c>
      <c r="B163" s="82" t="str">
        <f>IF(ISBLANK('MRA Full Assessment'!C808),"",'MRA Full Assessment'!C808)</f>
        <v/>
      </c>
      <c r="C163" s="82" t="str">
        <f>IF(ISBLANK('MRA Full Assessment'!D808),"",'MRA Full Assessment'!D808)</f>
        <v/>
      </c>
      <c r="D163" s="82" t="str">
        <f>IF(ISBLANK('MRA Full Assessment'!$U$353),"",'MRA Full Assessment'!$U$353)</f>
        <v/>
      </c>
      <c r="E163" s="84" t="str">
        <f>'MRA Full Assessment'!$X$810</f>
        <v/>
      </c>
      <c r="F163" s="84" t="str">
        <f>'MRA Full Assessment'!$X$808</f>
        <v/>
      </c>
      <c r="G163" s="82" t="str">
        <f>IF(ISBLANK('MRA Full Assessment'!$Y$808),"",'MRA Full Assessment'!$Y$808)</f>
        <v/>
      </c>
      <c r="H163" s="170"/>
      <c r="I163" s="171"/>
      <c r="J163" s="172"/>
      <c r="K163" s="172"/>
      <c r="L163" s="173"/>
    </row>
    <row r="164" spans="1:12" ht="199.95" customHeight="1" thickBot="1">
      <c r="A164" s="121">
        <f>IF(ISBLANK('MRA Full Assessment'!B813),"",'MRA Full Assessment'!B813)</f>
        <v>162</v>
      </c>
      <c r="B164" s="82" t="str">
        <f>IF(ISBLANK('MRA Full Assessment'!C813),"",'MRA Full Assessment'!C813)</f>
        <v/>
      </c>
      <c r="C164" s="82" t="str">
        <f>IF(ISBLANK('MRA Full Assessment'!D813),"",'MRA Full Assessment'!D813)</f>
        <v/>
      </c>
      <c r="D164" s="82" t="str">
        <f>IF(ISBLANK('MRA Full Assessment'!$U$353),"",'MRA Full Assessment'!$U$353)</f>
        <v/>
      </c>
      <c r="E164" s="84" t="str">
        <f>'MRA Full Assessment'!$X$815</f>
        <v/>
      </c>
      <c r="F164" s="84" t="str">
        <f>'MRA Full Assessment'!$X$813</f>
        <v/>
      </c>
      <c r="G164" s="82" t="str">
        <f>IF(ISBLANK('MRA Full Assessment'!$Y$813),"",'MRA Full Assessment'!$Y$813)</f>
        <v/>
      </c>
      <c r="H164" s="170"/>
      <c r="I164" s="171"/>
      <c r="J164" s="172"/>
      <c r="K164" s="172"/>
      <c r="L164" s="173"/>
    </row>
    <row r="165" spans="1:12" ht="199.95" customHeight="1" thickBot="1">
      <c r="A165" s="121">
        <f>IF(ISBLANK('MRA Full Assessment'!B818),"",'MRA Full Assessment'!B818)</f>
        <v>163</v>
      </c>
      <c r="B165" s="82" t="str">
        <f>IF(ISBLANK('MRA Full Assessment'!C818),"",'MRA Full Assessment'!C818)</f>
        <v/>
      </c>
      <c r="C165" s="82" t="str">
        <f>IF(ISBLANK('MRA Full Assessment'!D818),"",'MRA Full Assessment'!D818)</f>
        <v/>
      </c>
      <c r="D165" s="82" t="str">
        <f>IF(ISBLANK('MRA Full Assessment'!$U$353),"",'MRA Full Assessment'!$U$353)</f>
        <v/>
      </c>
      <c r="E165" s="84" t="str">
        <f>'MRA Full Assessment'!$X$820</f>
        <v/>
      </c>
      <c r="F165" s="84" t="str">
        <f>'MRA Full Assessment'!$X$818</f>
        <v/>
      </c>
      <c r="G165" s="82" t="str">
        <f>IF(ISBLANK('MRA Full Assessment'!$Y$818),"",'MRA Full Assessment'!$Y$818)</f>
        <v/>
      </c>
      <c r="H165" s="170"/>
      <c r="I165" s="171"/>
      <c r="J165" s="172"/>
      <c r="K165" s="172"/>
      <c r="L165" s="173"/>
    </row>
    <row r="166" spans="1:12" ht="199.95" customHeight="1" thickBot="1">
      <c r="A166" s="121">
        <f>IF(ISBLANK('MRA Full Assessment'!B823),"",'MRA Full Assessment'!B823)</f>
        <v>164</v>
      </c>
      <c r="B166" s="82" t="str">
        <f>IF(ISBLANK('MRA Full Assessment'!C823),"",'MRA Full Assessment'!C823)</f>
        <v/>
      </c>
      <c r="C166" s="82" t="str">
        <f>IF(ISBLANK('MRA Full Assessment'!D823),"",'MRA Full Assessment'!D823)</f>
        <v/>
      </c>
      <c r="D166" s="82" t="str">
        <f>IF(ISBLANK('MRA Full Assessment'!$U$353),"",'MRA Full Assessment'!$U$353)</f>
        <v/>
      </c>
      <c r="E166" s="84" t="str">
        <f>'MRA Full Assessment'!$X$825</f>
        <v/>
      </c>
      <c r="F166" s="84" t="str">
        <f>'MRA Full Assessment'!$X$823</f>
        <v/>
      </c>
      <c r="G166" s="82" t="str">
        <f>IF(ISBLANK('MRA Full Assessment'!$Y$823),"",'MRA Full Assessment'!$Y$823)</f>
        <v/>
      </c>
      <c r="H166" s="170"/>
      <c r="I166" s="171"/>
      <c r="J166" s="172"/>
      <c r="K166" s="172"/>
      <c r="L166" s="173"/>
    </row>
    <row r="167" spans="1:12" ht="199.95" customHeight="1" thickBot="1">
      <c r="A167" s="121">
        <f>IF(ISBLANK('MRA Full Assessment'!B828),"",'MRA Full Assessment'!B828)</f>
        <v>165</v>
      </c>
      <c r="B167" s="82" t="str">
        <f>IF(ISBLANK('MRA Full Assessment'!C828),"",'MRA Full Assessment'!C828)</f>
        <v/>
      </c>
      <c r="C167" s="82" t="str">
        <f>IF(ISBLANK('MRA Full Assessment'!D828),"",'MRA Full Assessment'!D828)</f>
        <v/>
      </c>
      <c r="D167" s="82" t="str">
        <f>IF(ISBLANK('MRA Full Assessment'!$U$353),"",'MRA Full Assessment'!$U$353)</f>
        <v/>
      </c>
      <c r="E167" s="84" t="str">
        <f>'MRA Full Assessment'!$X$830</f>
        <v/>
      </c>
      <c r="F167" s="84" t="str">
        <f>'MRA Full Assessment'!$X$828</f>
        <v/>
      </c>
      <c r="G167" s="82" t="str">
        <f>IF(ISBLANK('MRA Full Assessment'!$Y$828),"",'MRA Full Assessment'!$Y$828)</f>
        <v/>
      </c>
      <c r="H167" s="170"/>
      <c r="I167" s="171"/>
      <c r="J167" s="172"/>
      <c r="K167" s="172"/>
      <c r="L167" s="173"/>
    </row>
    <row r="168" spans="1:12" ht="199.95" customHeight="1" thickBot="1">
      <c r="A168" s="121">
        <f>IF(ISBLANK('MRA Full Assessment'!B833),"",'MRA Full Assessment'!B833)</f>
        <v>166</v>
      </c>
      <c r="B168" s="82" t="str">
        <f>IF(ISBLANK('MRA Full Assessment'!C833),"",'MRA Full Assessment'!C833)</f>
        <v/>
      </c>
      <c r="C168" s="82" t="str">
        <f>IF(ISBLANK('MRA Full Assessment'!D833),"",'MRA Full Assessment'!D833)</f>
        <v/>
      </c>
      <c r="D168" s="82" t="str">
        <f>IF(ISBLANK('MRA Full Assessment'!$U$353),"",'MRA Full Assessment'!$U$353)</f>
        <v/>
      </c>
      <c r="E168" s="84" t="str">
        <f>'MRA Full Assessment'!$X$835</f>
        <v/>
      </c>
      <c r="F168" s="84" t="str">
        <f>'MRA Full Assessment'!$X$833</f>
        <v/>
      </c>
      <c r="G168" s="82" t="str">
        <f>IF(ISBLANK('MRA Full Assessment'!$Y$833),"",'MRA Full Assessment'!$Y$833)</f>
        <v/>
      </c>
      <c r="H168" s="170"/>
      <c r="I168" s="171"/>
      <c r="J168" s="172"/>
      <c r="K168" s="172"/>
      <c r="L168" s="173"/>
    </row>
    <row r="169" spans="1:12" ht="199.95" customHeight="1" thickBot="1">
      <c r="A169" s="121">
        <f>IF(ISBLANK('MRA Full Assessment'!B838),"",'MRA Full Assessment'!B838)</f>
        <v>167</v>
      </c>
      <c r="B169" s="82" t="str">
        <f>IF(ISBLANK('MRA Full Assessment'!C838),"",'MRA Full Assessment'!C838)</f>
        <v/>
      </c>
      <c r="C169" s="82" t="str">
        <f>IF(ISBLANK('MRA Full Assessment'!D838),"",'MRA Full Assessment'!D838)</f>
        <v/>
      </c>
      <c r="D169" s="82" t="str">
        <f>IF(ISBLANK('MRA Full Assessment'!$U$353),"",'MRA Full Assessment'!$U$353)</f>
        <v/>
      </c>
      <c r="E169" s="84" t="str">
        <f>'MRA Full Assessment'!$X$840</f>
        <v/>
      </c>
      <c r="F169" s="84" t="str">
        <f>'MRA Full Assessment'!$X$838</f>
        <v/>
      </c>
      <c r="G169" s="82" t="str">
        <f>IF(ISBLANK('MRA Full Assessment'!$Y$838),"",'MRA Full Assessment'!$Y$838)</f>
        <v/>
      </c>
      <c r="H169" s="170"/>
      <c r="I169" s="171"/>
      <c r="J169" s="172"/>
      <c r="K169" s="172"/>
      <c r="L169" s="173"/>
    </row>
    <row r="170" spans="1:12" ht="199.95" customHeight="1" thickBot="1">
      <c r="A170" s="121">
        <f>IF(ISBLANK('MRA Full Assessment'!B843),"",'MRA Full Assessment'!B843)</f>
        <v>168</v>
      </c>
      <c r="B170" s="82" t="str">
        <f>IF(ISBLANK('MRA Full Assessment'!C843),"",'MRA Full Assessment'!C843)</f>
        <v/>
      </c>
      <c r="C170" s="82" t="str">
        <f>IF(ISBLANK('MRA Full Assessment'!D843),"",'MRA Full Assessment'!D843)</f>
        <v/>
      </c>
      <c r="D170" s="82" t="str">
        <f>IF(ISBLANK('MRA Full Assessment'!$U$353),"",'MRA Full Assessment'!$U$353)</f>
        <v/>
      </c>
      <c r="E170" s="84" t="str">
        <f>'MRA Full Assessment'!$X$845</f>
        <v/>
      </c>
      <c r="F170" s="84" t="str">
        <f>'MRA Full Assessment'!$X$843</f>
        <v/>
      </c>
      <c r="G170" s="82" t="str">
        <f>IF(ISBLANK('MRA Full Assessment'!$Y$843),"",'MRA Full Assessment'!$Y$843)</f>
        <v/>
      </c>
      <c r="H170" s="170"/>
      <c r="I170" s="171"/>
      <c r="J170" s="172"/>
      <c r="K170" s="172"/>
      <c r="L170" s="173"/>
    </row>
    <row r="171" spans="1:12" ht="199.95" customHeight="1" thickBot="1">
      <c r="A171" s="121">
        <f>IF(ISBLANK('MRA Full Assessment'!B848),"",'MRA Full Assessment'!B848)</f>
        <v>169</v>
      </c>
      <c r="B171" s="82" t="str">
        <f>IF(ISBLANK('MRA Full Assessment'!C848),"",'MRA Full Assessment'!C848)</f>
        <v/>
      </c>
      <c r="C171" s="82" t="str">
        <f>IF(ISBLANK('MRA Full Assessment'!D848),"",'MRA Full Assessment'!D848)</f>
        <v/>
      </c>
      <c r="D171" s="82" t="str">
        <f>IF(ISBLANK('MRA Full Assessment'!$U$353),"",'MRA Full Assessment'!$U$353)</f>
        <v/>
      </c>
      <c r="E171" s="84" t="str">
        <f>'MRA Full Assessment'!$X$850</f>
        <v/>
      </c>
      <c r="F171" s="84" t="str">
        <f>'MRA Full Assessment'!$X$848</f>
        <v/>
      </c>
      <c r="G171" s="82" t="str">
        <f>IF(ISBLANK('MRA Full Assessment'!$Y$848),"",'MRA Full Assessment'!$Y$848)</f>
        <v/>
      </c>
      <c r="H171" s="170"/>
      <c r="I171" s="171"/>
      <c r="J171" s="172"/>
      <c r="K171" s="172"/>
      <c r="L171" s="173"/>
    </row>
    <row r="172" spans="1:12" ht="199.95" customHeight="1" thickBot="1">
      <c r="A172" s="121">
        <f>IF(ISBLANK('MRA Full Assessment'!B853),"",'MRA Full Assessment'!B853)</f>
        <v>170</v>
      </c>
      <c r="B172" s="82" t="str">
        <f>IF(ISBLANK('MRA Full Assessment'!C853),"",'MRA Full Assessment'!C853)</f>
        <v/>
      </c>
      <c r="C172" s="82" t="str">
        <f>IF(ISBLANK('MRA Full Assessment'!D853),"",'MRA Full Assessment'!D853)</f>
        <v/>
      </c>
      <c r="D172" s="82" t="str">
        <f>IF(ISBLANK('MRA Full Assessment'!$U$353),"",'MRA Full Assessment'!$U$353)</f>
        <v/>
      </c>
      <c r="E172" s="84" t="str">
        <f>'MRA Full Assessment'!$X$855</f>
        <v/>
      </c>
      <c r="F172" s="84" t="str">
        <f>'MRA Full Assessment'!$X$853</f>
        <v/>
      </c>
      <c r="G172" s="82" t="str">
        <f>IF(ISBLANK('MRA Full Assessment'!$Y$853),"",'MRA Full Assessment'!$Y$853)</f>
        <v/>
      </c>
      <c r="H172" s="170"/>
      <c r="I172" s="171"/>
      <c r="J172" s="172"/>
      <c r="K172" s="172"/>
      <c r="L172" s="173"/>
    </row>
    <row r="173" spans="1:12" ht="199.95" customHeight="1" thickBot="1">
      <c r="A173" s="121">
        <f>IF(ISBLANK('MRA Full Assessment'!B858),"",'MRA Full Assessment'!B858)</f>
        <v>171</v>
      </c>
      <c r="B173" s="82" t="str">
        <f>IF(ISBLANK('MRA Full Assessment'!C858),"",'MRA Full Assessment'!C858)</f>
        <v/>
      </c>
      <c r="C173" s="82" t="str">
        <f>IF(ISBLANK('MRA Full Assessment'!D858),"",'MRA Full Assessment'!D858)</f>
        <v/>
      </c>
      <c r="D173" s="82" t="str">
        <f>IF(ISBLANK('MRA Full Assessment'!$U$353),"",'MRA Full Assessment'!$U$353)</f>
        <v/>
      </c>
      <c r="E173" s="84" t="str">
        <f>'MRA Full Assessment'!$X$860</f>
        <v/>
      </c>
      <c r="F173" s="84" t="str">
        <f>'MRA Full Assessment'!$X$858</f>
        <v/>
      </c>
      <c r="G173" s="82" t="str">
        <f>IF(ISBLANK('MRA Full Assessment'!$Y$858),"",'MRA Full Assessment'!$Y$858)</f>
        <v/>
      </c>
      <c r="H173" s="170"/>
      <c r="I173" s="171"/>
      <c r="J173" s="172"/>
      <c r="K173" s="172"/>
      <c r="L173" s="173"/>
    </row>
    <row r="174" spans="1:12" ht="199.95" customHeight="1" thickBot="1">
      <c r="A174" s="121">
        <f>IF(ISBLANK('MRA Full Assessment'!B863),"",'MRA Full Assessment'!B863)</f>
        <v>172</v>
      </c>
      <c r="B174" s="82" t="str">
        <f>IF(ISBLANK('MRA Full Assessment'!C863),"",'MRA Full Assessment'!C863)</f>
        <v/>
      </c>
      <c r="C174" s="82" t="str">
        <f>IF(ISBLANK('MRA Full Assessment'!D863),"",'MRA Full Assessment'!D863)</f>
        <v/>
      </c>
      <c r="D174" s="82" t="str">
        <f>IF(ISBLANK('MRA Full Assessment'!$U$353),"",'MRA Full Assessment'!$U$353)</f>
        <v/>
      </c>
      <c r="E174" s="84" t="str">
        <f>'MRA Full Assessment'!$X$865</f>
        <v/>
      </c>
      <c r="F174" s="84" t="str">
        <f>'MRA Full Assessment'!$X$863</f>
        <v/>
      </c>
      <c r="G174" s="82" t="str">
        <f>IF(ISBLANK('MRA Full Assessment'!$Y$863),"",'MRA Full Assessment'!$Y$863)</f>
        <v/>
      </c>
      <c r="H174" s="170"/>
      <c r="I174" s="171"/>
      <c r="J174" s="172"/>
      <c r="K174" s="172"/>
      <c r="L174" s="173"/>
    </row>
    <row r="175" spans="1:12" ht="199.95" customHeight="1" thickBot="1">
      <c r="A175" s="121">
        <f>IF(ISBLANK('MRA Full Assessment'!B868),"",'MRA Full Assessment'!B868)</f>
        <v>173</v>
      </c>
      <c r="B175" s="82" t="str">
        <f>IF(ISBLANK('MRA Full Assessment'!C868),"",'MRA Full Assessment'!C868)</f>
        <v/>
      </c>
      <c r="C175" s="82" t="str">
        <f>IF(ISBLANK('MRA Full Assessment'!D868),"",'MRA Full Assessment'!D868)</f>
        <v/>
      </c>
      <c r="D175" s="82" t="str">
        <f>IF(ISBLANK('MRA Full Assessment'!$U$353),"",'MRA Full Assessment'!$U$353)</f>
        <v/>
      </c>
      <c r="E175" s="84" t="str">
        <f>'MRA Full Assessment'!$X$870</f>
        <v/>
      </c>
      <c r="F175" s="84" t="str">
        <f>'MRA Full Assessment'!$X$868</f>
        <v/>
      </c>
      <c r="G175" s="82" t="str">
        <f>IF(ISBLANK('MRA Full Assessment'!$Y$868),"",'MRA Full Assessment'!$Y$868)</f>
        <v/>
      </c>
      <c r="H175" s="170"/>
      <c r="I175" s="171"/>
      <c r="J175" s="172"/>
      <c r="K175" s="172"/>
      <c r="L175" s="173"/>
    </row>
    <row r="176" spans="1:12" ht="199.95" customHeight="1" thickBot="1">
      <c r="A176" s="121">
        <f>IF(ISBLANK('MRA Full Assessment'!B873),"",'MRA Full Assessment'!B873)</f>
        <v>174</v>
      </c>
      <c r="B176" s="82" t="str">
        <f>IF(ISBLANK('MRA Full Assessment'!C873),"",'MRA Full Assessment'!C873)</f>
        <v/>
      </c>
      <c r="C176" s="82" t="str">
        <f>IF(ISBLANK('MRA Full Assessment'!D873),"",'MRA Full Assessment'!D873)</f>
        <v/>
      </c>
      <c r="D176" s="82" t="str">
        <f>IF(ISBLANK('MRA Full Assessment'!$U$353),"",'MRA Full Assessment'!$U$353)</f>
        <v/>
      </c>
      <c r="E176" s="84" t="str">
        <f>'MRA Full Assessment'!$X$875</f>
        <v/>
      </c>
      <c r="F176" s="84" t="str">
        <f>'MRA Full Assessment'!$X$873</f>
        <v/>
      </c>
      <c r="G176" s="82" t="str">
        <f>IF(ISBLANK('MRA Full Assessment'!$Y$873),"",'MRA Full Assessment'!$Y$873)</f>
        <v/>
      </c>
      <c r="H176" s="170"/>
      <c r="I176" s="171"/>
      <c r="J176" s="172"/>
      <c r="K176" s="172"/>
      <c r="L176" s="173"/>
    </row>
    <row r="177" spans="1:12" ht="199.95" customHeight="1" thickBot="1">
      <c r="A177" s="121">
        <f>IF(ISBLANK('MRA Full Assessment'!B878),"",'MRA Full Assessment'!B878)</f>
        <v>175</v>
      </c>
      <c r="B177" s="82" t="str">
        <f>IF(ISBLANK('MRA Full Assessment'!C878),"",'MRA Full Assessment'!C878)</f>
        <v/>
      </c>
      <c r="C177" s="82" t="str">
        <f>IF(ISBLANK('MRA Full Assessment'!D878),"",'MRA Full Assessment'!D878)</f>
        <v/>
      </c>
      <c r="D177" s="82" t="str">
        <f>IF(ISBLANK('MRA Full Assessment'!$U$353),"",'MRA Full Assessment'!$U$353)</f>
        <v/>
      </c>
      <c r="E177" s="84" t="str">
        <f>'MRA Full Assessment'!$X$880</f>
        <v/>
      </c>
      <c r="F177" s="84" t="str">
        <f>'MRA Full Assessment'!$X$878</f>
        <v/>
      </c>
      <c r="G177" s="82" t="str">
        <f>IF(ISBLANK('MRA Full Assessment'!$Y$878),"",'MRA Full Assessment'!$Y$878)</f>
        <v/>
      </c>
      <c r="H177" s="170"/>
      <c r="I177" s="171"/>
      <c r="J177" s="172"/>
      <c r="K177" s="172"/>
      <c r="L177" s="173"/>
    </row>
    <row r="178" spans="1:12" ht="199.95" customHeight="1" thickBot="1">
      <c r="A178" s="121">
        <f>IF(ISBLANK('MRA Full Assessment'!B883),"",'MRA Full Assessment'!B883)</f>
        <v>176</v>
      </c>
      <c r="B178" s="82" t="str">
        <f>IF(ISBLANK('MRA Full Assessment'!C883),"",'MRA Full Assessment'!C883)</f>
        <v/>
      </c>
      <c r="C178" s="82" t="str">
        <f>IF(ISBLANK('MRA Full Assessment'!D883),"",'MRA Full Assessment'!D883)</f>
        <v/>
      </c>
      <c r="D178" s="82" t="str">
        <f>IF(ISBLANK('MRA Full Assessment'!$U$353),"",'MRA Full Assessment'!$U$353)</f>
        <v/>
      </c>
      <c r="E178" s="84" t="str">
        <f>'MRA Full Assessment'!$X$885</f>
        <v/>
      </c>
      <c r="F178" s="84" t="str">
        <f>'MRA Full Assessment'!$X$883</f>
        <v/>
      </c>
      <c r="G178" s="82" t="str">
        <f>IF(ISBLANK('MRA Full Assessment'!$Y$883),"",'MRA Full Assessment'!$Y$883)</f>
        <v/>
      </c>
      <c r="H178" s="170"/>
      <c r="I178" s="171"/>
      <c r="J178" s="172"/>
      <c r="K178" s="172"/>
      <c r="L178" s="173"/>
    </row>
    <row r="179" spans="1:12" ht="199.95" customHeight="1" thickBot="1">
      <c r="A179" s="121">
        <f>IF(ISBLANK('MRA Full Assessment'!B888),"",'MRA Full Assessment'!B888)</f>
        <v>177</v>
      </c>
      <c r="B179" s="82" t="str">
        <f>IF(ISBLANK('MRA Full Assessment'!C888),"",'MRA Full Assessment'!C888)</f>
        <v/>
      </c>
      <c r="C179" s="82" t="str">
        <f>IF(ISBLANK('MRA Full Assessment'!D888),"",'MRA Full Assessment'!D888)</f>
        <v/>
      </c>
      <c r="D179" s="82" t="str">
        <f>IF(ISBLANK('MRA Full Assessment'!$U$353),"",'MRA Full Assessment'!$U$353)</f>
        <v/>
      </c>
      <c r="E179" s="84" t="str">
        <f>'MRA Full Assessment'!$X$890</f>
        <v/>
      </c>
      <c r="F179" s="84" t="str">
        <f>'MRA Full Assessment'!$X$888</f>
        <v/>
      </c>
      <c r="G179" s="82" t="str">
        <f>IF(ISBLANK('MRA Full Assessment'!$Y$888),"",'MRA Full Assessment'!$Y$888)</f>
        <v/>
      </c>
      <c r="H179" s="170"/>
      <c r="I179" s="171"/>
      <c r="J179" s="172"/>
      <c r="K179" s="172"/>
      <c r="L179" s="173"/>
    </row>
    <row r="180" spans="1:12" ht="199.95" customHeight="1" thickBot="1">
      <c r="A180" s="121">
        <f>IF(ISBLANK('MRA Full Assessment'!B893),"",'MRA Full Assessment'!B893)</f>
        <v>178</v>
      </c>
      <c r="B180" s="82" t="str">
        <f>IF(ISBLANK('MRA Full Assessment'!C893),"",'MRA Full Assessment'!C893)</f>
        <v/>
      </c>
      <c r="C180" s="82" t="str">
        <f>IF(ISBLANK('MRA Full Assessment'!D893),"",'MRA Full Assessment'!D893)</f>
        <v/>
      </c>
      <c r="D180" s="82" t="str">
        <f>IF(ISBLANK('MRA Full Assessment'!$U$353),"",'MRA Full Assessment'!$U$353)</f>
        <v/>
      </c>
      <c r="E180" s="84" t="str">
        <f>'MRA Full Assessment'!$X$895</f>
        <v/>
      </c>
      <c r="F180" s="84" t="str">
        <f>'MRA Full Assessment'!$X$893</f>
        <v/>
      </c>
      <c r="G180" s="82" t="str">
        <f>IF(ISBLANK('MRA Full Assessment'!$Y$893),"",'MRA Full Assessment'!$Y$893)</f>
        <v/>
      </c>
      <c r="H180" s="170"/>
      <c r="I180" s="171"/>
      <c r="J180" s="172"/>
      <c r="K180" s="172"/>
      <c r="L180" s="173"/>
    </row>
    <row r="181" spans="1:12" ht="199.95" customHeight="1" thickBot="1">
      <c r="A181" s="121">
        <f>IF(ISBLANK('MRA Full Assessment'!B898),"",'MRA Full Assessment'!B898)</f>
        <v>179</v>
      </c>
      <c r="B181" s="82" t="str">
        <f>IF(ISBLANK('MRA Full Assessment'!C898),"",'MRA Full Assessment'!C898)</f>
        <v/>
      </c>
      <c r="C181" s="82" t="str">
        <f>IF(ISBLANK('MRA Full Assessment'!D898),"",'MRA Full Assessment'!D898)</f>
        <v/>
      </c>
      <c r="D181" s="82" t="str">
        <f>IF(ISBLANK('MRA Full Assessment'!$U$353),"",'MRA Full Assessment'!$U$353)</f>
        <v/>
      </c>
      <c r="E181" s="84" t="str">
        <f>'MRA Full Assessment'!$X$900</f>
        <v/>
      </c>
      <c r="F181" s="84" t="str">
        <f>'MRA Full Assessment'!$X$898</f>
        <v/>
      </c>
      <c r="G181" s="82" t="str">
        <f>IF(ISBLANK('MRA Full Assessment'!$Y$898),"",'MRA Full Assessment'!$Y$898)</f>
        <v/>
      </c>
      <c r="H181" s="170"/>
      <c r="I181" s="171"/>
      <c r="J181" s="172"/>
      <c r="K181" s="172"/>
      <c r="L181" s="173"/>
    </row>
    <row r="182" spans="1:12" ht="199.95" customHeight="1" thickBot="1">
      <c r="A182" s="121">
        <f>IF(ISBLANK('MRA Full Assessment'!B903),"",'MRA Full Assessment'!B903)</f>
        <v>180</v>
      </c>
      <c r="B182" s="82" t="str">
        <f>IF(ISBLANK('MRA Full Assessment'!C903),"",'MRA Full Assessment'!C903)</f>
        <v/>
      </c>
      <c r="C182" s="82" t="str">
        <f>IF(ISBLANK('MRA Full Assessment'!D903),"",'MRA Full Assessment'!D903)</f>
        <v/>
      </c>
      <c r="D182" s="82" t="str">
        <f>IF(ISBLANK('MRA Full Assessment'!$U$353),"",'MRA Full Assessment'!$U$353)</f>
        <v/>
      </c>
      <c r="E182" s="84" t="str">
        <f>'MRA Full Assessment'!$X$905</f>
        <v/>
      </c>
      <c r="F182" s="84" t="str">
        <f>'MRA Full Assessment'!$X$903</f>
        <v/>
      </c>
      <c r="G182" s="82" t="str">
        <f>IF(ISBLANK('MRA Full Assessment'!$Y$903),"",'MRA Full Assessment'!$Y$903)</f>
        <v/>
      </c>
      <c r="H182" s="170"/>
      <c r="I182" s="171"/>
      <c r="J182" s="172"/>
      <c r="K182" s="172"/>
      <c r="L182" s="173"/>
    </row>
    <row r="183" spans="1:12" ht="199.95" customHeight="1" thickBot="1">
      <c r="A183" s="121">
        <f>IF(ISBLANK('MRA Full Assessment'!B908),"",'MRA Full Assessment'!B908)</f>
        <v>181</v>
      </c>
      <c r="B183" s="82" t="str">
        <f>IF(ISBLANK('MRA Full Assessment'!C908),"",'MRA Full Assessment'!C908)</f>
        <v/>
      </c>
      <c r="C183" s="82" t="str">
        <f>IF(ISBLANK('MRA Full Assessment'!D908),"",'MRA Full Assessment'!D908)</f>
        <v/>
      </c>
      <c r="D183" s="82" t="str">
        <f>IF(ISBLANK('MRA Full Assessment'!$U$353),"",'MRA Full Assessment'!$U$353)</f>
        <v/>
      </c>
      <c r="E183" s="84" t="str">
        <f>'MRA Full Assessment'!$X$910</f>
        <v/>
      </c>
      <c r="F183" s="84" t="str">
        <f>'MRA Full Assessment'!$X$908</f>
        <v/>
      </c>
      <c r="G183" s="82" t="str">
        <f>IF(ISBLANK('MRA Full Assessment'!$Y$908),"",'MRA Full Assessment'!$Y$908)</f>
        <v/>
      </c>
      <c r="H183" s="170"/>
      <c r="I183" s="171"/>
      <c r="J183" s="172"/>
      <c r="K183" s="172"/>
      <c r="L183" s="173"/>
    </row>
    <row r="184" spans="1:12" ht="199.95" customHeight="1" thickBot="1">
      <c r="A184" s="121">
        <f>IF(ISBLANK('MRA Full Assessment'!B913),"",'MRA Full Assessment'!B913)</f>
        <v>182</v>
      </c>
      <c r="B184" s="82" t="str">
        <f>IF(ISBLANK('MRA Full Assessment'!C913),"",'MRA Full Assessment'!C913)</f>
        <v/>
      </c>
      <c r="C184" s="82" t="str">
        <f>IF(ISBLANK('MRA Full Assessment'!D913),"",'MRA Full Assessment'!D913)</f>
        <v/>
      </c>
      <c r="D184" s="82" t="str">
        <f>IF(ISBLANK('MRA Full Assessment'!$U$353),"",'MRA Full Assessment'!$U$353)</f>
        <v/>
      </c>
      <c r="E184" s="84" t="str">
        <f>'MRA Full Assessment'!$X$915</f>
        <v/>
      </c>
      <c r="F184" s="84" t="str">
        <f>'MRA Full Assessment'!$X$913</f>
        <v/>
      </c>
      <c r="G184" s="82" t="str">
        <f>IF(ISBLANK('MRA Full Assessment'!$Y$913),"",'MRA Full Assessment'!$Y$913)</f>
        <v/>
      </c>
      <c r="H184" s="170"/>
      <c r="I184" s="171"/>
      <c r="J184" s="172"/>
      <c r="K184" s="172"/>
      <c r="L184" s="173"/>
    </row>
    <row r="185" spans="1:12" ht="199.95" customHeight="1" thickBot="1">
      <c r="A185" s="121">
        <f>IF(ISBLANK('MRA Full Assessment'!B918),"",'MRA Full Assessment'!B918)</f>
        <v>183</v>
      </c>
      <c r="B185" s="82" t="str">
        <f>IF(ISBLANK('MRA Full Assessment'!C918),"",'MRA Full Assessment'!C918)</f>
        <v/>
      </c>
      <c r="C185" s="82" t="str">
        <f>IF(ISBLANK('MRA Full Assessment'!D918),"",'MRA Full Assessment'!D918)</f>
        <v/>
      </c>
      <c r="D185" s="82" t="str">
        <f>IF(ISBLANK('MRA Full Assessment'!$U$353),"",'MRA Full Assessment'!$U$353)</f>
        <v/>
      </c>
      <c r="E185" s="84" t="str">
        <f>'MRA Full Assessment'!$X$920</f>
        <v/>
      </c>
      <c r="F185" s="84" t="str">
        <f>'MRA Full Assessment'!$X$918</f>
        <v/>
      </c>
      <c r="G185" s="82" t="str">
        <f>IF(ISBLANK('MRA Full Assessment'!$Y$918),"",'MRA Full Assessment'!$Y$918)</f>
        <v/>
      </c>
      <c r="H185" s="170"/>
      <c r="I185" s="171"/>
      <c r="J185" s="172"/>
      <c r="K185" s="172"/>
      <c r="L185" s="173"/>
    </row>
    <row r="186" spans="1:12" ht="199.95" customHeight="1" thickBot="1">
      <c r="A186" s="121">
        <f>IF(ISBLANK('MRA Full Assessment'!B923),"",'MRA Full Assessment'!B923)</f>
        <v>184</v>
      </c>
      <c r="B186" s="82" t="str">
        <f>IF(ISBLANK('MRA Full Assessment'!C923),"",'MRA Full Assessment'!C923)</f>
        <v/>
      </c>
      <c r="C186" s="82" t="str">
        <f>IF(ISBLANK('MRA Full Assessment'!D923),"",'MRA Full Assessment'!D923)</f>
        <v/>
      </c>
      <c r="D186" s="82" t="str">
        <f>IF(ISBLANK('MRA Full Assessment'!$U$353),"",'MRA Full Assessment'!$U$353)</f>
        <v/>
      </c>
      <c r="E186" s="84" t="str">
        <f>'MRA Full Assessment'!$X$925</f>
        <v/>
      </c>
      <c r="F186" s="84" t="str">
        <f>'MRA Full Assessment'!$X$923</f>
        <v/>
      </c>
      <c r="G186" s="82" t="str">
        <f>IF(ISBLANK('MRA Full Assessment'!$Y$923),"",'MRA Full Assessment'!$Y$923)</f>
        <v/>
      </c>
      <c r="H186" s="170"/>
      <c r="I186" s="171"/>
      <c r="J186" s="172"/>
      <c r="K186" s="172"/>
      <c r="L186" s="173"/>
    </row>
    <row r="187" spans="1:12" ht="199.95" customHeight="1" thickBot="1">
      <c r="A187" s="121">
        <f>IF(ISBLANK('MRA Full Assessment'!B928),"",'MRA Full Assessment'!B928)</f>
        <v>185</v>
      </c>
      <c r="B187" s="82" t="str">
        <f>IF(ISBLANK('MRA Full Assessment'!C928),"",'MRA Full Assessment'!C928)</f>
        <v/>
      </c>
      <c r="C187" s="82" t="str">
        <f>IF(ISBLANK('MRA Full Assessment'!D928),"",'MRA Full Assessment'!D928)</f>
        <v/>
      </c>
      <c r="D187" s="82" t="str">
        <f>IF(ISBLANK('MRA Full Assessment'!$U$353),"",'MRA Full Assessment'!$U$353)</f>
        <v/>
      </c>
      <c r="E187" s="84" t="str">
        <f>'MRA Full Assessment'!$X$930</f>
        <v/>
      </c>
      <c r="F187" s="84" t="str">
        <f>'MRA Full Assessment'!$X$928</f>
        <v/>
      </c>
      <c r="G187" s="82" t="str">
        <f>IF(ISBLANK('MRA Full Assessment'!$Y$928),"",'MRA Full Assessment'!$Y$928)</f>
        <v/>
      </c>
      <c r="H187" s="170"/>
      <c r="I187" s="171"/>
      <c r="J187" s="172"/>
      <c r="K187" s="172"/>
      <c r="L187" s="173"/>
    </row>
    <row r="188" spans="1:12" ht="199.95" customHeight="1" thickBot="1">
      <c r="A188" s="121">
        <f>IF(ISBLANK('MRA Full Assessment'!B933),"",'MRA Full Assessment'!B933)</f>
        <v>186</v>
      </c>
      <c r="B188" s="82" t="str">
        <f>IF(ISBLANK('MRA Full Assessment'!C933),"",'MRA Full Assessment'!C933)</f>
        <v/>
      </c>
      <c r="C188" s="82" t="str">
        <f>IF(ISBLANK('MRA Full Assessment'!D933),"",'MRA Full Assessment'!D933)</f>
        <v/>
      </c>
      <c r="D188" s="82" t="str">
        <f>IF(ISBLANK('MRA Full Assessment'!$U$353),"",'MRA Full Assessment'!$U$353)</f>
        <v/>
      </c>
      <c r="E188" s="84" t="str">
        <f>'MRA Full Assessment'!$X$935</f>
        <v/>
      </c>
      <c r="F188" s="84" t="str">
        <f>'MRA Full Assessment'!$X$933</f>
        <v/>
      </c>
      <c r="G188" s="82" t="str">
        <f>IF(ISBLANK('MRA Full Assessment'!$Y$933),"",'MRA Full Assessment'!$Y$933)</f>
        <v/>
      </c>
      <c r="H188" s="170"/>
      <c r="I188" s="171"/>
      <c r="J188" s="172"/>
      <c r="K188" s="172"/>
      <c r="L188" s="173"/>
    </row>
    <row r="189" spans="1:12" ht="199.95" customHeight="1" thickBot="1">
      <c r="A189" s="121">
        <f>IF(ISBLANK('MRA Full Assessment'!B938),"",'MRA Full Assessment'!B938)</f>
        <v>187</v>
      </c>
      <c r="B189" s="82" t="str">
        <f>IF(ISBLANK('MRA Full Assessment'!C938),"",'MRA Full Assessment'!C938)</f>
        <v/>
      </c>
      <c r="C189" s="82" t="str">
        <f>IF(ISBLANK('MRA Full Assessment'!D938),"",'MRA Full Assessment'!D938)</f>
        <v/>
      </c>
      <c r="D189" s="82" t="str">
        <f>IF(ISBLANK('MRA Full Assessment'!$U$353),"",'MRA Full Assessment'!$U$353)</f>
        <v/>
      </c>
      <c r="E189" s="84" t="str">
        <f>'MRA Full Assessment'!$X$940</f>
        <v/>
      </c>
      <c r="F189" s="84" t="str">
        <f>'MRA Full Assessment'!$X$938</f>
        <v/>
      </c>
      <c r="G189" s="82" t="str">
        <f>IF(ISBLANK('MRA Full Assessment'!$Y$938),"",'MRA Full Assessment'!$Y$938)</f>
        <v/>
      </c>
      <c r="H189" s="170"/>
      <c r="I189" s="171"/>
      <c r="J189" s="172"/>
      <c r="K189" s="172"/>
      <c r="L189" s="173"/>
    </row>
    <row r="190" spans="1:12" ht="199.95" customHeight="1" thickBot="1">
      <c r="A190" s="121">
        <f>IF(ISBLANK('MRA Full Assessment'!B943),"",'MRA Full Assessment'!B943)</f>
        <v>188</v>
      </c>
      <c r="B190" s="82" t="str">
        <f>IF(ISBLANK('MRA Full Assessment'!C943),"",'MRA Full Assessment'!C943)</f>
        <v/>
      </c>
      <c r="C190" s="82" t="str">
        <f>IF(ISBLANK('MRA Full Assessment'!D943),"",'MRA Full Assessment'!D943)</f>
        <v/>
      </c>
      <c r="D190" s="82" t="str">
        <f>IF(ISBLANK('MRA Full Assessment'!$U$353),"",'MRA Full Assessment'!$U$353)</f>
        <v/>
      </c>
      <c r="E190" s="84" t="str">
        <f>'MRA Full Assessment'!$X$945</f>
        <v/>
      </c>
      <c r="F190" s="84" t="str">
        <f>'MRA Full Assessment'!$X$943</f>
        <v/>
      </c>
      <c r="G190" s="82" t="str">
        <f>IF(ISBLANK('MRA Full Assessment'!$Y$943),"",'MRA Full Assessment'!$Y$943)</f>
        <v/>
      </c>
      <c r="H190" s="170"/>
      <c r="I190" s="171"/>
      <c r="J190" s="172"/>
      <c r="K190" s="172"/>
      <c r="L190" s="173"/>
    </row>
    <row r="191" spans="1:12" ht="199.95" customHeight="1" thickBot="1">
      <c r="A191" s="121">
        <f>IF(ISBLANK('MRA Full Assessment'!B948),"",'MRA Full Assessment'!B948)</f>
        <v>189</v>
      </c>
      <c r="B191" s="82" t="str">
        <f>IF(ISBLANK('MRA Full Assessment'!C948),"",'MRA Full Assessment'!C948)</f>
        <v/>
      </c>
      <c r="C191" s="82" t="str">
        <f>IF(ISBLANK('MRA Full Assessment'!D948),"",'MRA Full Assessment'!D948)</f>
        <v/>
      </c>
      <c r="D191" s="82" t="str">
        <f>IF(ISBLANK('MRA Full Assessment'!$U$353),"",'MRA Full Assessment'!$U$353)</f>
        <v/>
      </c>
      <c r="E191" s="84" t="str">
        <f>'MRA Full Assessment'!$X$950</f>
        <v/>
      </c>
      <c r="F191" s="84" t="str">
        <f>'MRA Full Assessment'!$X$948</f>
        <v/>
      </c>
      <c r="G191" s="82" t="str">
        <f>IF(ISBLANK('MRA Full Assessment'!$Y$948),"",'MRA Full Assessment'!$Y$948)</f>
        <v/>
      </c>
      <c r="H191" s="170"/>
      <c r="I191" s="171"/>
      <c r="J191" s="172"/>
      <c r="K191" s="172"/>
      <c r="L191" s="173"/>
    </row>
    <row r="192" spans="1:12" ht="199.95" customHeight="1" thickBot="1">
      <c r="A192" s="121">
        <f>IF(ISBLANK('MRA Full Assessment'!B953),"",'MRA Full Assessment'!B953)</f>
        <v>190</v>
      </c>
      <c r="B192" s="82" t="str">
        <f>IF(ISBLANK('MRA Full Assessment'!C953),"",'MRA Full Assessment'!C953)</f>
        <v/>
      </c>
      <c r="C192" s="82" t="str">
        <f>IF(ISBLANK('MRA Full Assessment'!D953),"",'MRA Full Assessment'!D953)</f>
        <v/>
      </c>
      <c r="D192" s="82" t="str">
        <f>IF(ISBLANK('MRA Full Assessment'!$U$353),"",'MRA Full Assessment'!$U$353)</f>
        <v/>
      </c>
      <c r="E192" s="84" t="str">
        <f>'MRA Full Assessment'!$X$955</f>
        <v/>
      </c>
      <c r="F192" s="84" t="str">
        <f>'MRA Full Assessment'!$X$953</f>
        <v/>
      </c>
      <c r="G192" s="82" t="str">
        <f>IF(ISBLANK('MRA Full Assessment'!$Y$953),"",'MRA Full Assessment'!$Y$953)</f>
        <v/>
      </c>
      <c r="H192" s="170"/>
      <c r="I192" s="171"/>
      <c r="J192" s="172"/>
      <c r="K192" s="172"/>
      <c r="L192" s="173"/>
    </row>
    <row r="193" spans="1:12" ht="199.95" customHeight="1" thickBot="1">
      <c r="A193" s="121">
        <f>IF(ISBLANK('MRA Full Assessment'!B958),"",'MRA Full Assessment'!B958)</f>
        <v>191</v>
      </c>
      <c r="B193" s="82" t="str">
        <f>IF(ISBLANK('MRA Full Assessment'!C958),"",'MRA Full Assessment'!C958)</f>
        <v/>
      </c>
      <c r="C193" s="82" t="str">
        <f>IF(ISBLANK('MRA Full Assessment'!D958),"",'MRA Full Assessment'!D958)</f>
        <v/>
      </c>
      <c r="D193" s="82" t="str">
        <f>IF(ISBLANK('MRA Full Assessment'!$U$353),"",'MRA Full Assessment'!$U$353)</f>
        <v/>
      </c>
      <c r="E193" s="84" t="str">
        <f>'MRA Full Assessment'!$X$960</f>
        <v/>
      </c>
      <c r="F193" s="84" t="str">
        <f>'MRA Full Assessment'!$X$958</f>
        <v/>
      </c>
      <c r="G193" s="82" t="str">
        <f>IF(ISBLANK('MRA Full Assessment'!$Y$958),"",'MRA Full Assessment'!$Y$958)</f>
        <v/>
      </c>
      <c r="H193" s="170"/>
      <c r="I193" s="171"/>
      <c r="J193" s="172"/>
      <c r="K193" s="172"/>
      <c r="L193" s="173"/>
    </row>
    <row r="194" spans="1:12" ht="199.95" customHeight="1" thickBot="1">
      <c r="A194" s="121">
        <f>IF(ISBLANK('MRA Full Assessment'!B963),"",'MRA Full Assessment'!B963)</f>
        <v>192</v>
      </c>
      <c r="B194" s="82" t="str">
        <f>IF(ISBLANK('MRA Full Assessment'!C963),"",'MRA Full Assessment'!C963)</f>
        <v/>
      </c>
      <c r="C194" s="82" t="str">
        <f>IF(ISBLANK('MRA Full Assessment'!D963),"",'MRA Full Assessment'!D963)</f>
        <v/>
      </c>
      <c r="D194" s="82" t="str">
        <f>IF(ISBLANK('MRA Full Assessment'!$U$353),"",'MRA Full Assessment'!$U$353)</f>
        <v/>
      </c>
      <c r="E194" s="84" t="str">
        <f>'MRA Full Assessment'!$X$965</f>
        <v/>
      </c>
      <c r="F194" s="84" t="str">
        <f>'MRA Full Assessment'!$X$963</f>
        <v/>
      </c>
      <c r="G194" s="82" t="str">
        <f>IF(ISBLANK('MRA Full Assessment'!$Y$963),"",'MRA Full Assessment'!$Y$963)</f>
        <v/>
      </c>
      <c r="H194" s="170"/>
      <c r="I194" s="171"/>
      <c r="J194" s="172"/>
      <c r="K194" s="172"/>
      <c r="L194" s="173"/>
    </row>
    <row r="195" spans="1:12" ht="199.95" customHeight="1" thickBot="1">
      <c r="A195" s="121">
        <f>IF(ISBLANK('MRA Full Assessment'!B968),"",'MRA Full Assessment'!B968)</f>
        <v>193</v>
      </c>
      <c r="B195" s="82" t="str">
        <f>IF(ISBLANK('MRA Full Assessment'!C968),"",'MRA Full Assessment'!C968)</f>
        <v/>
      </c>
      <c r="C195" s="82" t="str">
        <f>IF(ISBLANK('MRA Full Assessment'!D968),"",'MRA Full Assessment'!D968)</f>
        <v/>
      </c>
      <c r="D195" s="82" t="str">
        <f>IF(ISBLANK('MRA Full Assessment'!$U$353),"",'MRA Full Assessment'!$U$353)</f>
        <v/>
      </c>
      <c r="E195" s="84" t="str">
        <f>'MRA Full Assessment'!$X$970</f>
        <v/>
      </c>
      <c r="F195" s="84" t="str">
        <f>'MRA Full Assessment'!$X$968</f>
        <v/>
      </c>
      <c r="G195" s="82" t="str">
        <f>IF(ISBLANK('MRA Full Assessment'!$Y$968),"",'MRA Full Assessment'!$Y$968)</f>
        <v/>
      </c>
      <c r="H195" s="170"/>
      <c r="I195" s="171"/>
      <c r="J195" s="172"/>
      <c r="K195" s="172"/>
      <c r="L195" s="173"/>
    </row>
    <row r="196" spans="1:12" ht="199.95" customHeight="1" thickBot="1">
      <c r="A196" s="121">
        <f>IF(ISBLANK('MRA Full Assessment'!B973),"",'MRA Full Assessment'!B973)</f>
        <v>194</v>
      </c>
      <c r="B196" s="82" t="str">
        <f>IF(ISBLANK('MRA Full Assessment'!C973),"",'MRA Full Assessment'!C973)</f>
        <v/>
      </c>
      <c r="C196" s="82" t="str">
        <f>IF(ISBLANK('MRA Full Assessment'!D973),"",'MRA Full Assessment'!D973)</f>
        <v/>
      </c>
      <c r="D196" s="82" t="str">
        <f>IF(ISBLANK('MRA Full Assessment'!$U$353),"",'MRA Full Assessment'!$U$353)</f>
        <v/>
      </c>
      <c r="E196" s="84" t="str">
        <f>'MRA Full Assessment'!$X$975</f>
        <v/>
      </c>
      <c r="F196" s="84" t="str">
        <f>'MRA Full Assessment'!$X$973</f>
        <v/>
      </c>
      <c r="G196" s="82" t="str">
        <f>IF(ISBLANK('MRA Full Assessment'!$Y$973),"",'MRA Full Assessment'!$Y$973)</f>
        <v/>
      </c>
      <c r="H196" s="170"/>
      <c r="I196" s="171"/>
      <c r="J196" s="172"/>
      <c r="K196" s="172"/>
      <c r="L196" s="173"/>
    </row>
    <row r="197" spans="1:12" ht="199.95" customHeight="1" thickBot="1">
      <c r="A197" s="121">
        <f>IF(ISBLANK('MRA Full Assessment'!B978),"",'MRA Full Assessment'!B978)</f>
        <v>195</v>
      </c>
      <c r="B197" s="82" t="str">
        <f>IF(ISBLANK('MRA Full Assessment'!C978),"",'MRA Full Assessment'!C978)</f>
        <v/>
      </c>
      <c r="C197" s="82" t="str">
        <f>IF(ISBLANK('MRA Full Assessment'!D978),"",'MRA Full Assessment'!D978)</f>
        <v/>
      </c>
      <c r="D197" s="82" t="str">
        <f>IF(ISBLANK('MRA Full Assessment'!$U$353),"",'MRA Full Assessment'!$U$353)</f>
        <v/>
      </c>
      <c r="E197" s="84" t="str">
        <f>'MRA Full Assessment'!$X$980</f>
        <v/>
      </c>
      <c r="F197" s="84" t="str">
        <f>'MRA Full Assessment'!$X$978</f>
        <v/>
      </c>
      <c r="G197" s="82" t="str">
        <f>IF(ISBLANK('MRA Full Assessment'!$Y$978),"",'MRA Full Assessment'!$Y$978)</f>
        <v/>
      </c>
      <c r="H197" s="170"/>
      <c r="I197" s="171"/>
      <c r="J197" s="172"/>
      <c r="K197" s="172"/>
      <c r="L197" s="173"/>
    </row>
    <row r="198" spans="1:12" ht="199.95" customHeight="1" thickBot="1">
      <c r="A198" s="121">
        <f>IF(ISBLANK('MRA Full Assessment'!B983),"",'MRA Full Assessment'!B983)</f>
        <v>196</v>
      </c>
      <c r="B198" s="82" t="str">
        <f>IF(ISBLANK('MRA Full Assessment'!C983),"",'MRA Full Assessment'!C983)</f>
        <v/>
      </c>
      <c r="C198" s="82" t="str">
        <f>IF(ISBLANK('MRA Full Assessment'!D983),"",'MRA Full Assessment'!D983)</f>
        <v/>
      </c>
      <c r="D198" s="82" t="str">
        <f>IF(ISBLANK('MRA Full Assessment'!$U$353),"",'MRA Full Assessment'!$U$353)</f>
        <v/>
      </c>
      <c r="E198" s="84" t="str">
        <f>'MRA Full Assessment'!$X$985</f>
        <v/>
      </c>
      <c r="F198" s="84" t="str">
        <f>'MRA Full Assessment'!$X$983</f>
        <v/>
      </c>
      <c r="G198" s="82" t="str">
        <f>IF(ISBLANK('MRA Full Assessment'!$Y$983),"",'MRA Full Assessment'!$Y$983)</f>
        <v/>
      </c>
      <c r="H198" s="170"/>
      <c r="I198" s="171"/>
      <c r="J198" s="172"/>
      <c r="K198" s="172"/>
      <c r="L198" s="173"/>
    </row>
    <row r="199" spans="1:12" ht="199.95" customHeight="1" thickBot="1">
      <c r="A199" s="121">
        <f>IF(ISBLANK('MRA Full Assessment'!B988),"",'MRA Full Assessment'!B988)</f>
        <v>197</v>
      </c>
      <c r="B199" s="82" t="str">
        <f>IF(ISBLANK('MRA Full Assessment'!C988),"",'MRA Full Assessment'!C988)</f>
        <v/>
      </c>
      <c r="C199" s="82" t="str">
        <f>IF(ISBLANK('MRA Full Assessment'!D988),"",'MRA Full Assessment'!D988)</f>
        <v/>
      </c>
      <c r="D199" s="82" t="str">
        <f>IF(ISBLANK('MRA Full Assessment'!$U$353),"",'MRA Full Assessment'!$U$353)</f>
        <v/>
      </c>
      <c r="E199" s="84" t="str">
        <f>'MRA Full Assessment'!$X$990</f>
        <v/>
      </c>
      <c r="F199" s="84" t="str">
        <f>'MRA Full Assessment'!$X$988</f>
        <v/>
      </c>
      <c r="G199" s="82" t="str">
        <f>IF(ISBLANK('MRA Full Assessment'!$Y$988),"",'MRA Full Assessment'!$Y$988)</f>
        <v/>
      </c>
      <c r="H199" s="170"/>
      <c r="I199" s="171"/>
      <c r="J199" s="172"/>
      <c r="K199" s="172"/>
      <c r="L199" s="173"/>
    </row>
    <row r="200" spans="1:12" ht="199.95" customHeight="1" thickBot="1">
      <c r="A200" s="121">
        <f>IF(ISBLANK('MRA Full Assessment'!B993),"",'MRA Full Assessment'!B993)</f>
        <v>198</v>
      </c>
      <c r="B200" s="82" t="str">
        <f>IF(ISBLANK('MRA Full Assessment'!C993),"",'MRA Full Assessment'!C993)</f>
        <v/>
      </c>
      <c r="C200" s="82" t="str">
        <f>IF(ISBLANK('MRA Full Assessment'!D993),"",'MRA Full Assessment'!D993)</f>
        <v/>
      </c>
      <c r="D200" s="82" t="str">
        <f>IF(ISBLANK('MRA Full Assessment'!$U$353),"",'MRA Full Assessment'!$U$353)</f>
        <v/>
      </c>
      <c r="E200" s="84" t="str">
        <f>'MRA Full Assessment'!$X$995</f>
        <v/>
      </c>
      <c r="F200" s="84" t="str">
        <f>'MRA Full Assessment'!$X$993</f>
        <v/>
      </c>
      <c r="G200" s="82" t="str">
        <f>IF(ISBLANK('MRA Full Assessment'!$Y$993),"",'MRA Full Assessment'!$Y$993)</f>
        <v/>
      </c>
      <c r="H200" s="170"/>
      <c r="I200" s="171"/>
      <c r="J200" s="172"/>
      <c r="K200" s="172"/>
      <c r="L200" s="173"/>
    </row>
    <row r="201" spans="1:12" ht="199.95" customHeight="1" thickBot="1">
      <c r="A201" s="121">
        <f>IF(ISBLANK('MRA Full Assessment'!B998),"",'MRA Full Assessment'!B998)</f>
        <v>199</v>
      </c>
      <c r="B201" s="82" t="str">
        <f>IF(ISBLANK('MRA Full Assessment'!C998),"",'MRA Full Assessment'!C998)</f>
        <v/>
      </c>
      <c r="C201" s="82" t="str">
        <f>IF(ISBLANK('MRA Full Assessment'!D998),"",'MRA Full Assessment'!D998)</f>
        <v/>
      </c>
      <c r="D201" s="82" t="str">
        <f>IF(ISBLANK('MRA Full Assessment'!$U$353),"",'MRA Full Assessment'!$U$353)</f>
        <v/>
      </c>
      <c r="E201" s="84" t="str">
        <f>'MRA Full Assessment'!$X$1000</f>
        <v/>
      </c>
      <c r="F201" s="84" t="str">
        <f>'MRA Full Assessment'!$X$998</f>
        <v/>
      </c>
      <c r="G201" s="82" t="str">
        <f>IF(ISBLANK('MRA Full Assessment'!$Y$998),"",'MRA Full Assessment'!$Y$998)</f>
        <v/>
      </c>
      <c r="H201" s="170"/>
      <c r="I201" s="171"/>
      <c r="J201" s="172"/>
      <c r="K201" s="172"/>
      <c r="L201" s="173"/>
    </row>
    <row r="202" spans="1:12" ht="199.95" customHeight="1" thickBot="1">
      <c r="A202" s="121">
        <f>IF(ISBLANK('MRA Full Assessment'!B1003),"",'MRA Full Assessment'!B1003)</f>
        <v>200</v>
      </c>
      <c r="B202" s="82" t="str">
        <f>IF(ISBLANK('MRA Full Assessment'!C1003),"",'MRA Full Assessment'!C1003)</f>
        <v/>
      </c>
      <c r="C202" s="82" t="str">
        <f>IF(ISBLANK('MRA Full Assessment'!D1003),"",'MRA Full Assessment'!D1003)</f>
        <v/>
      </c>
      <c r="D202" s="82" t="str">
        <f>IF(ISBLANK('MRA Full Assessment'!$U$353),"",'MRA Full Assessment'!$U$353)</f>
        <v/>
      </c>
      <c r="E202" s="84" t="str">
        <f>'MRA Full Assessment'!$X$1005</f>
        <v/>
      </c>
      <c r="F202" s="84" t="str">
        <f>'MRA Full Assessment'!$X$1003</f>
        <v/>
      </c>
      <c r="G202" s="82" t="str">
        <f>IF(ISBLANK('MRA Full Assessment'!$Y$1003),"",'MRA Full Assessment'!$Y$1003)</f>
        <v/>
      </c>
      <c r="H202" s="170"/>
      <c r="I202" s="171"/>
      <c r="J202" s="172"/>
      <c r="K202" s="172"/>
      <c r="L202" s="173"/>
    </row>
    <row r="203" spans="1:12" ht="55.2" customHeight="1"/>
    <row r="204" spans="1:12" ht="55.2" customHeight="1"/>
    <row r="205" spans="1:12" ht="55.2" customHeight="1"/>
    <row r="206" spans="1:12" ht="55.2" customHeight="1"/>
    <row r="207" spans="1:12" ht="55.2" customHeight="1"/>
    <row r="208" spans="1:12" ht="55.2" customHeight="1"/>
    <row r="209" ht="55.2" customHeight="1"/>
    <row r="210" ht="55.2" customHeight="1"/>
    <row r="211" ht="55.2" customHeight="1"/>
    <row r="212" ht="55.2" customHeight="1"/>
    <row r="213" ht="55.2" customHeight="1"/>
    <row r="214" ht="55.2" customHeight="1"/>
    <row r="215" ht="55.2" customHeight="1"/>
    <row r="216" ht="55.2" customHeight="1"/>
    <row r="217" ht="55.2" customHeight="1"/>
    <row r="218" ht="55.2" customHeight="1"/>
    <row r="219" ht="55.2" customHeight="1"/>
    <row r="220" ht="55.2" customHeight="1"/>
    <row r="221" ht="55.2" customHeight="1"/>
    <row r="222" ht="55.2" customHeight="1"/>
    <row r="223" ht="55.2" customHeight="1"/>
    <row r="224" ht="55.2" customHeight="1"/>
    <row r="225" ht="55.2" customHeight="1"/>
    <row r="226" ht="55.2" customHeight="1"/>
    <row r="227" ht="55.2" customHeight="1"/>
    <row r="228" ht="55.2" customHeight="1"/>
    <row r="229" ht="55.2" customHeight="1"/>
    <row r="230" ht="55.2" customHeight="1"/>
    <row r="231" ht="55.2" customHeight="1"/>
    <row r="232" ht="55.2" customHeight="1"/>
    <row r="233" ht="55.2" customHeight="1"/>
    <row r="234" ht="55.2" customHeight="1"/>
    <row r="235" ht="55.2" customHeight="1"/>
    <row r="236" ht="55.2" customHeight="1"/>
    <row r="237" ht="55.2" customHeight="1"/>
    <row r="238" ht="55.2" customHeight="1"/>
    <row r="239" ht="55.2" customHeight="1"/>
    <row r="240" ht="55.2" customHeight="1"/>
    <row r="241" ht="55.2" customHeight="1"/>
    <row r="242" ht="55.2" customHeight="1"/>
    <row r="243" ht="55.2" customHeight="1"/>
    <row r="244" ht="55.2" customHeight="1"/>
    <row r="245" ht="55.2" customHeight="1"/>
    <row r="246" ht="55.2" customHeight="1"/>
    <row r="247" ht="55.2" customHeight="1"/>
    <row r="248" ht="55.2" customHeight="1"/>
    <row r="249" ht="55.2" customHeight="1"/>
    <row r="250" ht="55.2" customHeight="1"/>
    <row r="251" ht="55.2" customHeight="1"/>
    <row r="252" ht="55.2" customHeight="1"/>
    <row r="253" ht="55.2" customHeight="1"/>
    <row r="254" ht="55.2" customHeight="1"/>
    <row r="255" ht="55.2" customHeight="1"/>
    <row r="256" ht="55.2" customHeight="1"/>
    <row r="257" ht="55.2" customHeight="1"/>
    <row r="258" ht="55.2" customHeight="1"/>
    <row r="259" ht="55.2" customHeight="1"/>
    <row r="260" ht="55.2" customHeight="1"/>
    <row r="261" ht="55.2" customHeight="1"/>
    <row r="262" ht="55.2" customHeight="1"/>
    <row r="263" ht="55.2" customHeight="1"/>
    <row r="264" ht="55.2" customHeight="1"/>
    <row r="265" ht="55.2" customHeight="1"/>
    <row r="266" ht="55.2" customHeight="1"/>
    <row r="267" ht="55.2" customHeight="1"/>
    <row r="268" ht="55.2" customHeight="1"/>
    <row r="269" ht="55.2" customHeight="1"/>
    <row r="270" ht="55.2" customHeight="1"/>
    <row r="271" ht="55.2" customHeight="1"/>
    <row r="272" ht="55.2" customHeight="1"/>
    <row r="273" ht="55.2" customHeight="1"/>
    <row r="274" ht="55.2" customHeight="1"/>
    <row r="275" ht="55.2" customHeight="1"/>
    <row r="276" ht="55.2" customHeight="1"/>
    <row r="277" ht="55.2" customHeight="1"/>
    <row r="278" ht="55.2" customHeight="1"/>
    <row r="279" ht="55.2" customHeight="1"/>
    <row r="280" ht="55.2" customHeight="1"/>
    <row r="281" ht="55.2" customHeight="1"/>
    <row r="282" ht="55.2" customHeight="1"/>
    <row r="283" ht="55.2" customHeight="1"/>
    <row r="284" ht="55.2" customHeight="1"/>
    <row r="285" ht="55.2" customHeight="1"/>
    <row r="286" ht="55.2" customHeight="1"/>
    <row r="287" ht="55.2" customHeight="1"/>
    <row r="288" ht="55.2" customHeight="1"/>
    <row r="289" ht="55.2" customHeight="1"/>
    <row r="290" ht="55.2" customHeight="1"/>
    <row r="291" ht="55.2" customHeight="1"/>
    <row r="292" ht="55.2" customHeight="1"/>
    <row r="293" ht="55.2" customHeight="1"/>
    <row r="294" ht="55.2" customHeight="1"/>
    <row r="295" ht="55.2" customHeight="1"/>
    <row r="296" ht="55.2" customHeight="1"/>
    <row r="297" ht="55.2" customHeight="1"/>
    <row r="298" ht="55.2" customHeight="1"/>
    <row r="299" ht="55.2" customHeight="1"/>
    <row r="300" ht="55.2" customHeight="1"/>
    <row r="301" ht="55.2" customHeight="1"/>
    <row r="302" ht="55.2" customHeight="1"/>
    <row r="303" ht="55.2" customHeight="1"/>
    <row r="304" ht="55.2" customHeight="1"/>
    <row r="305" ht="55.2" customHeight="1"/>
    <row r="306" ht="55.2" customHeight="1"/>
    <row r="307" ht="55.2" customHeight="1"/>
    <row r="308" ht="55.2" customHeight="1"/>
    <row r="309" ht="55.2" customHeight="1"/>
    <row r="310" ht="55.2" customHeight="1"/>
    <row r="311" ht="55.2" customHeight="1"/>
    <row r="312" ht="55.2" customHeight="1"/>
    <row r="313" ht="55.2" customHeight="1"/>
    <row r="314" ht="55.2" customHeight="1"/>
    <row r="315" ht="55.2" customHeight="1"/>
    <row r="316" ht="55.2" customHeight="1"/>
    <row r="317" ht="55.2" customHeight="1"/>
    <row r="318" ht="55.2" customHeight="1"/>
    <row r="319" ht="55.2" customHeight="1"/>
    <row r="320" ht="55.2" customHeight="1"/>
    <row r="321" ht="55.2" customHeight="1"/>
    <row r="322" ht="55.2" customHeight="1"/>
    <row r="323" ht="55.2" customHeight="1"/>
    <row r="324" ht="55.2" customHeight="1"/>
    <row r="325" ht="55.2" customHeight="1"/>
    <row r="326" ht="55.2" customHeight="1"/>
    <row r="327" ht="55.2" customHeight="1"/>
    <row r="328" ht="55.2" customHeight="1"/>
    <row r="329" ht="55.2" customHeight="1"/>
    <row r="330" ht="55.2" customHeight="1"/>
    <row r="331" ht="55.2" customHeight="1"/>
    <row r="332" ht="55.2" customHeight="1"/>
    <row r="333" ht="55.2" customHeight="1"/>
    <row r="334" ht="55.2" customHeight="1"/>
    <row r="335" ht="55.2" customHeight="1"/>
    <row r="336" ht="55.2" customHeight="1"/>
    <row r="337" ht="55.2" customHeight="1"/>
    <row r="338" ht="55.2" customHeight="1"/>
    <row r="339" ht="55.2" customHeight="1"/>
    <row r="340" ht="55.2" customHeight="1"/>
    <row r="341" ht="55.2" customHeight="1"/>
    <row r="342" ht="55.2" customHeight="1"/>
    <row r="343" ht="55.2" customHeight="1"/>
    <row r="344" ht="55.2" customHeight="1"/>
    <row r="345" ht="55.2" customHeight="1"/>
    <row r="346" ht="55.2" customHeight="1"/>
    <row r="347" ht="55.2" customHeight="1"/>
    <row r="348" ht="55.2" customHeight="1"/>
    <row r="349" ht="55.2" customHeight="1"/>
    <row r="350" ht="55.2" customHeight="1"/>
    <row r="351" ht="55.2" customHeight="1"/>
    <row r="352" ht="55.2" customHeight="1"/>
    <row r="353" ht="55.2" customHeight="1"/>
    <row r="354" ht="55.2" customHeight="1"/>
    <row r="355" ht="55.2" customHeight="1"/>
    <row r="356" ht="55.2" customHeight="1"/>
    <row r="357" ht="55.2" customHeight="1"/>
    <row r="358" ht="55.2" customHeight="1"/>
    <row r="359" ht="55.2" customHeight="1"/>
    <row r="360" ht="55.2" customHeight="1"/>
    <row r="361" ht="55.2" customHeight="1"/>
    <row r="362" ht="55.2" customHeight="1"/>
    <row r="363" ht="55.2" customHeight="1"/>
    <row r="364" ht="55.2" customHeight="1"/>
    <row r="365" ht="55.2" customHeight="1"/>
    <row r="366" ht="55.2" customHeight="1"/>
    <row r="367" ht="55.2" customHeight="1"/>
    <row r="368" ht="55.2" customHeight="1"/>
    <row r="369" ht="55.2" customHeight="1"/>
    <row r="370" ht="55.2" customHeight="1"/>
    <row r="371" ht="55.2" customHeight="1"/>
    <row r="372" ht="55.2" customHeight="1"/>
    <row r="373" ht="55.2" customHeight="1"/>
    <row r="374" ht="55.2" customHeight="1"/>
    <row r="375" ht="55.2" customHeight="1"/>
    <row r="376" ht="55.2" customHeight="1"/>
    <row r="377" ht="55.2" customHeight="1"/>
    <row r="378" ht="55.2" customHeight="1"/>
    <row r="379" ht="55.2" customHeight="1"/>
    <row r="380" ht="55.2" customHeight="1"/>
    <row r="381" ht="55.2" customHeight="1"/>
    <row r="382" ht="55.2" customHeight="1"/>
    <row r="383" ht="55.2" customHeight="1"/>
    <row r="384" ht="55.2" customHeight="1"/>
    <row r="385" ht="55.2" customHeight="1"/>
    <row r="386" ht="55.2" customHeight="1"/>
    <row r="387" ht="55.2" customHeight="1"/>
    <row r="388" ht="55.2" customHeight="1"/>
    <row r="389" ht="55.2" customHeight="1"/>
    <row r="390" ht="55.2" customHeight="1"/>
    <row r="391" ht="55.2" customHeight="1"/>
    <row r="392" ht="55.2" customHeight="1"/>
    <row r="393" ht="55.2" customHeight="1"/>
    <row r="394" ht="55.2" customHeight="1"/>
    <row r="395" ht="55.2" customHeight="1"/>
    <row r="396" ht="55.2" customHeight="1"/>
    <row r="397" ht="55.2" customHeight="1"/>
    <row r="398" ht="55.2" customHeight="1"/>
    <row r="399" ht="55.2" customHeight="1"/>
    <row r="400" ht="55.2" customHeight="1"/>
    <row r="401" ht="55.2" customHeight="1"/>
    <row r="402" ht="55.2" customHeight="1"/>
    <row r="403" ht="55.2" customHeight="1"/>
    <row r="404" ht="55.2" customHeight="1"/>
    <row r="405" ht="55.2" customHeight="1"/>
    <row r="406" ht="55.2" customHeight="1"/>
    <row r="407" ht="55.2" customHeight="1"/>
    <row r="408" ht="55.2" customHeight="1"/>
    <row r="409" ht="55.2" customHeight="1"/>
    <row r="410" ht="55.2" customHeight="1"/>
    <row r="411" ht="55.2" customHeight="1"/>
    <row r="412" ht="55.2" customHeight="1"/>
    <row r="413" ht="55.2" customHeight="1"/>
    <row r="414" ht="55.2" customHeight="1"/>
    <row r="415" ht="55.2" customHeight="1"/>
    <row r="416" ht="55.2" customHeight="1"/>
    <row r="417" ht="55.2" customHeight="1"/>
    <row r="418" ht="55.2" customHeight="1"/>
    <row r="419" ht="55.2" customHeight="1"/>
    <row r="420" ht="55.2" customHeight="1"/>
    <row r="421" ht="55.2" customHeight="1"/>
    <row r="422" ht="55.2" customHeight="1"/>
    <row r="423" ht="55.2" customHeight="1"/>
    <row r="424" ht="55.2" customHeight="1"/>
    <row r="425" ht="55.2" customHeight="1"/>
    <row r="426" ht="55.2" customHeight="1"/>
    <row r="427" ht="55.2" customHeight="1"/>
    <row r="428" ht="55.2" customHeight="1"/>
    <row r="429" ht="55.2" customHeight="1"/>
    <row r="430" ht="55.2" customHeight="1"/>
    <row r="431" ht="55.2" customHeight="1"/>
    <row r="432" ht="55.2" customHeight="1"/>
    <row r="433" ht="55.2" customHeight="1"/>
    <row r="434" ht="55.2" customHeight="1"/>
    <row r="435" ht="55.2" customHeight="1"/>
    <row r="436" ht="55.2" customHeight="1"/>
    <row r="437" ht="55.2" customHeight="1"/>
    <row r="438" ht="55.2" customHeight="1"/>
    <row r="439" ht="55.2" customHeight="1"/>
    <row r="440" ht="55.2" customHeight="1"/>
    <row r="441" ht="55.2" customHeight="1"/>
    <row r="442" ht="55.2" customHeight="1"/>
    <row r="443" ht="55.2" customHeight="1"/>
    <row r="444" ht="55.2" customHeight="1"/>
    <row r="445" ht="55.2" customHeight="1"/>
    <row r="446" ht="55.2" customHeight="1"/>
    <row r="447" ht="55.2" customHeight="1"/>
    <row r="448" ht="55.2" customHeight="1"/>
    <row r="449" ht="55.2" customHeight="1"/>
    <row r="450" ht="55.2" customHeight="1"/>
    <row r="451" ht="55.2" customHeight="1"/>
    <row r="452" ht="55.2" customHeight="1"/>
    <row r="453" ht="55.2" customHeight="1"/>
    <row r="454" ht="55.2" customHeight="1"/>
    <row r="455" ht="55.2" customHeight="1"/>
    <row r="456" ht="55.2" customHeight="1"/>
    <row r="457" ht="55.2" customHeight="1"/>
    <row r="458" ht="55.2" customHeight="1"/>
    <row r="459" ht="55.2" customHeight="1"/>
    <row r="460" ht="55.2" customHeight="1"/>
    <row r="461" ht="55.2" customHeight="1"/>
    <row r="462" ht="55.2" customHeight="1"/>
    <row r="463" ht="55.2" customHeight="1"/>
    <row r="464" ht="55.2" customHeight="1"/>
    <row r="465" ht="55.2" customHeight="1"/>
    <row r="466" ht="55.2" customHeight="1"/>
    <row r="467" ht="55.2" customHeight="1"/>
    <row r="468" ht="55.2" customHeight="1"/>
    <row r="469" ht="55.2" customHeight="1"/>
    <row r="470" ht="55.2" customHeight="1"/>
    <row r="471" ht="55.2" customHeight="1"/>
    <row r="472" ht="55.2" customHeight="1"/>
    <row r="473" ht="55.2" customHeight="1"/>
    <row r="474" ht="55.2" customHeight="1"/>
    <row r="475" ht="55.2" customHeight="1"/>
    <row r="476" ht="55.2" customHeight="1"/>
    <row r="477" ht="55.2" customHeight="1"/>
    <row r="478" ht="55.2" customHeight="1"/>
    <row r="479" ht="55.2" customHeight="1"/>
    <row r="480" ht="55.2" customHeight="1"/>
    <row r="481" ht="55.2" customHeight="1"/>
    <row r="482" ht="55.2" customHeight="1"/>
    <row r="483" ht="55.2" customHeight="1"/>
    <row r="484" ht="55.2" customHeight="1"/>
    <row r="485" ht="55.2" customHeight="1"/>
    <row r="486" ht="55.2" customHeight="1"/>
    <row r="487" ht="55.2" customHeight="1"/>
    <row r="488" ht="55.2" customHeight="1"/>
    <row r="489" ht="55.2" customHeight="1"/>
    <row r="490" ht="55.2" customHeight="1"/>
    <row r="491" ht="55.2" customHeight="1"/>
    <row r="492" ht="55.2" customHeight="1"/>
    <row r="493" ht="55.2" customHeight="1"/>
    <row r="494" ht="55.2" customHeight="1"/>
    <row r="495" ht="55.2" customHeight="1"/>
    <row r="496" ht="55.2" customHeight="1"/>
    <row r="497" ht="55.2" customHeight="1"/>
    <row r="498" ht="55.2" customHeight="1"/>
    <row r="499" ht="55.2" customHeight="1"/>
    <row r="500" ht="55.2" customHeight="1"/>
    <row r="501" ht="55.2" customHeight="1"/>
    <row r="502" ht="55.2" customHeight="1"/>
    <row r="503" ht="55.2" customHeight="1"/>
    <row r="504" ht="55.2" customHeight="1"/>
    <row r="505" ht="55.2" customHeight="1"/>
    <row r="506" ht="55.2" customHeight="1"/>
    <row r="507" ht="55.2" customHeight="1"/>
    <row r="508" ht="55.2" customHeight="1"/>
    <row r="509" ht="55.2" customHeight="1"/>
    <row r="510" ht="55.2" customHeight="1"/>
    <row r="511" ht="55.2" customHeight="1"/>
    <row r="512" ht="55.2" customHeight="1"/>
    <row r="513" ht="55.2" customHeight="1"/>
    <row r="514" ht="55.2" customHeight="1"/>
    <row r="515" ht="55.2" customHeight="1"/>
    <row r="516" ht="55.2" customHeight="1"/>
    <row r="517" ht="55.2" customHeight="1"/>
    <row r="518" ht="55.2" customHeight="1"/>
    <row r="519" ht="55.2" customHeight="1"/>
    <row r="520" ht="55.2" customHeight="1"/>
    <row r="521" ht="55.2" customHeight="1"/>
    <row r="522" ht="55.2" customHeight="1"/>
    <row r="523" ht="55.2" customHeight="1"/>
    <row r="524" ht="55.2" customHeight="1"/>
    <row r="525" ht="55.2" customHeight="1"/>
    <row r="526" ht="55.2" customHeight="1"/>
    <row r="527" ht="55.2" customHeight="1"/>
    <row r="528" ht="55.2" customHeight="1"/>
    <row r="529" ht="55.2" customHeight="1"/>
    <row r="530" ht="55.2" customHeight="1"/>
    <row r="531" ht="55.2" customHeight="1"/>
    <row r="532" ht="55.2" customHeight="1"/>
    <row r="533" ht="55.2" customHeight="1"/>
    <row r="534" ht="55.2" customHeight="1"/>
    <row r="535" ht="55.2" customHeight="1"/>
    <row r="536" ht="55.2" customHeight="1"/>
    <row r="537" ht="55.2" customHeight="1"/>
    <row r="538" ht="55.2" customHeight="1"/>
    <row r="539" ht="55.2" customHeight="1"/>
    <row r="540" ht="55.2" customHeight="1"/>
    <row r="541" ht="55.2" customHeight="1"/>
    <row r="542" ht="55.2" customHeight="1"/>
    <row r="543" ht="55.2" customHeight="1"/>
    <row r="544" ht="55.2" customHeight="1"/>
    <row r="545" ht="55.2" customHeight="1"/>
    <row r="546" ht="55.2" customHeight="1"/>
    <row r="547" ht="55.2" customHeight="1"/>
    <row r="548" ht="55.2" customHeight="1"/>
    <row r="549" ht="55.2" customHeight="1"/>
    <row r="550" ht="55.2" customHeight="1"/>
    <row r="551" ht="55.2" customHeight="1"/>
    <row r="552" ht="55.2" customHeight="1"/>
    <row r="553" ht="55.2" customHeight="1"/>
    <row r="554" ht="55.2" customHeight="1"/>
    <row r="555" ht="55.2" customHeight="1"/>
    <row r="556" ht="55.2" customHeight="1"/>
    <row r="557" ht="55.2" customHeight="1"/>
    <row r="558" ht="55.2" customHeight="1"/>
    <row r="559" ht="55.2" customHeight="1"/>
    <row r="560" ht="55.2" customHeight="1"/>
    <row r="561" ht="55.2" customHeight="1"/>
    <row r="562" ht="55.2" customHeight="1"/>
    <row r="563" ht="55.2" customHeight="1"/>
    <row r="564" ht="55.2" customHeight="1"/>
    <row r="565" ht="55.2" customHeight="1"/>
    <row r="566" ht="55.2" customHeight="1"/>
    <row r="567" ht="55.2" customHeight="1"/>
    <row r="568" ht="55.2" customHeight="1"/>
    <row r="569" ht="55.2" customHeight="1"/>
    <row r="570" ht="55.2" customHeight="1"/>
    <row r="571" ht="55.2" customHeight="1"/>
    <row r="572" ht="55.2" customHeight="1"/>
    <row r="573" ht="55.2" customHeight="1"/>
    <row r="574" ht="55.2" customHeight="1"/>
    <row r="575" ht="55.2" customHeight="1"/>
    <row r="576" ht="55.2" customHeight="1"/>
    <row r="577" ht="55.2" customHeight="1"/>
    <row r="578" ht="55.2" customHeight="1"/>
    <row r="579" ht="55.2" customHeight="1"/>
    <row r="580" ht="55.2" customHeight="1"/>
    <row r="581" ht="55.2" customHeight="1"/>
    <row r="582" ht="55.2" customHeight="1"/>
    <row r="583" ht="55.2" customHeight="1"/>
  </sheetData>
  <autoFilter ref="A2:L72" xr:uid="{A5C39778-5179-4B23-A870-958B6C1253A7}">
    <sortState xmlns:xlrd2="http://schemas.microsoft.com/office/spreadsheetml/2017/richdata2" ref="A3:L73">
      <sortCondition ref="A2:A72"/>
    </sortState>
  </autoFilter>
  <mergeCells count="2">
    <mergeCell ref="H1:L1"/>
    <mergeCell ref="A1:F1"/>
  </mergeCells>
  <conditionalFormatting sqref="E123:F202 F73:F122 E22:E122">
    <cfRule type="cellIs" dxfId="4815" priority="199" stopIfTrue="1" operator="equal">
      <formula>""</formula>
    </cfRule>
    <cfRule type="cellIs" dxfId="4814" priority="200" operator="greaterThan">
      <formula>500</formula>
    </cfRule>
    <cfRule type="cellIs" dxfId="4813" priority="201" operator="greaterThan">
      <formula>50</formula>
    </cfRule>
    <cfRule type="cellIs" dxfId="4812" priority="202" operator="greaterThan">
      <formula>25</formula>
    </cfRule>
    <cfRule type="cellIs" dxfId="4811" priority="203" operator="greaterThan">
      <formula>5</formula>
    </cfRule>
    <cfRule type="cellIs" dxfId="4810" priority="204"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85" operator="equal" id="{6864EDD8-A7E8-4D9D-BA7B-00FBF74E7C45}">
            <xm:f>'(Ref) HRN Risk Level'!$C$9</xm:f>
            <x14:dxf>
              <font>
                <color rgb="FF7030A0"/>
              </font>
              <fill>
                <patternFill>
                  <bgColor theme="7" tint="0.59996337778862885"/>
                </patternFill>
              </fill>
            </x14:dxf>
          </x14:cfRule>
          <x14:cfRule type="cellIs" priority="36686" operator="equal" id="{01F98D7C-60CD-43F8-A509-7EFE4FBC6663}">
            <xm:f>'(Ref) HRN Risk Level'!$C$8</xm:f>
            <x14:dxf>
              <font>
                <color rgb="FFC00000"/>
              </font>
              <fill>
                <patternFill>
                  <bgColor theme="5" tint="0.59996337778862885"/>
                </patternFill>
              </fill>
            </x14:dxf>
          </x14:cfRule>
          <x14:cfRule type="cellIs" priority="36687" operator="equal" id="{4357E8BA-4ACE-4383-BAE9-84C4198EADE1}">
            <xm:f>'(Ref) HRN Risk Level'!$C$7</xm:f>
            <x14:dxf>
              <font>
                <color theme="9" tint="-0.24994659260841701"/>
              </font>
              <fill>
                <patternFill>
                  <bgColor theme="9" tint="0.59996337778862885"/>
                </patternFill>
              </fill>
            </x14:dxf>
          </x14:cfRule>
          <x14:cfRule type="cellIs" priority="36688" operator="equal" id="{62D52336-8627-4050-BE06-E70B832BDEF9}">
            <xm:f>'(Ref) HRN Risk Level'!$C$6</xm:f>
            <x14:dxf>
              <font>
                <color rgb="FF663300"/>
              </font>
              <fill>
                <patternFill>
                  <bgColor rgb="FFFFFFCC"/>
                </patternFill>
              </fill>
            </x14:dxf>
          </x14:cfRule>
          <x14:cfRule type="cellIs" priority="36689" operator="equal" id="{A786DE1E-D8F2-479C-862F-84D04966C846}">
            <xm:f>'(Ref) HRN Risk Level'!$C$5</xm:f>
            <x14:dxf>
              <font>
                <color rgb="FF006600"/>
              </font>
              <fill>
                <patternFill>
                  <bgColor theme="6" tint="0.59996337778862885"/>
                </patternFill>
              </fill>
            </x14:dxf>
          </x14:cfRule>
          <xm:sqref>F22:F72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EE2CE63E-7ED3-4716-8836-A7E7F178B380}">
          <x14:formula1>
            <xm:f>'(Linked) Drop down References'!$I$7:$I$15</xm:f>
          </x14:formula1>
          <xm:sqref>L22:L202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CB40-B280-4625-98BB-FA2C64FADB56}">
  <sheetPr>
    <pageSetUpPr fitToPage="1"/>
  </sheetPr>
  <dimension ref="A1:S203"/>
  <sheetViews>
    <sheetView zoomScale="41" zoomScaleNormal="41" workbookViewId="0">
      <selection activeCell="Q5" sqref="Q5"/>
    </sheetView>
  </sheetViews>
  <sheetFormatPr defaultRowHeight="13.2"/>
  <cols>
    <col min="1" max="1" width="10" bestFit="1" customWidth="1"/>
    <col min="2" max="2" width="50.6640625" style="14" customWidth="1"/>
    <col min="3" max="3" width="40.6640625" bestFit="1" customWidth="1"/>
    <col min="8" max="8" width="22.33203125" customWidth="1"/>
    <col min="9" max="9" width="50.88671875" customWidth="1"/>
    <col min="10" max="10" width="9.6640625" customWidth="1"/>
    <col min="11" max="11" width="49.5546875" bestFit="1" customWidth="1"/>
    <col min="13" max="13" width="24.6640625" customWidth="1"/>
    <col min="14" max="14" width="52.33203125" style="14" customWidth="1"/>
    <col min="15" max="15" width="14.5546875" customWidth="1"/>
    <col min="16" max="16" width="21.6640625" customWidth="1"/>
    <col min="17" max="17" width="52.33203125" customWidth="1"/>
    <col min="18" max="18" width="14.5546875" customWidth="1"/>
    <col min="19" max="19" width="21.6640625" customWidth="1"/>
    <col min="20" max="20" width="9.33203125" customWidth="1"/>
  </cols>
  <sheetData>
    <row r="1" spans="1:19" ht="19.5" customHeight="1" thickTop="1" thickBot="1">
      <c r="A1" s="76"/>
      <c r="B1" s="77"/>
      <c r="C1" s="76"/>
      <c r="D1" s="76"/>
      <c r="E1" s="76"/>
      <c r="F1" s="76"/>
      <c r="G1" s="76"/>
      <c r="H1" s="231" t="s">
        <v>348</v>
      </c>
      <c r="I1" s="236"/>
      <c r="J1" s="154" t="s">
        <v>76</v>
      </c>
      <c r="K1" s="231" t="s">
        <v>349</v>
      </c>
      <c r="L1" s="232"/>
      <c r="M1" s="233"/>
      <c r="N1" s="234" t="s">
        <v>350</v>
      </c>
      <c r="O1" s="235"/>
      <c r="P1" s="235"/>
      <c r="Q1" s="229" t="s">
        <v>352</v>
      </c>
      <c r="R1" s="230"/>
      <c r="S1" s="230"/>
    </row>
    <row r="2" spans="1:19" ht="153.75" customHeight="1" thickTop="1" thickBot="1">
      <c r="A2" s="78" t="s">
        <v>332</v>
      </c>
      <c r="B2" s="223" t="s">
        <v>364</v>
      </c>
      <c r="C2" s="223" t="s">
        <v>334</v>
      </c>
      <c r="D2" s="78" t="s">
        <v>20</v>
      </c>
      <c r="E2" s="78" t="s">
        <v>340</v>
      </c>
      <c r="F2" s="78" t="s">
        <v>21</v>
      </c>
      <c r="G2" s="78" t="s">
        <v>342</v>
      </c>
      <c r="H2" s="78" t="s">
        <v>365</v>
      </c>
      <c r="I2" s="78" t="s">
        <v>366</v>
      </c>
      <c r="J2" s="78" t="s">
        <v>131</v>
      </c>
      <c r="K2" s="81" t="s">
        <v>355</v>
      </c>
      <c r="L2" s="78" t="s">
        <v>356</v>
      </c>
      <c r="M2" s="78" t="s">
        <v>357</v>
      </c>
      <c r="N2" s="81" t="s">
        <v>358</v>
      </c>
      <c r="O2" s="78" t="s">
        <v>367</v>
      </c>
      <c r="P2" s="78" t="s">
        <v>368</v>
      </c>
      <c r="Q2" s="81" t="s">
        <v>36</v>
      </c>
      <c r="R2" s="78" t="s">
        <v>37</v>
      </c>
      <c r="S2" s="78" t="s">
        <v>38</v>
      </c>
    </row>
    <row r="3" spans="1:19" ht="55.2" customHeight="1" thickBot="1">
      <c r="A3" s="82">
        <f>IF(ISBLANK('MRA Full Assessment'!B8),"",'MRA Full Assessment'!B8)</f>
        <v>1</v>
      </c>
      <c r="B3" s="97" t="s">
        <v>315</v>
      </c>
      <c r="C3" s="82" t="str">
        <f>IF(ISBLANK('MRA Full Assessment'!D8),"",'MRA Full Assessment'!D8)</f>
        <v/>
      </c>
      <c r="D3" s="82" t="str">
        <f>IF(ISBLANK('MRA Full Assessment'!G8),"",'MRA Full Assessment'!G8)</f>
        <v/>
      </c>
      <c r="E3" s="82" t="str">
        <f>IF(ISBLANK('MRA Full Assessment'!H8),"",'MRA Full Assessment'!H8)</f>
        <v/>
      </c>
      <c r="F3" s="82" t="str">
        <f>IF(ISBLANK('MRA Full Assessment'!I8),"",'MRA Full Assessment'!I8)</f>
        <v/>
      </c>
      <c r="G3" s="82" t="str">
        <f>IF(ISBLANK('MRA Full Assessment'!J8),"",'MRA Full Assessment'!J8)</f>
        <v/>
      </c>
      <c r="H3" s="84" t="str">
        <f>'MRA Full Assessment'!$M$10</f>
        <v/>
      </c>
      <c r="I3" s="84" t="str">
        <f>'MRA Full Assessment'!$M$8</f>
        <v/>
      </c>
      <c r="J3" s="84" t="str">
        <f>'MRA Full Assessment'!$T$10</f>
        <v/>
      </c>
      <c r="K3" s="83" t="str">
        <f>IF(ISBLANK('MRA Full Assessment'!$U$8),"",'MRA Full Assessment'!$U$8)</f>
        <v/>
      </c>
      <c r="L3" s="84" t="str">
        <f>'MRA Full Assessment'!$X$10</f>
        <v/>
      </c>
      <c r="M3" s="84" t="str">
        <f>'MRA Full Assessment'!$X$8</f>
        <v/>
      </c>
      <c r="N3" s="83" t="str">
        <f>IF(ISBLANK('MRA Full Assessment'!$Y$8),"",'MRA Full Assessment'!$Y$8)</f>
        <v/>
      </c>
      <c r="O3" s="84" t="str">
        <f>'MRA Full Assessment'!$AB$10</f>
        <v/>
      </c>
      <c r="P3" s="84" t="str">
        <f>'MRA Full Assessment'!$AB$8</f>
        <v/>
      </c>
      <c r="Q3" s="92" t="str">
        <f>IF(ISBLANK('MRA Full Assessment'!$AC$8),"",'MRA Full Assessment'!$AC$8)</f>
        <v/>
      </c>
      <c r="R3" s="84" t="str">
        <f>'MRA Full Assessment'!$AG$10</f>
        <v/>
      </c>
      <c r="S3" s="84" t="str">
        <f>IF(ISBLANK('MRA Full Assessment'!$AG$8),"",'MRA Full Assessment'!$AG$8)</f>
        <v/>
      </c>
    </row>
    <row r="4" spans="1:19" ht="55.2" customHeight="1" thickBot="1">
      <c r="A4" s="82">
        <f>IF(ISBLANK('MRA Full Assessment'!B13),"",'MRA Full Assessment'!B13)</f>
        <v>2</v>
      </c>
      <c r="B4" s="97" t="str">
        <f>IF(ISBLANK('MRA Full Assessment'!C13),"",'MRA Full Assessment'!C13)</f>
        <v/>
      </c>
      <c r="C4" s="82" t="str">
        <f>IF(ISBLANK('MRA Full Assessment'!D13),"",'MRA Full Assessment'!D13)</f>
        <v/>
      </c>
      <c r="D4" s="82" t="str">
        <f>IF(ISBLANK('MRA Full Assessment'!G13),"",'MRA Full Assessment'!G13)</f>
        <v/>
      </c>
      <c r="E4" s="82" t="str">
        <f>IF(ISBLANK('MRA Full Assessment'!H13),"",'MRA Full Assessment'!H13)</f>
        <v/>
      </c>
      <c r="F4" s="82" t="str">
        <f>IF(ISBLANK('MRA Full Assessment'!I13),"",'MRA Full Assessment'!I13)</f>
        <v/>
      </c>
      <c r="G4" s="82" t="str">
        <f>IF(ISBLANK('MRA Full Assessment'!J13),"",'MRA Full Assessment'!J13)</f>
        <v/>
      </c>
      <c r="H4" s="84" t="str">
        <f>'MRA Full Assessment'!$M$15</f>
        <v/>
      </c>
      <c r="I4" s="84" t="str">
        <f>'MRA Full Assessment'!$M$13</f>
        <v/>
      </c>
      <c r="J4" s="84" t="str">
        <f>'MRA Full Assessment'!$T$15</f>
        <v/>
      </c>
      <c r="K4" s="83" t="str">
        <f>IF(ISBLANK('MRA Full Assessment'!$U$13),"",'MRA Full Assessment'!$U$13)</f>
        <v/>
      </c>
      <c r="L4" s="84" t="str">
        <f>'MRA Full Assessment'!$X$15</f>
        <v/>
      </c>
      <c r="M4" s="84" t="str">
        <f>'MRA Full Assessment'!$X$13</f>
        <v/>
      </c>
      <c r="N4" s="83" t="str">
        <f>IF(ISBLANK('MRA Full Assessment'!$Y$13),"",'MRA Full Assessment'!$Y$13)</f>
        <v/>
      </c>
      <c r="O4" s="84" t="str">
        <f>'MRA Full Assessment'!$AB$15</f>
        <v/>
      </c>
      <c r="P4" s="84" t="str">
        <f>'MRA Full Assessment'!$AB$13</f>
        <v/>
      </c>
      <c r="Q4" s="92" t="str">
        <f>IF(ISBLANK('MRA Full Assessment'!$AC$13),"",'MRA Full Assessment'!$AC$13)</f>
        <v/>
      </c>
      <c r="R4" s="84" t="str">
        <f>'MRA Full Assessment'!$AG$15</f>
        <v/>
      </c>
      <c r="S4" s="84" t="str">
        <f>IF(ISBLANK('MRA Full Assessment'!$AG$13),"",'MRA Full Assessment'!$AG$13)</f>
        <v/>
      </c>
    </row>
    <row r="5" spans="1:19" ht="55.2" customHeight="1" thickBot="1">
      <c r="A5" s="82">
        <f>IF(ISBLANK('MRA Full Assessment'!B18),"",'MRA Full Assessment'!B18)</f>
        <v>3</v>
      </c>
      <c r="B5" s="97" t="str">
        <f>IF(ISBLANK('MRA Full Assessment'!C18),"",'MRA Full Assessment'!C18)</f>
        <v/>
      </c>
      <c r="C5" s="82" t="str">
        <f>IF(ISBLANK('MRA Full Assessment'!D18),"",'MRA Full Assessment'!D18)</f>
        <v/>
      </c>
      <c r="D5" s="82" t="str">
        <f>IF(ISBLANK('MRA Full Assessment'!G18),"",'MRA Full Assessment'!G18)</f>
        <v/>
      </c>
      <c r="E5" s="82" t="str">
        <f>IF(ISBLANK('MRA Full Assessment'!H18),"",'MRA Full Assessment'!H18)</f>
        <v/>
      </c>
      <c r="F5" s="82" t="str">
        <f>IF(ISBLANK('MRA Full Assessment'!I18),"",'MRA Full Assessment'!I18)</f>
        <v/>
      </c>
      <c r="G5" s="82" t="str">
        <f>IF(ISBLANK('MRA Full Assessment'!J18),"",'MRA Full Assessment'!J18)</f>
        <v/>
      </c>
      <c r="H5" s="84" t="str">
        <f>'MRA Full Assessment'!$M$20</f>
        <v/>
      </c>
      <c r="I5" s="84" t="str">
        <f>'MRA Full Assessment'!$M$18</f>
        <v/>
      </c>
      <c r="J5" s="84" t="str">
        <f>'MRA Full Assessment'!$T$20</f>
        <v/>
      </c>
      <c r="K5" s="83" t="str">
        <f>IF(ISBLANK('MRA Full Assessment'!$U$18),"",'MRA Full Assessment'!$U$18)</f>
        <v/>
      </c>
      <c r="L5" s="84" t="str">
        <f>'MRA Full Assessment'!$X$20</f>
        <v/>
      </c>
      <c r="M5" s="84" t="str">
        <f>'MRA Full Assessment'!$X$18</f>
        <v/>
      </c>
      <c r="N5" s="83" t="str">
        <f>IF(ISBLANK('MRA Full Assessment'!$Y$18),"",'MRA Full Assessment'!$Y$18)</f>
        <v/>
      </c>
      <c r="O5" s="84" t="str">
        <f>'MRA Full Assessment'!$AB$20</f>
        <v/>
      </c>
      <c r="P5" s="84" t="str">
        <f>'MRA Full Assessment'!$AB$18</f>
        <v/>
      </c>
      <c r="Q5" s="92" t="str">
        <f>IF(ISBLANK('MRA Full Assessment'!$AC$18),"",'MRA Full Assessment'!$AC$18)</f>
        <v/>
      </c>
      <c r="R5" s="84" t="str">
        <f>'MRA Full Assessment'!$AG$20</f>
        <v/>
      </c>
      <c r="S5" s="84" t="str">
        <f>IF(ISBLANK('MRA Full Assessment'!$AG$18),"",'MRA Full Assessment'!$AG$18)</f>
        <v/>
      </c>
    </row>
    <row r="6" spans="1:19" ht="55.2" customHeight="1" thickBot="1">
      <c r="A6" s="82">
        <f>IF(ISBLANK('MRA Full Assessment'!B23),"",'MRA Full Assessment'!B23)</f>
        <v>4</v>
      </c>
      <c r="B6" s="97" t="str">
        <f>IF(ISBLANK('MRA Full Assessment'!C23),"",'MRA Full Assessment'!C23)</f>
        <v/>
      </c>
      <c r="C6" s="82" t="str">
        <f>IF(ISBLANK('MRA Full Assessment'!D23),"",'MRA Full Assessment'!D23)</f>
        <v/>
      </c>
      <c r="D6" s="82" t="str">
        <f>IF(ISBLANK('MRA Full Assessment'!G23),"",'MRA Full Assessment'!G23)</f>
        <v/>
      </c>
      <c r="E6" s="82" t="str">
        <f>IF(ISBLANK('MRA Full Assessment'!H23),"",'MRA Full Assessment'!H23)</f>
        <v/>
      </c>
      <c r="F6" s="82" t="str">
        <f>IF(ISBLANK('MRA Full Assessment'!I23),"",'MRA Full Assessment'!I23)</f>
        <v/>
      </c>
      <c r="G6" s="82" t="str">
        <f>IF(ISBLANK('MRA Full Assessment'!J23),"",'MRA Full Assessment'!J23)</f>
        <v/>
      </c>
      <c r="H6" s="84" t="str">
        <f>'MRA Full Assessment'!$M$25</f>
        <v/>
      </c>
      <c r="I6" s="84" t="str">
        <f>'MRA Full Assessment'!$M$23</f>
        <v/>
      </c>
      <c r="J6" s="84" t="str">
        <f>'MRA Full Assessment'!$T$25</f>
        <v/>
      </c>
      <c r="K6" s="83" t="str">
        <f>IF(ISBLANK('MRA Full Assessment'!$U$23),"",'MRA Full Assessment'!$U$23)</f>
        <v/>
      </c>
      <c r="L6" s="84" t="str">
        <f>'MRA Full Assessment'!$X$25</f>
        <v/>
      </c>
      <c r="M6" s="84" t="str">
        <f>'MRA Full Assessment'!$X$23</f>
        <v/>
      </c>
      <c r="N6" s="83" t="str">
        <f>IF(ISBLANK('MRA Full Assessment'!$Y$23),"",'MRA Full Assessment'!$Y$23)</f>
        <v/>
      </c>
      <c r="O6" s="84" t="str">
        <f>'MRA Full Assessment'!$AB$25</f>
        <v/>
      </c>
      <c r="P6" s="84" t="str">
        <f>'MRA Full Assessment'!$AB$23</f>
        <v/>
      </c>
      <c r="Q6" s="92" t="str">
        <f>IF(ISBLANK('MRA Full Assessment'!$AC$23),"",'MRA Full Assessment'!$AC$23)</f>
        <v/>
      </c>
      <c r="R6" s="84" t="str">
        <f>'MRA Full Assessment'!$AG$25</f>
        <v/>
      </c>
      <c r="S6" s="84" t="str">
        <f>IF(ISBLANK('MRA Full Assessment'!$AG$23),"",'MRA Full Assessment'!$AG$23)</f>
        <v/>
      </c>
    </row>
    <row r="7" spans="1:19" ht="55.2" customHeight="1" thickBot="1">
      <c r="A7" s="82">
        <f>IF(ISBLANK('MRA Full Assessment'!B28),"",'MRA Full Assessment'!B28)</f>
        <v>5</v>
      </c>
      <c r="B7" s="97" t="str">
        <f>IF(ISBLANK('MRA Full Assessment'!C28),"",'MRA Full Assessment'!C28)</f>
        <v/>
      </c>
      <c r="C7" s="82" t="str">
        <f>IF(ISBLANK('MRA Full Assessment'!D28),"",'MRA Full Assessment'!D28)</f>
        <v/>
      </c>
      <c r="D7" s="82" t="str">
        <f>IF(ISBLANK('MRA Full Assessment'!G28),"",'MRA Full Assessment'!G28)</f>
        <v/>
      </c>
      <c r="E7" s="82" t="str">
        <f>IF(ISBLANK('MRA Full Assessment'!H28),"",'MRA Full Assessment'!H28)</f>
        <v/>
      </c>
      <c r="F7" s="82" t="str">
        <f>IF(ISBLANK('MRA Full Assessment'!I28),"",'MRA Full Assessment'!I28)</f>
        <v/>
      </c>
      <c r="G7" s="82" t="str">
        <f>IF(ISBLANK('MRA Full Assessment'!J28),"",'MRA Full Assessment'!J28)</f>
        <v/>
      </c>
      <c r="H7" s="84" t="str">
        <f>'MRA Full Assessment'!$M$30</f>
        <v/>
      </c>
      <c r="I7" s="84" t="str">
        <f>'MRA Full Assessment'!$M$28</f>
        <v/>
      </c>
      <c r="J7" s="84" t="str">
        <f>'MRA Full Assessment'!$T$30</f>
        <v/>
      </c>
      <c r="K7" s="83" t="str">
        <f>IF(ISBLANK('MRA Full Assessment'!$U$28),"",'MRA Full Assessment'!$U$28)</f>
        <v/>
      </c>
      <c r="L7" s="84" t="str">
        <f>'MRA Full Assessment'!$X$30</f>
        <v/>
      </c>
      <c r="M7" s="84" t="str">
        <f>'MRA Full Assessment'!$X$28</f>
        <v/>
      </c>
      <c r="N7" s="83" t="str">
        <f>IF(ISBLANK('MRA Full Assessment'!$Y$28),"",'MRA Full Assessment'!$Y$28)</f>
        <v/>
      </c>
      <c r="O7" s="84" t="str">
        <f>'MRA Full Assessment'!$AB$30</f>
        <v/>
      </c>
      <c r="P7" s="84" t="str">
        <f>'MRA Full Assessment'!$AB$28</f>
        <v/>
      </c>
      <c r="Q7" s="92" t="str">
        <f>IF(ISBLANK('MRA Full Assessment'!$AC$28),"",'MRA Full Assessment'!$AC$28)</f>
        <v/>
      </c>
      <c r="R7" s="84" t="str">
        <f>'MRA Full Assessment'!$AG$30</f>
        <v/>
      </c>
      <c r="S7" s="84" t="str">
        <f>IF(ISBLANK('MRA Full Assessment'!$AG$28),"",'MRA Full Assessment'!$AG$28)</f>
        <v/>
      </c>
    </row>
    <row r="8" spans="1:19" ht="55.2" customHeight="1" thickBot="1">
      <c r="A8" s="82">
        <f>IF(ISBLANK('MRA Full Assessment'!B33),"",'MRA Full Assessment'!B33)</f>
        <v>6</v>
      </c>
      <c r="B8" s="97" t="str">
        <f>IF(ISBLANK('MRA Full Assessment'!C33),"",'MRA Full Assessment'!C33)</f>
        <v/>
      </c>
      <c r="C8" s="82" t="str">
        <f>IF(ISBLANK('MRA Full Assessment'!D33),"",'MRA Full Assessment'!D33)</f>
        <v/>
      </c>
      <c r="D8" s="82" t="str">
        <f>IF(ISBLANK('MRA Full Assessment'!G33),"",'MRA Full Assessment'!G33)</f>
        <v/>
      </c>
      <c r="E8" s="82" t="str">
        <f>IF(ISBLANK('MRA Full Assessment'!H33),"",'MRA Full Assessment'!H33)</f>
        <v/>
      </c>
      <c r="F8" s="82" t="str">
        <f>IF(ISBLANK('MRA Full Assessment'!I33),"",'MRA Full Assessment'!I33)</f>
        <v/>
      </c>
      <c r="G8" s="82" t="str">
        <f>IF(ISBLANK('MRA Full Assessment'!J33),"",'MRA Full Assessment'!J33)</f>
        <v/>
      </c>
      <c r="H8" s="84" t="str">
        <f>'MRA Full Assessment'!$M$35</f>
        <v/>
      </c>
      <c r="I8" s="84" t="str">
        <f>'MRA Full Assessment'!$M$33</f>
        <v/>
      </c>
      <c r="J8" s="84" t="str">
        <f>'MRA Full Assessment'!$T$35</f>
        <v/>
      </c>
      <c r="K8" s="83" t="str">
        <f>IF(ISBLANK('MRA Full Assessment'!$U$33),"",'MRA Full Assessment'!$U$33)</f>
        <v/>
      </c>
      <c r="L8" s="84" t="str">
        <f>'MRA Full Assessment'!$X$35</f>
        <v/>
      </c>
      <c r="M8" s="84" t="str">
        <f>'MRA Full Assessment'!$X$33</f>
        <v/>
      </c>
      <c r="N8" s="83" t="str">
        <f>IF(ISBLANK('MRA Full Assessment'!$Y$33),"",'MRA Full Assessment'!$Y$33)</f>
        <v/>
      </c>
      <c r="O8" s="84" t="str">
        <f>'MRA Full Assessment'!$AB$35</f>
        <v/>
      </c>
      <c r="P8" s="84" t="str">
        <f>'MRA Full Assessment'!$AB$33</f>
        <v/>
      </c>
      <c r="Q8" s="224"/>
      <c r="R8" s="84" t="str">
        <f>'MRA Full Assessment'!$AG$35</f>
        <v/>
      </c>
      <c r="S8" s="84" t="str">
        <f>IF(ISBLANK('MRA Full Assessment'!$AG$33),"",'MRA Full Assessment'!$AG$33)</f>
        <v/>
      </c>
    </row>
    <row r="9" spans="1:19" ht="55.2" customHeight="1" thickBot="1">
      <c r="A9" s="82">
        <f>IF(ISBLANK('MRA Full Assessment'!B38),"",'MRA Full Assessment'!B38)</f>
        <v>7</v>
      </c>
      <c r="B9" s="97" t="str">
        <f>IF(ISBLANK('MRA Full Assessment'!C38),"",'MRA Full Assessment'!C38)</f>
        <v/>
      </c>
      <c r="C9" s="82" t="str">
        <f>IF(ISBLANK('MRA Full Assessment'!D38),"",'MRA Full Assessment'!D38)</f>
        <v/>
      </c>
      <c r="D9" s="82" t="str">
        <f>IF(ISBLANK('MRA Full Assessment'!G38),"",'MRA Full Assessment'!G38)</f>
        <v/>
      </c>
      <c r="E9" s="82" t="str">
        <f>IF(ISBLANK('MRA Full Assessment'!H38),"",'MRA Full Assessment'!H38)</f>
        <v/>
      </c>
      <c r="F9" s="82" t="str">
        <f>IF(ISBLANK('MRA Full Assessment'!I38),"",'MRA Full Assessment'!I38)</f>
        <v/>
      </c>
      <c r="G9" s="82" t="str">
        <f>IF(ISBLANK('MRA Full Assessment'!J38),"",'MRA Full Assessment'!J38)</f>
        <v/>
      </c>
      <c r="H9" s="84" t="str">
        <f>'MRA Full Assessment'!$M$40</f>
        <v/>
      </c>
      <c r="I9" s="84" t="str">
        <f>'MRA Full Assessment'!$M$38</f>
        <v/>
      </c>
      <c r="J9" s="84" t="str">
        <f>'MRA Full Assessment'!$T$40</f>
        <v/>
      </c>
      <c r="K9" s="83" t="str">
        <f>IF(ISBLANK('MRA Full Assessment'!$U$38),"",'MRA Full Assessment'!$U$38)</f>
        <v/>
      </c>
      <c r="L9" s="84" t="str">
        <f>'MRA Full Assessment'!$X$40</f>
        <v/>
      </c>
      <c r="M9" s="84" t="str">
        <f>'MRA Full Assessment'!$X$38</f>
        <v/>
      </c>
      <c r="N9" s="83" t="str">
        <f>IF(ISBLANK('MRA Full Assessment'!$Y$38),"",'MRA Full Assessment'!$Y$38)</f>
        <v/>
      </c>
      <c r="O9" s="84" t="str">
        <f>'MRA Full Assessment'!$AB$40</f>
        <v/>
      </c>
      <c r="P9" s="84" t="str">
        <f>'MRA Full Assessment'!$AB$38</f>
        <v/>
      </c>
      <c r="Q9" s="92" t="str">
        <f>IF(ISBLANK('MRA Full Assessment'!$AC$38),"",'MRA Full Assessment'!$AC$38)</f>
        <v/>
      </c>
      <c r="R9" s="84" t="str">
        <f>'MRA Full Assessment'!$AG$40</f>
        <v/>
      </c>
      <c r="S9" s="84" t="str">
        <f>IF(ISBLANK('MRA Full Assessment'!$AG$38),"",'MRA Full Assessment'!$AG$38)</f>
        <v/>
      </c>
    </row>
    <row r="10" spans="1:19" ht="55.2" customHeight="1" thickBot="1">
      <c r="A10" s="82">
        <f>IF(ISBLANK('MRA Full Assessment'!B43),"",'MRA Full Assessment'!B43)</f>
        <v>8</v>
      </c>
      <c r="B10" s="97" t="str">
        <f>IF(ISBLANK('MRA Full Assessment'!C43),"",'MRA Full Assessment'!C43)</f>
        <v/>
      </c>
      <c r="C10" s="82" t="str">
        <f>IF(ISBLANK('MRA Full Assessment'!D43),"",'MRA Full Assessment'!D43)</f>
        <v/>
      </c>
      <c r="D10" s="82" t="str">
        <f>IF(ISBLANK('MRA Full Assessment'!G43),"",'MRA Full Assessment'!G43)</f>
        <v/>
      </c>
      <c r="E10" s="82" t="str">
        <f>IF(ISBLANK('MRA Full Assessment'!H43),"",'MRA Full Assessment'!H43)</f>
        <v/>
      </c>
      <c r="F10" s="82" t="str">
        <f>IF(ISBLANK('MRA Full Assessment'!I43),"",'MRA Full Assessment'!I43)</f>
        <v/>
      </c>
      <c r="G10" s="82" t="str">
        <f>IF(ISBLANK('MRA Full Assessment'!J43),"",'MRA Full Assessment'!J43)</f>
        <v/>
      </c>
      <c r="H10" s="84" t="str">
        <f>'MRA Full Assessment'!$M$45</f>
        <v/>
      </c>
      <c r="I10" s="84" t="str">
        <f>'MRA Full Assessment'!$M$43</f>
        <v/>
      </c>
      <c r="J10" s="84" t="str">
        <f>'MRA Full Assessment'!$T$45</f>
        <v/>
      </c>
      <c r="K10" s="83" t="str">
        <f>IF(ISBLANK('MRA Full Assessment'!$U$43),"",'MRA Full Assessment'!$U$43)</f>
        <v/>
      </c>
      <c r="L10" s="84" t="str">
        <f>'MRA Full Assessment'!$X$45</f>
        <v/>
      </c>
      <c r="M10" s="84" t="str">
        <f>'MRA Full Assessment'!$X$43</f>
        <v/>
      </c>
      <c r="N10" s="83" t="str">
        <f>IF(ISBLANK('MRA Full Assessment'!$Y$43),"",'MRA Full Assessment'!$Y$43)</f>
        <v/>
      </c>
      <c r="O10" s="84" t="str">
        <f>'MRA Full Assessment'!$AB$45</f>
        <v/>
      </c>
      <c r="P10" s="84" t="str">
        <f>'MRA Full Assessment'!$AB$43</f>
        <v/>
      </c>
      <c r="Q10" s="92" t="str">
        <f>IF(ISBLANK('MRA Full Assessment'!$AC$43),"",'MRA Full Assessment'!$AC$43)</f>
        <v/>
      </c>
      <c r="R10" s="84" t="str">
        <f>'MRA Full Assessment'!$AG$45</f>
        <v/>
      </c>
      <c r="S10" s="84" t="str">
        <f>IF(ISBLANK('MRA Full Assessment'!$AG$38),"",'MRA Full Assessment'!$AG$38)</f>
        <v/>
      </c>
    </row>
    <row r="11" spans="1:19" ht="55.2" customHeight="1" thickBot="1">
      <c r="A11" s="82">
        <f>IF(ISBLANK('MRA Full Assessment'!B48),"",'MRA Full Assessment'!B48)</f>
        <v>9</v>
      </c>
      <c r="B11" s="83" t="str">
        <f>IF(ISBLANK('MRA Full Assessment'!C48),"",'MRA Full Assessment'!C48)</f>
        <v/>
      </c>
      <c r="C11" s="82" t="str">
        <f>IF(ISBLANK('MRA Full Assessment'!D48),"",'MRA Full Assessment'!D48)</f>
        <v/>
      </c>
      <c r="D11" s="82" t="str">
        <f>IF(ISBLANK('MRA Full Assessment'!G48),"",'MRA Full Assessment'!G48)</f>
        <v/>
      </c>
      <c r="E11" s="82" t="str">
        <f>IF(ISBLANK('MRA Full Assessment'!H48),"",'MRA Full Assessment'!H48)</f>
        <v/>
      </c>
      <c r="F11" s="82" t="str">
        <f>IF(ISBLANK('MRA Full Assessment'!I48),"",'MRA Full Assessment'!I48)</f>
        <v/>
      </c>
      <c r="G11" s="82" t="str">
        <f>IF(ISBLANK('MRA Full Assessment'!J48),"",'MRA Full Assessment'!J48)</f>
        <v/>
      </c>
      <c r="H11" s="84" t="str">
        <f>'MRA Full Assessment'!$M$50</f>
        <v/>
      </c>
      <c r="I11" s="84" t="str">
        <f>'MRA Full Assessment'!$M$48</f>
        <v/>
      </c>
      <c r="J11" s="84" t="str">
        <f>'MRA Full Assessment'!$T$50</f>
        <v/>
      </c>
      <c r="K11" s="83" t="str">
        <f>IF(ISBLANK('MRA Full Assessment'!$U$48),"",'MRA Full Assessment'!$U$48)</f>
        <v/>
      </c>
      <c r="L11" s="84" t="str">
        <f>'MRA Full Assessment'!$X$50</f>
        <v/>
      </c>
      <c r="M11" s="84" t="str">
        <f>'MRA Full Assessment'!$X$48</f>
        <v/>
      </c>
      <c r="N11" s="83" t="str">
        <f>IF(ISBLANK('MRA Full Assessment'!$Y$48),"",'MRA Full Assessment'!$Y$48)</f>
        <v/>
      </c>
      <c r="O11" s="84" t="str">
        <f>'MRA Full Assessment'!$AB$50</f>
        <v/>
      </c>
      <c r="P11" s="84" t="str">
        <f>'MRA Full Assessment'!$AB$48</f>
        <v/>
      </c>
      <c r="Q11" s="92" t="str">
        <f>IF(ISBLANK('MRA Full Assessment'!$AC$48),"",'MRA Full Assessment'!$AC$38)</f>
        <v/>
      </c>
      <c r="R11" s="84" t="str">
        <f>'MRA Full Assessment'!$AG$50</f>
        <v/>
      </c>
      <c r="S11" s="84" t="str">
        <f>IF(ISBLANK('MRA Full Assessment'!$AG$48),"",'MRA Full Assessment'!$AG$48)</f>
        <v/>
      </c>
    </row>
    <row r="12" spans="1:19" ht="55.2" customHeight="1" thickBot="1">
      <c r="A12" s="82">
        <f>IF(ISBLANK('MRA Full Assessment'!B53),"",'MRA Full Assessment'!B53)</f>
        <v>10</v>
      </c>
      <c r="B12" s="83" t="str">
        <f>IF(ISBLANK('MRA Full Assessment'!C53),"",'MRA Full Assessment'!C53)</f>
        <v/>
      </c>
      <c r="C12" s="82" t="str">
        <f>IF(ISBLANK('MRA Full Assessment'!D53),"",'MRA Full Assessment'!D53)</f>
        <v/>
      </c>
      <c r="D12" s="82" t="str">
        <f>IF(ISBLANK('MRA Full Assessment'!G53),"",'MRA Full Assessment'!G53)</f>
        <v/>
      </c>
      <c r="E12" s="82" t="str">
        <f>IF(ISBLANK('MRA Full Assessment'!H53),"",'MRA Full Assessment'!H53)</f>
        <v/>
      </c>
      <c r="F12" s="82" t="str">
        <f>IF(ISBLANK('MRA Full Assessment'!I53),"",'MRA Full Assessment'!I53)</f>
        <v/>
      </c>
      <c r="G12" s="82" t="str">
        <f>IF(ISBLANK('MRA Full Assessment'!J53),"",'MRA Full Assessment'!J53)</f>
        <v/>
      </c>
      <c r="H12" s="84" t="str">
        <f>'MRA Full Assessment'!$M$55</f>
        <v/>
      </c>
      <c r="I12" s="84" t="str">
        <f>'MRA Full Assessment'!$M$53</f>
        <v/>
      </c>
      <c r="J12" s="84" t="str">
        <f>'MRA Full Assessment'!$T$55</f>
        <v/>
      </c>
      <c r="K12" s="83" t="str">
        <f>IF(ISBLANK('MRA Full Assessment'!$U$53),"",'MRA Full Assessment'!$U$53)</f>
        <v/>
      </c>
      <c r="L12" s="84" t="str">
        <f>'MRA Full Assessment'!$X$55</f>
        <v/>
      </c>
      <c r="M12" s="84" t="str">
        <f>'MRA Full Assessment'!$X$53</f>
        <v/>
      </c>
      <c r="N12" s="83" t="str">
        <f>IF(ISBLANK('MRA Full Assessment'!$Y$53),"",'MRA Full Assessment'!$Y$53)</f>
        <v/>
      </c>
      <c r="O12" s="84" t="str">
        <f>'MRA Full Assessment'!$AB$55</f>
        <v/>
      </c>
      <c r="P12" s="84" t="str">
        <f>'MRA Full Assessment'!$AB$53</f>
        <v/>
      </c>
      <c r="Q12" s="92" t="str">
        <f>IF(ISBLANK('MRA Full Assessment'!$AC$53),"",'MRA Full Assessment'!$AC$53)</f>
        <v/>
      </c>
      <c r="R12" s="84" t="str">
        <f>'MRA Full Assessment'!$AG$55</f>
        <v/>
      </c>
      <c r="S12" s="84" t="str">
        <f>IF(ISBLANK('MRA Full Assessment'!$AG$53),"",'MRA Full Assessment'!$AG$53)</f>
        <v/>
      </c>
    </row>
    <row r="13" spans="1:19" ht="55.2" customHeight="1" thickBot="1">
      <c r="A13" s="82">
        <f>IF(ISBLANK('MRA Full Assessment'!B58),"",'MRA Full Assessment'!B58)</f>
        <v>11</v>
      </c>
      <c r="B13" s="83" t="str">
        <f>IF(ISBLANK('MRA Full Assessment'!C58),"",'MRA Full Assessment'!C58)</f>
        <v/>
      </c>
      <c r="C13" s="82" t="str">
        <f>IF(ISBLANK('MRA Full Assessment'!D58),"",'MRA Full Assessment'!D58)</f>
        <v/>
      </c>
      <c r="D13" s="82" t="str">
        <f>IF(ISBLANK('MRA Full Assessment'!G58),"",'MRA Full Assessment'!G58)</f>
        <v/>
      </c>
      <c r="E13" s="82" t="str">
        <f>IF(ISBLANK('MRA Full Assessment'!H58),"",'MRA Full Assessment'!H58)</f>
        <v/>
      </c>
      <c r="F13" s="82" t="str">
        <f>IF(ISBLANK('MRA Full Assessment'!I58),"",'MRA Full Assessment'!I58)</f>
        <v/>
      </c>
      <c r="G13" s="82" t="str">
        <f>IF(ISBLANK('MRA Full Assessment'!J58),"",'MRA Full Assessment'!J58)</f>
        <v/>
      </c>
      <c r="H13" s="84" t="str">
        <f>'MRA Full Assessment'!$M$60</f>
        <v/>
      </c>
      <c r="I13" s="84" t="str">
        <f>'MRA Full Assessment'!$M$58</f>
        <v/>
      </c>
      <c r="J13" s="84" t="str">
        <f>'MRA Full Assessment'!$T$60</f>
        <v/>
      </c>
      <c r="K13" s="83" t="str">
        <f>IF(ISBLANK('MRA Full Assessment'!$U$53),"",'MRA Full Assessment'!$U$53)</f>
        <v/>
      </c>
      <c r="L13" s="84" t="str">
        <f>'MRA Full Assessment'!$X$60</f>
        <v/>
      </c>
      <c r="M13" s="84" t="str">
        <f>'MRA Full Assessment'!$X$58</f>
        <v/>
      </c>
      <c r="N13" s="83" t="str">
        <f>IF(ISBLANK('MRA Full Assessment'!$Y$53),"",'MRA Full Assessment'!$Y$53)</f>
        <v/>
      </c>
      <c r="O13" s="84" t="str">
        <f>'MRA Full Assessment'!$AB$60</f>
        <v/>
      </c>
      <c r="P13" s="84" t="str">
        <f>'MRA Full Assessment'!$AB$58</f>
        <v/>
      </c>
      <c r="Q13" s="92" t="str">
        <f>IF(ISBLANK('MRA Full Assessment'!$AC$58),"",'MRA Full Assessment'!$AC$58)</f>
        <v/>
      </c>
      <c r="R13" s="84" t="str">
        <f>'MRA Full Assessment'!$AG$60</f>
        <v/>
      </c>
      <c r="S13" s="84" t="str">
        <f>IF(ISBLANK('MRA Full Assessment'!$AG$58),"",'MRA Full Assessment'!$AG$58)</f>
        <v/>
      </c>
    </row>
    <row r="14" spans="1:19" ht="55.2" customHeight="1" thickBot="1">
      <c r="A14" s="82">
        <f>IF(ISBLANK('MRA Full Assessment'!B63),"",'MRA Full Assessment'!B63)</f>
        <v>12</v>
      </c>
      <c r="B14" s="97" t="str">
        <f>IF(ISBLANK('MRA Full Assessment'!C63),"",'MRA Full Assessment'!C63)</f>
        <v/>
      </c>
      <c r="C14" s="82" t="str">
        <f>IF(ISBLANK('MRA Full Assessment'!D63),"",'MRA Full Assessment'!D63)</f>
        <v/>
      </c>
      <c r="D14" s="82" t="str">
        <f>IF(ISBLANK('MRA Full Assessment'!G63),"",'MRA Full Assessment'!G63)</f>
        <v/>
      </c>
      <c r="E14" s="82" t="str">
        <f>IF(ISBLANK('MRA Full Assessment'!H63),"",'MRA Full Assessment'!H63)</f>
        <v/>
      </c>
      <c r="F14" s="82" t="str">
        <f>IF(ISBLANK('MRA Full Assessment'!I63),"",'MRA Full Assessment'!I63)</f>
        <v/>
      </c>
      <c r="G14" s="82" t="str">
        <f>IF(ISBLANK('MRA Full Assessment'!J63),"",'MRA Full Assessment'!J63)</f>
        <v/>
      </c>
      <c r="H14" s="84" t="str">
        <f>'MRA Full Assessment'!$M$65</f>
        <v/>
      </c>
      <c r="I14" s="84" t="str">
        <f>'MRA Full Assessment'!$M$63</f>
        <v/>
      </c>
      <c r="J14" s="84" t="str">
        <f>'MRA Full Assessment'!$T$65</f>
        <v/>
      </c>
      <c r="K14" s="83" t="str">
        <f>IF(ISBLANK('MRA Full Assessment'!$U$63),"",'MRA Full Assessment'!$U$63)</f>
        <v/>
      </c>
      <c r="L14" s="84" t="str">
        <f>'MRA Full Assessment'!$X$65</f>
        <v/>
      </c>
      <c r="M14" s="84" t="str">
        <f>'MRA Full Assessment'!$X$63</f>
        <v/>
      </c>
      <c r="N14" s="83" t="str">
        <f>IF(ISBLANK('MRA Full Assessment'!$Y$63),"",'MRA Full Assessment'!$Y$63)</f>
        <v/>
      </c>
      <c r="O14" s="84" t="str">
        <f>'MRA Full Assessment'!$AB$65</f>
        <v/>
      </c>
      <c r="P14" s="84" t="str">
        <f>'MRA Full Assessment'!$AB$63</f>
        <v/>
      </c>
      <c r="Q14" s="92" t="str">
        <f>IF(ISBLANK('MRA Full Assessment'!$AC$63),"",'MRA Full Assessment'!$AC$63)</f>
        <v/>
      </c>
      <c r="R14" s="84" t="str">
        <f>'MRA Full Assessment'!$AG$65</f>
        <v/>
      </c>
      <c r="S14" s="84" t="str">
        <f>IF(ISBLANK('MRA Full Assessment'!$AG$63),"",'MRA Full Assessment'!$AG$63)</f>
        <v/>
      </c>
    </row>
    <row r="15" spans="1:19" ht="55.2" customHeight="1" thickBot="1">
      <c r="A15" s="82">
        <f>IF(ISBLANK('MRA Full Assessment'!B68),"",'MRA Full Assessment'!B68)</f>
        <v>13</v>
      </c>
      <c r="B15" s="97" t="str">
        <f>IF(ISBLANK('MRA Full Assessment'!C68),"",'MRA Full Assessment'!C68)</f>
        <v/>
      </c>
      <c r="C15" s="82" t="str">
        <f>IF(ISBLANK('MRA Full Assessment'!D68),"",'MRA Full Assessment'!D68)</f>
        <v/>
      </c>
      <c r="D15" s="82" t="str">
        <f>IF(ISBLANK('MRA Full Assessment'!G68),"",'MRA Full Assessment'!G68)</f>
        <v/>
      </c>
      <c r="E15" s="82" t="str">
        <f>IF(ISBLANK('MRA Full Assessment'!H68),"",'MRA Full Assessment'!H68)</f>
        <v/>
      </c>
      <c r="F15" s="82" t="str">
        <f>IF(ISBLANK('MRA Full Assessment'!I68),"",'MRA Full Assessment'!I68)</f>
        <v/>
      </c>
      <c r="G15" s="82" t="str">
        <f>IF(ISBLANK('MRA Full Assessment'!J68),"",'MRA Full Assessment'!J68)</f>
        <v/>
      </c>
      <c r="H15" s="84" t="str">
        <f>'MRA Full Assessment'!$M$70</f>
        <v/>
      </c>
      <c r="I15" s="84" t="str">
        <f>'MRA Full Assessment'!$M$68</f>
        <v/>
      </c>
      <c r="J15" s="84" t="str">
        <f>'MRA Full Assessment'!$T$70</f>
        <v/>
      </c>
      <c r="K15" s="83" t="str">
        <f>IF(ISBLANK('MRA Full Assessment'!$U$68),"",'MRA Full Assessment'!$U$68)</f>
        <v/>
      </c>
      <c r="L15" s="84" t="str">
        <f>'MRA Full Assessment'!$X$70</f>
        <v/>
      </c>
      <c r="M15" s="84" t="str">
        <f>'MRA Full Assessment'!$X$68</f>
        <v/>
      </c>
      <c r="N15" s="83" t="str">
        <f>IF(ISBLANK('MRA Full Assessment'!$Y$68),"",'MRA Full Assessment'!$Y$68)</f>
        <v/>
      </c>
      <c r="O15" s="84" t="str">
        <f>'MRA Full Assessment'!$AB$70</f>
        <v/>
      </c>
      <c r="P15" s="84" t="str">
        <f>'MRA Full Assessment'!$AB$68</f>
        <v/>
      </c>
      <c r="Q15" s="92" t="str">
        <f>IF(ISBLANK('MRA Full Assessment'!$AC$68),"",'MRA Full Assessment'!$AC$68)</f>
        <v/>
      </c>
      <c r="R15" s="84" t="str">
        <f>'MRA Full Assessment'!$AG$70</f>
        <v/>
      </c>
      <c r="S15" s="84" t="str">
        <f>IF(ISBLANK('MRA Full Assessment'!$AG$68),"",'MRA Full Assessment'!$AG$68)</f>
        <v/>
      </c>
    </row>
    <row r="16" spans="1:19" ht="55.2" customHeight="1" thickBot="1">
      <c r="A16" s="82">
        <f>IF(ISBLANK('MRA Full Assessment'!B73),"",'MRA Full Assessment'!B73)</f>
        <v>14</v>
      </c>
      <c r="B16" s="97" t="str">
        <f>IF(ISBLANK('MRA Full Assessment'!C73),"",'MRA Full Assessment'!C73)</f>
        <v/>
      </c>
      <c r="C16" s="82" t="str">
        <f>IF(ISBLANK('MRA Full Assessment'!D73),"",'MRA Full Assessment'!D73)</f>
        <v/>
      </c>
      <c r="D16" s="82" t="str">
        <f>IF(ISBLANK('MRA Full Assessment'!G73),"",'MRA Full Assessment'!G73)</f>
        <v/>
      </c>
      <c r="E16" s="82" t="str">
        <f>IF(ISBLANK('MRA Full Assessment'!H73),"",'MRA Full Assessment'!H73)</f>
        <v/>
      </c>
      <c r="F16" s="82" t="str">
        <f>IF(ISBLANK('MRA Full Assessment'!I73),"",'MRA Full Assessment'!I73)</f>
        <v/>
      </c>
      <c r="G16" s="82" t="str">
        <f>IF(ISBLANK('MRA Full Assessment'!J73),"",'MRA Full Assessment'!J73)</f>
        <v/>
      </c>
      <c r="H16" s="84" t="str">
        <f>'MRA Full Assessment'!$M$75</f>
        <v/>
      </c>
      <c r="I16" s="84" t="str">
        <f>'MRA Full Assessment'!$M$73</f>
        <v/>
      </c>
      <c r="J16" s="84" t="str">
        <f>'MRA Full Assessment'!$T$75</f>
        <v/>
      </c>
      <c r="K16" s="83" t="str">
        <f>IF(ISBLANK('MRA Full Assessment'!$U$73),"",'MRA Full Assessment'!$U$73)</f>
        <v/>
      </c>
      <c r="L16" s="84" t="str">
        <f>'MRA Full Assessment'!$X$75</f>
        <v/>
      </c>
      <c r="M16" s="84" t="str">
        <f>'MRA Full Assessment'!$X$73</f>
        <v/>
      </c>
      <c r="N16" s="83" t="str">
        <f>IF(ISBLANK('MRA Full Assessment'!$Y$73),"",'MRA Full Assessment'!$Y$73)</f>
        <v/>
      </c>
      <c r="O16" s="84" t="str">
        <f>'MRA Full Assessment'!$AB$75</f>
        <v/>
      </c>
      <c r="P16" s="84" t="str">
        <f>'MRA Full Assessment'!$AB$73</f>
        <v/>
      </c>
      <c r="Q16" s="92" t="str">
        <f>IF(ISBLANK('MRA Full Assessment'!$AC$73),"",'MRA Full Assessment'!$AC$73)</f>
        <v/>
      </c>
      <c r="R16" s="84" t="str">
        <f>'MRA Full Assessment'!$AG$75</f>
        <v/>
      </c>
      <c r="S16" s="84" t="str">
        <f>IF(ISBLANK('MRA Full Assessment'!$AG$73),"",'MRA Full Assessment'!$AG$73)</f>
        <v/>
      </c>
    </row>
    <row r="17" spans="1:19" ht="55.2" customHeight="1" thickBot="1">
      <c r="A17" s="82">
        <f>IF(ISBLANK('MRA Full Assessment'!B78),"",'MRA Full Assessment'!B78)</f>
        <v>15</v>
      </c>
      <c r="B17" s="97" t="str">
        <f>IF(ISBLANK('MRA Full Assessment'!C78),"",'MRA Full Assessment'!C78)</f>
        <v/>
      </c>
      <c r="C17" s="82" t="str">
        <f>IF(ISBLANK('MRA Full Assessment'!D78),"",'MRA Full Assessment'!D78)</f>
        <v/>
      </c>
      <c r="D17" s="82" t="str">
        <f>IF(ISBLANK('MRA Full Assessment'!G78),"",'MRA Full Assessment'!G78)</f>
        <v/>
      </c>
      <c r="E17" s="82" t="str">
        <f>IF(ISBLANK('MRA Full Assessment'!H78),"",'MRA Full Assessment'!H78)</f>
        <v/>
      </c>
      <c r="F17" s="82" t="str">
        <f>IF(ISBLANK('MRA Full Assessment'!I78),"",'MRA Full Assessment'!I78)</f>
        <v/>
      </c>
      <c r="G17" s="82" t="str">
        <f>IF(ISBLANK('MRA Full Assessment'!J78),"",'MRA Full Assessment'!J78)</f>
        <v/>
      </c>
      <c r="H17" s="84" t="str">
        <f>'MRA Full Assessment'!$M$80</f>
        <v/>
      </c>
      <c r="I17" s="84" t="str">
        <f>'MRA Full Assessment'!$M$78</f>
        <v/>
      </c>
      <c r="J17" s="84" t="str">
        <f>'MRA Full Assessment'!$T$80</f>
        <v/>
      </c>
      <c r="K17" s="83" t="str">
        <f>IF(ISBLANK('MRA Full Assessment'!$U$78),"",'MRA Full Assessment'!$U$78)</f>
        <v/>
      </c>
      <c r="L17" s="84" t="str">
        <f>'MRA Full Assessment'!$X$80</f>
        <v/>
      </c>
      <c r="M17" s="84" t="str">
        <f>'MRA Full Assessment'!$X$78</f>
        <v/>
      </c>
      <c r="N17" s="83" t="str">
        <f>IF(ISBLANK('MRA Full Assessment'!$Y$78),"",'MRA Full Assessment'!$Y$78)</f>
        <v/>
      </c>
      <c r="O17" s="84" t="str">
        <f>'MRA Full Assessment'!$AB$80</f>
        <v/>
      </c>
      <c r="P17" s="84" t="str">
        <f>'MRA Full Assessment'!$AB$78</f>
        <v/>
      </c>
      <c r="Q17" s="92" t="str">
        <f>IF(ISBLANK('MRA Full Assessment'!$AC$78),"",'MRA Full Assessment'!$AC$78)</f>
        <v/>
      </c>
      <c r="R17" s="84" t="str">
        <f>'MRA Full Assessment'!$AG$80</f>
        <v/>
      </c>
      <c r="S17" s="84" t="str">
        <f>IF(ISBLANK('MRA Full Assessment'!$AG$78),"",'MRA Full Assessment'!$AG$78)</f>
        <v/>
      </c>
    </row>
    <row r="18" spans="1:19" ht="55.2" customHeight="1" thickBot="1">
      <c r="A18" s="82">
        <f>IF(ISBLANK('MRA Full Assessment'!B83),"",'MRA Full Assessment'!B83)</f>
        <v>16</v>
      </c>
      <c r="B18" s="97" t="str">
        <f>IF(ISBLANK('MRA Full Assessment'!C83),"",'MRA Full Assessment'!C83)</f>
        <v/>
      </c>
      <c r="C18" s="82" t="str">
        <f>IF(ISBLANK('MRA Full Assessment'!D83),"",'MRA Full Assessment'!D83)</f>
        <v/>
      </c>
      <c r="D18" s="82" t="str">
        <f>IF(ISBLANK('MRA Full Assessment'!G83),"",'MRA Full Assessment'!G83)</f>
        <v/>
      </c>
      <c r="E18" s="82" t="str">
        <f>IF(ISBLANK('MRA Full Assessment'!H83),"",'MRA Full Assessment'!H83)</f>
        <v/>
      </c>
      <c r="F18" s="82" t="str">
        <f>IF(ISBLANK('MRA Full Assessment'!I83),"",'MRA Full Assessment'!I83)</f>
        <v/>
      </c>
      <c r="G18" s="82" t="str">
        <f>IF(ISBLANK('MRA Full Assessment'!J83),"",'MRA Full Assessment'!J83)</f>
        <v/>
      </c>
      <c r="H18" s="84" t="str">
        <f>'MRA Full Assessment'!$M$85</f>
        <v/>
      </c>
      <c r="I18" s="84" t="str">
        <f>'MRA Full Assessment'!$M$83</f>
        <v/>
      </c>
      <c r="J18" s="84" t="str">
        <f>'MRA Full Assessment'!$T$85</f>
        <v/>
      </c>
      <c r="K18" s="83" t="str">
        <f>IF(ISBLANK('MRA Full Assessment'!$U$83),"",'MRA Full Assessment'!$U$83)</f>
        <v/>
      </c>
      <c r="L18" s="84" t="str">
        <f>'MRA Full Assessment'!$X$85</f>
        <v/>
      </c>
      <c r="M18" s="84" t="str">
        <f>'MRA Full Assessment'!$X$83</f>
        <v/>
      </c>
      <c r="N18" s="83" t="str">
        <f>IF(ISBLANK('MRA Full Assessment'!$Y$83),"",'MRA Full Assessment'!$Y$83)</f>
        <v/>
      </c>
      <c r="O18" s="84" t="str">
        <f>'MRA Full Assessment'!$AB$85</f>
        <v/>
      </c>
      <c r="P18" s="84" t="str">
        <f>'MRA Full Assessment'!$AB$83</f>
        <v/>
      </c>
      <c r="Q18" s="92" t="str">
        <f>IF(ISBLANK('MRA Full Assessment'!$AC$83),"",'MRA Full Assessment'!$AC$83)</f>
        <v/>
      </c>
      <c r="R18" s="84" t="str">
        <f>'MRA Full Assessment'!$AG$85</f>
        <v/>
      </c>
      <c r="S18" s="84" t="str">
        <f>IF(ISBLANK('MRA Full Assessment'!$AG$83),"",'MRA Full Assessment'!$AG$83)</f>
        <v/>
      </c>
    </row>
    <row r="19" spans="1:19" ht="55.2" customHeight="1" thickBot="1">
      <c r="A19" s="82">
        <f>IF(ISBLANK('MRA Full Assessment'!B88),"",'MRA Full Assessment'!B88)</f>
        <v>17</v>
      </c>
      <c r="B19" s="97" t="str">
        <f>IF(ISBLANK('MRA Full Assessment'!C88),"",'MRA Full Assessment'!C88)</f>
        <v/>
      </c>
      <c r="C19" s="82" t="str">
        <f>IF(ISBLANK('MRA Full Assessment'!D88),"",'MRA Full Assessment'!D88)</f>
        <v/>
      </c>
      <c r="D19" s="82" t="str">
        <f>IF(ISBLANK('MRA Full Assessment'!G88),"",'MRA Full Assessment'!G88)</f>
        <v/>
      </c>
      <c r="E19" s="82" t="str">
        <f>IF(ISBLANK('MRA Full Assessment'!H88),"",'MRA Full Assessment'!H88)</f>
        <v/>
      </c>
      <c r="F19" s="82" t="str">
        <f>IF(ISBLANK('MRA Full Assessment'!I88),"",'MRA Full Assessment'!I88)</f>
        <v/>
      </c>
      <c r="G19" s="82" t="str">
        <f>IF(ISBLANK('MRA Full Assessment'!J88),"",'MRA Full Assessment'!J88)</f>
        <v/>
      </c>
      <c r="H19" s="84" t="str">
        <f>'MRA Full Assessment'!$M$90</f>
        <v/>
      </c>
      <c r="I19" s="84" t="str">
        <f>'MRA Full Assessment'!$M$88</f>
        <v/>
      </c>
      <c r="J19" s="84" t="str">
        <f>'MRA Full Assessment'!$T$90</f>
        <v/>
      </c>
      <c r="K19" s="83" t="str">
        <f>IF(ISBLANK('MRA Full Assessment'!$U$88),"",'MRA Full Assessment'!$U$88)</f>
        <v/>
      </c>
      <c r="L19" s="84" t="str">
        <f>'MRA Full Assessment'!$X$90</f>
        <v/>
      </c>
      <c r="M19" s="84" t="str">
        <f>'MRA Full Assessment'!$X$88</f>
        <v/>
      </c>
      <c r="N19" s="83" t="str">
        <f>IF(ISBLANK('MRA Full Assessment'!$Y$88),"",'MRA Full Assessment'!$Y$88)</f>
        <v/>
      </c>
      <c r="O19" s="84" t="str">
        <f>'MRA Full Assessment'!$AB$90</f>
        <v/>
      </c>
      <c r="P19" s="84" t="str">
        <f>'MRA Full Assessment'!$AB$88</f>
        <v/>
      </c>
      <c r="Q19" s="92" t="str">
        <f>IF(ISBLANK('MRA Full Assessment'!$AC$88),"",'MRA Full Assessment'!$AC$88)</f>
        <v/>
      </c>
      <c r="R19" s="84" t="str">
        <f>'MRA Full Assessment'!$AG$90</f>
        <v/>
      </c>
      <c r="S19" s="84" t="str">
        <f>IF(ISBLANK('MRA Full Assessment'!$AG$88),"",'MRA Full Assessment'!$AG$88)</f>
        <v/>
      </c>
    </row>
    <row r="20" spans="1:19" ht="55.2" customHeight="1" thickBot="1">
      <c r="A20" s="82">
        <f>IF(ISBLANK('MRA Full Assessment'!B93),"",'MRA Full Assessment'!B93)</f>
        <v>18</v>
      </c>
      <c r="B20" s="97" t="str">
        <f>IF(ISBLANK('MRA Full Assessment'!C93),"",'MRA Full Assessment'!C93)</f>
        <v/>
      </c>
      <c r="C20" s="82" t="str">
        <f>IF(ISBLANK('MRA Full Assessment'!D93),"",'MRA Full Assessment'!D93)</f>
        <v/>
      </c>
      <c r="D20" s="82" t="str">
        <f>IF(ISBLANK('MRA Full Assessment'!G93),"",'MRA Full Assessment'!G93)</f>
        <v/>
      </c>
      <c r="E20" s="82" t="str">
        <f>IF(ISBLANK('MRA Full Assessment'!H93),"",'MRA Full Assessment'!H93)</f>
        <v/>
      </c>
      <c r="F20" s="82" t="str">
        <f>IF(ISBLANK('MRA Full Assessment'!I93),"",'MRA Full Assessment'!I93)</f>
        <v/>
      </c>
      <c r="G20" s="82" t="str">
        <f>IF(ISBLANK('MRA Full Assessment'!J93),"",'MRA Full Assessment'!J93)</f>
        <v/>
      </c>
      <c r="H20" s="84" t="str">
        <f>'MRA Full Assessment'!$M$95</f>
        <v/>
      </c>
      <c r="I20" s="84" t="str">
        <f>'MRA Full Assessment'!$M$93</f>
        <v/>
      </c>
      <c r="J20" s="84" t="str">
        <f>'MRA Full Assessment'!$T$95</f>
        <v/>
      </c>
      <c r="K20" s="83" t="str">
        <f>IF(ISBLANK('MRA Full Assessment'!$U$93),"",'MRA Full Assessment'!$U$93)</f>
        <v/>
      </c>
      <c r="L20" s="84" t="str">
        <f>'MRA Full Assessment'!$X$95</f>
        <v/>
      </c>
      <c r="M20" s="84" t="str">
        <f>'MRA Full Assessment'!$X$93</f>
        <v/>
      </c>
      <c r="N20" s="83" t="str">
        <f>IF(ISBLANK('MRA Full Assessment'!$Y$93),"",'MRA Full Assessment'!$Y$93)</f>
        <v/>
      </c>
      <c r="O20" s="84" t="str">
        <f>'MRA Full Assessment'!$AB$95</f>
        <v/>
      </c>
      <c r="P20" s="84" t="str">
        <f>'MRA Full Assessment'!$AB$93</f>
        <v/>
      </c>
      <c r="Q20" s="92" t="str">
        <f>IF(ISBLANK('MRA Full Assessment'!$AC$93),"",'MRA Full Assessment'!$AC$93)</f>
        <v/>
      </c>
      <c r="R20" s="84" t="str">
        <f>'MRA Full Assessment'!$AG$95</f>
        <v/>
      </c>
      <c r="S20" s="84" t="str">
        <f>IF(ISBLANK('MRA Full Assessment'!$AG$93),"",'MRA Full Assessment'!$AG$93)</f>
        <v/>
      </c>
    </row>
    <row r="21" spans="1:19" ht="55.2" customHeight="1" thickBot="1">
      <c r="A21" s="82">
        <f>IF(ISBLANK('MRA Full Assessment'!B98),"",'MRA Full Assessment'!B98)</f>
        <v>19</v>
      </c>
      <c r="B21" s="97" t="str">
        <f>IF(ISBLANK('MRA Full Assessment'!C98),"",'MRA Full Assessment'!C98)</f>
        <v/>
      </c>
      <c r="C21" s="82" t="str">
        <f>IF(ISBLANK('MRA Full Assessment'!D98),"",'MRA Full Assessment'!D98)</f>
        <v/>
      </c>
      <c r="D21" s="82" t="str">
        <f>IF(ISBLANK('MRA Full Assessment'!H98),"",'MRA Full Assessment'!H98)</f>
        <v/>
      </c>
      <c r="E21" s="82" t="str">
        <f>IF(ISBLANK('MRA Full Assessment'!I98),"",'MRA Full Assessment'!I98)</f>
        <v/>
      </c>
      <c r="F21" s="82" t="str">
        <f>IF(ISBLANK('MRA Full Assessment'!J98),"",'MRA Full Assessment'!J98)</f>
        <v/>
      </c>
      <c r="G21" s="82" t="str">
        <f>IF(ISBLANK('MRA Full Assessment'!J98),"",'MRA Full Assessment'!J98)</f>
        <v/>
      </c>
      <c r="H21" s="84" t="str">
        <f>'MRA Full Assessment'!$M$100</f>
        <v/>
      </c>
      <c r="I21" s="84" t="str">
        <f>'MRA Full Assessment'!$M$98</f>
        <v/>
      </c>
      <c r="J21" s="84" t="str">
        <f>'MRA Full Assessment'!$T$100</f>
        <v/>
      </c>
      <c r="K21" s="83" t="str">
        <f>IF(ISBLANK('MRA Full Assessment'!$U$98),"",'MRA Full Assessment'!$U$98)</f>
        <v/>
      </c>
      <c r="L21" s="84" t="str">
        <f>'MRA Full Assessment'!$X$100</f>
        <v/>
      </c>
      <c r="M21" s="84" t="str">
        <f>'MRA Full Assessment'!$X$98</f>
        <v/>
      </c>
      <c r="N21" s="83" t="str">
        <f>IF(ISBLANK('MRA Full Assessment'!$Y$98),"",'MRA Full Assessment'!$Y$98)</f>
        <v/>
      </c>
      <c r="O21" s="84" t="str">
        <f>'MRA Full Assessment'!$AB$100</f>
        <v/>
      </c>
      <c r="P21" s="84" t="str">
        <f>'MRA Full Assessment'!$AB$98</f>
        <v/>
      </c>
      <c r="Q21" s="92" t="str">
        <f>IF(ISBLANK('MRA Full Assessment'!$AC$98),"",'MRA Full Assessment'!$AC$98)</f>
        <v/>
      </c>
      <c r="R21" s="84" t="str">
        <f>'MRA Full Assessment'!$AG$100</f>
        <v/>
      </c>
      <c r="S21" s="84" t="str">
        <f>IF(ISBLANK('MRA Full Assessment'!$AG$98),"",'MRA Full Assessment'!$AG$98)</f>
        <v/>
      </c>
    </row>
    <row r="22" spans="1:19" ht="55.2" customHeight="1" thickBot="1">
      <c r="A22" s="91">
        <f>IF(ISBLANK('MRA Full Assessment'!B103),"",'MRA Full Assessment'!B103)</f>
        <v>20</v>
      </c>
      <c r="B22" s="98" t="str">
        <f>IF(ISBLANK('MRA Full Assessment'!C103),"",'MRA Full Assessment'!C103)</f>
        <v/>
      </c>
      <c r="C22" s="91" t="str">
        <f>IF(ISBLANK('MRA Full Assessment'!D103),"",'MRA Full Assessment'!D103)</f>
        <v/>
      </c>
      <c r="D22" s="91" t="str">
        <f>IF(ISBLANK('MRA Full Assessment'!G103),"",'MRA Full Assessment'!G103)</f>
        <v/>
      </c>
      <c r="E22" s="91" t="str">
        <f>IF(ISBLANK('MRA Full Assessment'!H103),"",'MRA Full Assessment'!H103)</f>
        <v/>
      </c>
      <c r="F22" s="91" t="str">
        <f>IF(ISBLANK('MRA Full Assessment'!I103),"",'MRA Full Assessment'!I103)</f>
        <v/>
      </c>
      <c r="G22" s="91" t="str">
        <f>IF(ISBLANK('MRA Full Assessment'!J103),"",'MRA Full Assessment'!J103)</f>
        <v/>
      </c>
      <c r="H22" s="84" t="str">
        <f>'MRA Full Assessment'!$M$105</f>
        <v/>
      </c>
      <c r="I22" s="84" t="str">
        <f>'MRA Full Assessment'!$M$103</f>
        <v/>
      </c>
      <c r="J22" s="84" t="str">
        <f>'MRA Full Assessment'!$T$105</f>
        <v/>
      </c>
      <c r="K22" s="83" t="str">
        <f>IF(ISBLANK('MRA Full Assessment'!$U$103),"",'MRA Full Assessment'!$U$103)</f>
        <v/>
      </c>
      <c r="L22" s="84" t="str">
        <f>'MRA Full Assessment'!$X$105</f>
        <v/>
      </c>
      <c r="M22" s="84" t="str">
        <f>'MRA Full Assessment'!$X$103</f>
        <v/>
      </c>
      <c r="N22" s="83" t="str">
        <f>IF(ISBLANK('MRA Full Assessment'!$Y$103),"",'MRA Full Assessment'!$Y$103)</f>
        <v/>
      </c>
      <c r="O22" s="84" t="str">
        <f>'MRA Full Assessment'!$AB$105</f>
        <v/>
      </c>
      <c r="P22" s="84" t="str">
        <f>'MRA Full Assessment'!$AB$103</f>
        <v/>
      </c>
      <c r="Q22" s="92" t="str">
        <f>IF(ISBLANK('MRA Full Assessment'!$AC$103),"",'MRA Full Assessment'!$AC$103)</f>
        <v/>
      </c>
      <c r="R22" s="84" t="str">
        <f>'MRA Full Assessment'!$AG$105</f>
        <v/>
      </c>
      <c r="S22" s="84" t="str">
        <f>IF(ISBLANK('MRA Full Assessment'!$AG$103),"",'MRA Full Assessment'!$AG$103)</f>
        <v/>
      </c>
    </row>
    <row r="23" spans="1:19" ht="55.2" customHeight="1" thickBot="1">
      <c r="A23" s="82">
        <f>IF(ISBLANK('MRA Full Assessment'!B108),"",'MRA Full Assessment'!B108)</f>
        <v>21</v>
      </c>
      <c r="B23" s="97" t="str">
        <f>IF(ISBLANK('MRA Full Assessment'!C108),"",'MRA Full Assessment'!C108)</f>
        <v/>
      </c>
      <c r="C23" s="82" t="str">
        <f>IF(ISBLANK('MRA Full Assessment'!D108),"",'MRA Full Assessment'!D108)</f>
        <v/>
      </c>
      <c r="D23" s="82" t="str">
        <f>IF(ISBLANK('MRA Full Assessment'!G108),"",'MRA Full Assessment'!G108)</f>
        <v/>
      </c>
      <c r="E23" s="82" t="str">
        <f>IF(ISBLANK('MRA Full Assessment'!H108),"",'MRA Full Assessment'!H108)</f>
        <v/>
      </c>
      <c r="F23" s="82" t="str">
        <f>IF(ISBLANK('MRA Full Assessment'!I108),"",'MRA Full Assessment'!I108)</f>
        <v/>
      </c>
      <c r="G23" s="82" t="str">
        <f>IF(ISBLANK('MRA Full Assessment'!J108),"",'MRA Full Assessment'!J108)</f>
        <v/>
      </c>
      <c r="H23" s="84" t="str">
        <f>'MRA Full Assessment'!$M$110</f>
        <v/>
      </c>
      <c r="I23" s="84" t="str">
        <f>'MRA Full Assessment'!$M$108</f>
        <v/>
      </c>
      <c r="J23" s="84" t="str">
        <f>'MRA Full Assessment'!$T$110</f>
        <v/>
      </c>
      <c r="K23" s="83" t="str">
        <f>IF(ISBLANK('MRA Full Assessment'!$U$108),"",'MRA Full Assessment'!$U$108)</f>
        <v/>
      </c>
      <c r="L23" s="84" t="str">
        <f>'MRA Full Assessment'!$X$110</f>
        <v/>
      </c>
      <c r="M23" s="84" t="str">
        <f>'MRA Full Assessment'!$X$108</f>
        <v/>
      </c>
      <c r="N23" s="83" t="str">
        <f>IF(ISBLANK('MRA Full Assessment'!$Y$108),"",'MRA Full Assessment'!$Y$108)</f>
        <v/>
      </c>
      <c r="O23" s="84" t="str">
        <f>'MRA Full Assessment'!$AB$110</f>
        <v/>
      </c>
      <c r="P23" s="84" t="str">
        <f>'MRA Full Assessment'!$AB$108</f>
        <v/>
      </c>
      <c r="Q23" s="92" t="str">
        <f>IF(ISBLANK('MRA Full Assessment'!$AC$108),"",'MRA Full Assessment'!$AC$108)</f>
        <v/>
      </c>
      <c r="R23" s="84" t="str">
        <f>'MRA Full Assessment'!$AG$110</f>
        <v/>
      </c>
      <c r="S23" s="84" t="str">
        <f>IF(ISBLANK('MRA Full Assessment'!$AG$108),"",'MRA Full Assessment'!$AG$108)</f>
        <v/>
      </c>
    </row>
    <row r="24" spans="1:19" ht="55.2" customHeight="1" thickBot="1">
      <c r="A24" s="82">
        <f>IF(ISBLANK('MRA Full Assessment'!B113),"",'MRA Full Assessment'!B113)</f>
        <v>22</v>
      </c>
      <c r="B24" s="82" t="str">
        <f>IF(ISBLANK('MRA Full Assessment'!C113),"",'MRA Full Assessment'!C113)</f>
        <v/>
      </c>
      <c r="C24" s="82" t="str">
        <f>IF(ISBLANK('MRA Full Assessment'!D113),"",'MRA Full Assessment'!D113)</f>
        <v/>
      </c>
      <c r="D24" s="82" t="str">
        <f>IF(ISBLANK('MRA Full Assessment'!G113),"",'MRA Full Assessment'!G113)</f>
        <v/>
      </c>
      <c r="E24" s="82" t="str">
        <f>IF(ISBLANK('MRA Full Assessment'!H113),"",'MRA Full Assessment'!H113)</f>
        <v/>
      </c>
      <c r="F24" s="82" t="str">
        <f>IF(ISBLANK('MRA Full Assessment'!I113),"",'MRA Full Assessment'!I113)</f>
        <v/>
      </c>
      <c r="G24" s="82" t="str">
        <f>IF(ISBLANK('MRA Full Assessment'!J113),"",'MRA Full Assessment'!J113)</f>
        <v/>
      </c>
      <c r="H24" s="84" t="str">
        <f>'MRA Full Assessment'!$M$115</f>
        <v/>
      </c>
      <c r="I24" s="84" t="str">
        <f>'MRA Full Assessment'!$M$113</f>
        <v/>
      </c>
      <c r="J24" s="84" t="str">
        <f>'MRA Full Assessment'!$T$115</f>
        <v/>
      </c>
      <c r="K24" s="83" t="str">
        <f>IF(ISBLANK('MRA Full Assessment'!$U$113),"",'MRA Full Assessment'!$U$113)</f>
        <v/>
      </c>
      <c r="L24" s="84" t="str">
        <f>'MRA Full Assessment'!$X$115</f>
        <v/>
      </c>
      <c r="M24" s="84" t="str">
        <f>'MRA Full Assessment'!$X$113</f>
        <v/>
      </c>
      <c r="N24" s="83" t="str">
        <f>IF(ISBLANK('MRA Full Assessment'!$Y$113),"",'MRA Full Assessment'!$Y$113)</f>
        <v/>
      </c>
      <c r="O24" s="84" t="str">
        <f>'MRA Full Assessment'!$AB$115</f>
        <v/>
      </c>
      <c r="P24" s="84" t="str">
        <f>'MRA Full Assessment'!$AB$113</f>
        <v/>
      </c>
      <c r="Q24" s="92" t="str">
        <f>IF(ISBLANK('MRA Full Assessment'!$AC$113),"",'MRA Full Assessment'!$AC$113)</f>
        <v/>
      </c>
      <c r="R24" s="84" t="str">
        <f>'MRA Full Assessment'!$AG$115</f>
        <v/>
      </c>
      <c r="S24" s="84" t="str">
        <f>IF(ISBLANK('MRA Full Assessment'!$AG$113),"",'MRA Full Assessment'!$AG$113)</f>
        <v/>
      </c>
    </row>
    <row r="25" spans="1:19" ht="55.2" customHeight="1" thickBot="1">
      <c r="A25" s="82">
        <f>IF(ISBLANK('MRA Full Assessment'!B118),"",'MRA Full Assessment'!B118)</f>
        <v>23</v>
      </c>
      <c r="B25" s="97" t="str">
        <f>IF(ISBLANK('MRA Full Assessment'!C118),"",'MRA Full Assessment'!C118)</f>
        <v/>
      </c>
      <c r="C25" s="82" t="str">
        <f>IF(ISBLANK('MRA Full Assessment'!D118),"",'MRA Full Assessment'!D118)</f>
        <v/>
      </c>
      <c r="D25" s="82" t="str">
        <f>IF(ISBLANK('MRA Full Assessment'!G118),"",'MRA Full Assessment'!G118)</f>
        <v/>
      </c>
      <c r="E25" s="82" t="str">
        <f>IF(ISBLANK('MRA Full Assessment'!H118),"",'MRA Full Assessment'!H118)</f>
        <v/>
      </c>
      <c r="F25" s="82" t="str">
        <f>IF(ISBLANK('MRA Full Assessment'!I118),"",'MRA Full Assessment'!I118)</f>
        <v/>
      </c>
      <c r="G25" s="82" t="str">
        <f>IF(ISBLANK('MRA Full Assessment'!J118),"",'MRA Full Assessment'!J118)</f>
        <v/>
      </c>
      <c r="H25" s="84" t="str">
        <f>'MRA Full Assessment'!$M$120</f>
        <v/>
      </c>
      <c r="I25" s="84" t="str">
        <f>'MRA Full Assessment'!$M$118</f>
        <v/>
      </c>
      <c r="J25" s="84" t="str">
        <f>'MRA Full Assessment'!$T$120</f>
        <v/>
      </c>
      <c r="K25" s="83" t="str">
        <f>IF(ISBLANK('MRA Full Assessment'!$U$118),"",'MRA Full Assessment'!$U$118)</f>
        <v/>
      </c>
      <c r="L25" s="84" t="str">
        <f>'MRA Full Assessment'!$X$120</f>
        <v/>
      </c>
      <c r="M25" s="84" t="str">
        <f>'MRA Full Assessment'!$X$118</f>
        <v/>
      </c>
      <c r="N25" s="83" t="str">
        <f>IF(ISBLANK('MRA Full Assessment'!$Y$118),"",'MRA Full Assessment'!$Y$118)</f>
        <v/>
      </c>
      <c r="O25" s="84" t="str">
        <f>'MRA Full Assessment'!$AB$120</f>
        <v/>
      </c>
      <c r="P25" s="84" t="str">
        <f>'MRA Full Assessment'!$AB$118</f>
        <v/>
      </c>
      <c r="Q25" s="92" t="str">
        <f>IF(ISBLANK('MRA Full Assessment'!$AC$118),"",'MRA Full Assessment'!$AC$118)</f>
        <v/>
      </c>
      <c r="R25" s="84" t="str">
        <f>'MRA Full Assessment'!$AG$120</f>
        <v/>
      </c>
      <c r="S25" s="84" t="str">
        <f>IF(ISBLANK('MRA Full Assessment'!$AG$118),"",'MRA Full Assessment'!$AG$118)</f>
        <v/>
      </c>
    </row>
    <row r="26" spans="1:19" ht="55.2" customHeight="1" thickBot="1">
      <c r="A26" s="82">
        <f>IF(ISBLANK('MRA Full Assessment'!B123),"",'MRA Full Assessment'!B123)</f>
        <v>24</v>
      </c>
      <c r="B26" s="83" t="str">
        <f>IF(ISBLANK('MRA Full Assessment'!C123),"",'MRA Full Assessment'!C123)</f>
        <v/>
      </c>
      <c r="C26" s="82" t="str">
        <f>IF(ISBLANK('MRA Full Assessment'!D123),"",'MRA Full Assessment'!D123)</f>
        <v/>
      </c>
      <c r="D26" s="82" t="str">
        <f>IF(ISBLANK('MRA Full Assessment'!G123),"",'MRA Full Assessment'!G123)</f>
        <v/>
      </c>
      <c r="E26" s="82" t="str">
        <f>IF(ISBLANK('MRA Full Assessment'!H123),"",'MRA Full Assessment'!H123)</f>
        <v/>
      </c>
      <c r="F26" s="82" t="str">
        <f>IF(ISBLANK('MRA Full Assessment'!I123),"",'MRA Full Assessment'!I123)</f>
        <v/>
      </c>
      <c r="G26" s="82" t="str">
        <f>IF(ISBLANK('MRA Full Assessment'!J123),"",'MRA Full Assessment'!J123)</f>
        <v/>
      </c>
      <c r="H26" s="84" t="str">
        <f>'MRA Full Assessment'!$M$125</f>
        <v/>
      </c>
      <c r="I26" s="84" t="str">
        <f>'MRA Full Assessment'!$M$123</f>
        <v/>
      </c>
      <c r="J26" s="84" t="str">
        <f>'MRA Full Assessment'!$T$125</f>
        <v/>
      </c>
      <c r="K26" s="83" t="str">
        <f>IF(ISBLANK('MRA Full Assessment'!$U$123),"",'MRA Full Assessment'!$U$123)</f>
        <v/>
      </c>
      <c r="L26" s="84" t="str">
        <f>'MRA Full Assessment'!$X$125</f>
        <v/>
      </c>
      <c r="M26" s="84" t="str">
        <f>'MRA Full Assessment'!$X$123</f>
        <v/>
      </c>
      <c r="N26" s="83" t="str">
        <f>IF(ISBLANK('MRA Full Assessment'!$Y$123),"",'MRA Full Assessment'!$Y$123)</f>
        <v/>
      </c>
      <c r="O26" s="84" t="str">
        <f>'MRA Full Assessment'!$AB$125</f>
        <v/>
      </c>
      <c r="P26" s="84" t="str">
        <f>'MRA Full Assessment'!$AB$123</f>
        <v/>
      </c>
      <c r="Q26" s="92" t="str">
        <f>IF(ISBLANK('MRA Full Assessment'!$AC$123),"",'MRA Full Assessment'!$AC$123)</f>
        <v/>
      </c>
      <c r="R26" s="84" t="str">
        <f>'MRA Full Assessment'!$AG$125</f>
        <v/>
      </c>
      <c r="S26" s="84" t="str">
        <f>IF(ISBLANK('MRA Full Assessment'!$AG$123),"",'MRA Full Assessment'!$AG$123)</f>
        <v/>
      </c>
    </row>
    <row r="27" spans="1:19" ht="55.2" customHeight="1" thickBot="1">
      <c r="A27" s="82">
        <f>IF(ISBLANK('MRA Full Assessment'!B128),"",'MRA Full Assessment'!B128)</f>
        <v>25</v>
      </c>
      <c r="B27" s="97" t="str">
        <f>IF(ISBLANK('MRA Full Assessment'!C128),"",'MRA Full Assessment'!C128)</f>
        <v/>
      </c>
      <c r="C27" s="82" t="str">
        <f>IF(ISBLANK('MRA Full Assessment'!D128),"",'MRA Full Assessment'!D128)</f>
        <v/>
      </c>
      <c r="D27" s="82" t="str">
        <f>IF(ISBLANK('MRA Full Assessment'!G128),"",'MRA Full Assessment'!G128)</f>
        <v/>
      </c>
      <c r="E27" s="82" t="str">
        <f>IF(ISBLANK('MRA Full Assessment'!H128),"",'MRA Full Assessment'!H128)</f>
        <v/>
      </c>
      <c r="F27" s="82" t="str">
        <f>IF(ISBLANK('MRA Full Assessment'!I128),"",'MRA Full Assessment'!I128)</f>
        <v/>
      </c>
      <c r="G27" s="82" t="str">
        <f>IF(ISBLANK('MRA Full Assessment'!J128),"",'MRA Full Assessment'!J128)</f>
        <v/>
      </c>
      <c r="H27" s="84" t="str">
        <f>'MRA Full Assessment'!$M$130</f>
        <v/>
      </c>
      <c r="I27" s="84" t="str">
        <f>'MRA Full Assessment'!$M$128</f>
        <v/>
      </c>
      <c r="J27" s="84" t="str">
        <f>'MRA Full Assessment'!$T$130</f>
        <v/>
      </c>
      <c r="K27" s="83" t="str">
        <f>IF(ISBLANK('MRA Full Assessment'!$U$128),"",'MRA Full Assessment'!$U$128)</f>
        <v/>
      </c>
      <c r="L27" s="84" t="str">
        <f>'MRA Full Assessment'!$X$130</f>
        <v/>
      </c>
      <c r="M27" s="84" t="str">
        <f>'MRA Full Assessment'!$X$128</f>
        <v/>
      </c>
      <c r="N27" s="83" t="str">
        <f>IF(ISBLANK('MRA Full Assessment'!$Y$128),"",'MRA Full Assessment'!$Y$128)</f>
        <v/>
      </c>
      <c r="O27" s="84" t="str">
        <f>'MRA Full Assessment'!$AB$130</f>
        <v/>
      </c>
      <c r="P27" s="84" t="str">
        <f>'MRA Full Assessment'!$AB$128</f>
        <v/>
      </c>
      <c r="Q27" s="92" t="str">
        <f>IF(ISBLANK('MRA Full Assessment'!$AC$128),"",'MRA Full Assessment'!$AC$128)</f>
        <v/>
      </c>
      <c r="R27" s="84" t="str">
        <f>'MRA Full Assessment'!$AG$130</f>
        <v/>
      </c>
      <c r="S27" s="84" t="str">
        <f>IF(ISBLANK('MRA Full Assessment'!$AG$128),"",'MRA Full Assessment'!$AG$128)</f>
        <v/>
      </c>
    </row>
    <row r="28" spans="1:19" ht="55.2" customHeight="1" thickBot="1">
      <c r="A28" s="82">
        <f>IF(ISBLANK('MRA Full Assessment'!B133),"",'MRA Full Assessment'!B133)</f>
        <v>26</v>
      </c>
      <c r="B28" s="82" t="str">
        <f>IF(ISBLANK('MRA Full Assessment'!C133),"",'MRA Full Assessment'!C133)</f>
        <v/>
      </c>
      <c r="C28" s="82" t="str">
        <f>IF(ISBLANK('MRA Full Assessment'!D133),"",'MRA Full Assessment'!D133)</f>
        <v/>
      </c>
      <c r="D28" s="82" t="str">
        <f>IF(ISBLANK('MRA Full Assessment'!G133),"",'MRA Full Assessment'!G133)</f>
        <v/>
      </c>
      <c r="E28" s="82" t="str">
        <f>IF(ISBLANK('MRA Full Assessment'!H133),"",'MRA Full Assessment'!H133)</f>
        <v/>
      </c>
      <c r="F28" s="82" t="str">
        <f>IF(ISBLANK('MRA Full Assessment'!I133),"",'MRA Full Assessment'!I133)</f>
        <v/>
      </c>
      <c r="G28" s="82" t="str">
        <f>IF(ISBLANK('MRA Full Assessment'!J133),"",'MRA Full Assessment'!J133)</f>
        <v/>
      </c>
      <c r="H28" s="84" t="str">
        <f>'MRA Full Assessment'!$M$135</f>
        <v/>
      </c>
      <c r="I28" s="84" t="str">
        <f>'MRA Full Assessment'!$M$133</f>
        <v/>
      </c>
      <c r="J28" s="84" t="str">
        <f>'MRA Full Assessment'!$T$135</f>
        <v/>
      </c>
      <c r="K28" s="83" t="str">
        <f>IF(ISBLANK('MRA Full Assessment'!$U$133),"",'MRA Full Assessment'!$U$133)</f>
        <v/>
      </c>
      <c r="L28" s="84" t="str">
        <f>'MRA Full Assessment'!$X$135</f>
        <v/>
      </c>
      <c r="M28" s="84" t="str">
        <f>'MRA Full Assessment'!$X$133</f>
        <v/>
      </c>
      <c r="N28" s="83" t="str">
        <f>IF(ISBLANK('MRA Full Assessment'!$Y$133),"",'MRA Full Assessment'!$Y$133)</f>
        <v/>
      </c>
      <c r="O28" s="84" t="str">
        <f>'MRA Full Assessment'!$AB$135</f>
        <v/>
      </c>
      <c r="P28" s="84" t="str">
        <f>'MRA Full Assessment'!$AB$133</f>
        <v/>
      </c>
      <c r="Q28" s="92" t="str">
        <f>IF(ISBLANK('MRA Full Assessment'!$AC$133),"",'MRA Full Assessment'!$AC$133)</f>
        <v/>
      </c>
      <c r="R28" s="84" t="str">
        <f>'MRA Full Assessment'!$AG$135</f>
        <v/>
      </c>
      <c r="S28" s="84" t="str">
        <f>IF(ISBLANK('MRA Full Assessment'!$AG$133),"",'MRA Full Assessment'!$AG$133)</f>
        <v/>
      </c>
    </row>
    <row r="29" spans="1:19" ht="55.2" customHeight="1" thickBot="1">
      <c r="A29" s="82">
        <f>IF(ISBLANK('MRA Full Assessment'!B138),"",'MRA Full Assessment'!B138)</f>
        <v>27</v>
      </c>
      <c r="B29" s="82" t="str">
        <f>IF(ISBLANK('MRA Full Assessment'!C138),"",'MRA Full Assessment'!C138)</f>
        <v/>
      </c>
      <c r="C29" s="82" t="str">
        <f>IF(ISBLANK('MRA Full Assessment'!D138),"",'MRA Full Assessment'!D138)</f>
        <v/>
      </c>
      <c r="D29" s="82" t="str">
        <f>IF(ISBLANK('MRA Full Assessment'!G138),"",'MRA Full Assessment'!G138)</f>
        <v/>
      </c>
      <c r="E29" s="82" t="str">
        <f>IF(ISBLANK('MRA Full Assessment'!H138),"",'MRA Full Assessment'!H138)</f>
        <v/>
      </c>
      <c r="F29" s="82" t="str">
        <f>IF(ISBLANK('MRA Full Assessment'!I138),"",'MRA Full Assessment'!I138)</f>
        <v/>
      </c>
      <c r="G29" s="82" t="str">
        <f>IF(ISBLANK('MRA Full Assessment'!J138),"",'MRA Full Assessment'!J138)</f>
        <v/>
      </c>
      <c r="H29" s="84" t="str">
        <f>'MRA Full Assessment'!$M$140</f>
        <v/>
      </c>
      <c r="I29" s="84" t="str">
        <f>'MRA Full Assessment'!$M$138</f>
        <v/>
      </c>
      <c r="J29" s="84" t="str">
        <f>'MRA Full Assessment'!$T$140</f>
        <v/>
      </c>
      <c r="K29" s="83" t="str">
        <f>IF(ISBLANK('MRA Full Assessment'!$U$138),"",'MRA Full Assessment'!$U$138)</f>
        <v/>
      </c>
      <c r="L29" s="84" t="str">
        <f>'MRA Full Assessment'!$X$140</f>
        <v/>
      </c>
      <c r="M29" s="84" t="str">
        <f>'MRA Full Assessment'!$X$138</f>
        <v/>
      </c>
      <c r="N29" s="83" t="str">
        <f>IF(ISBLANK('MRA Full Assessment'!$Y$138),"",'MRA Full Assessment'!$Y$138)</f>
        <v/>
      </c>
      <c r="O29" s="84" t="str">
        <f>'MRA Full Assessment'!$AB$140</f>
        <v/>
      </c>
      <c r="P29" s="84" t="str">
        <f>'MRA Full Assessment'!$AB$138</f>
        <v/>
      </c>
      <c r="Q29" s="92" t="str">
        <f>IF(ISBLANK('MRA Full Assessment'!$AC$138),"",'MRA Full Assessment'!$AC$138)</f>
        <v/>
      </c>
      <c r="R29" s="84" t="str">
        <f>'MRA Full Assessment'!$AG$140</f>
        <v/>
      </c>
      <c r="S29" s="84" t="str">
        <f>IF(ISBLANK('MRA Full Assessment'!$AG$138),"",'MRA Full Assessment'!$AG$138)</f>
        <v/>
      </c>
    </row>
    <row r="30" spans="1:19" ht="55.2" customHeight="1" thickBot="1">
      <c r="A30" s="82">
        <f>IF(ISBLANK('MRA Full Assessment'!B143),"",'MRA Full Assessment'!B143)</f>
        <v>28</v>
      </c>
      <c r="B30" s="82" t="str">
        <f>IF(ISBLANK('MRA Full Assessment'!C143),"",'MRA Full Assessment'!C143)</f>
        <v/>
      </c>
      <c r="C30" s="82" t="str">
        <f>IF(ISBLANK('MRA Full Assessment'!D143),"",'MRA Full Assessment'!D143)</f>
        <v/>
      </c>
      <c r="D30" s="82" t="str">
        <f>IF(ISBLANK('MRA Full Assessment'!G143),"",'MRA Full Assessment'!G143)</f>
        <v/>
      </c>
      <c r="E30" s="82" t="str">
        <f>IF(ISBLANK('MRA Full Assessment'!H143),"",'MRA Full Assessment'!H143)</f>
        <v/>
      </c>
      <c r="F30" s="82" t="str">
        <f>IF(ISBLANK('MRA Full Assessment'!I143),"",'MRA Full Assessment'!I143)</f>
        <v/>
      </c>
      <c r="G30" s="82" t="str">
        <f>IF(ISBLANK('MRA Full Assessment'!J143),"",'MRA Full Assessment'!J143)</f>
        <v/>
      </c>
      <c r="H30" s="84" t="str">
        <f>'MRA Full Assessment'!$M$145</f>
        <v/>
      </c>
      <c r="I30" s="84" t="str">
        <f>'MRA Full Assessment'!$M$143</f>
        <v/>
      </c>
      <c r="J30" s="84" t="str">
        <f>'MRA Full Assessment'!$T$145</f>
        <v/>
      </c>
      <c r="K30" s="83" t="str">
        <f>IF(ISBLANK('MRA Full Assessment'!$U$143),"",'MRA Full Assessment'!$U$143)</f>
        <v/>
      </c>
      <c r="L30" s="84" t="str">
        <f>'MRA Full Assessment'!$X$145</f>
        <v/>
      </c>
      <c r="M30" s="84" t="str">
        <f>'MRA Full Assessment'!$X$143</f>
        <v/>
      </c>
      <c r="N30" s="83" t="str">
        <f>IF(ISBLANK('MRA Full Assessment'!$Y$143),"",'MRA Full Assessment'!$Y$143)</f>
        <v/>
      </c>
      <c r="O30" s="84" t="str">
        <f>'MRA Full Assessment'!$AB$145</f>
        <v/>
      </c>
      <c r="P30" s="84" t="str">
        <f>'MRA Full Assessment'!$AB$143</f>
        <v/>
      </c>
      <c r="Q30" s="92" t="str">
        <f>IF(ISBLANK('MRA Full Assessment'!$AC$143),"",'MRA Full Assessment'!$AC$143)</f>
        <v/>
      </c>
      <c r="R30" s="84" t="str">
        <f>'MRA Full Assessment'!$AG$145</f>
        <v/>
      </c>
      <c r="S30" s="84" t="str">
        <f>IF(ISBLANK('MRA Full Assessment'!$AG$143),"",'MRA Full Assessment'!$AG$143)</f>
        <v/>
      </c>
    </row>
    <row r="31" spans="1:19" ht="55.2" customHeight="1" thickBot="1">
      <c r="A31" s="82">
        <f>IF(ISBLANK('MRA Full Assessment'!B148),"",'MRA Full Assessment'!B148)</f>
        <v>29</v>
      </c>
      <c r="B31" s="82" t="str">
        <f>IF(ISBLANK('MRA Full Assessment'!C148),"",'MRA Full Assessment'!C148)</f>
        <v/>
      </c>
      <c r="C31" s="82" t="str">
        <f>IF(ISBLANK('MRA Full Assessment'!D148),"",'MRA Full Assessment'!D148)</f>
        <v/>
      </c>
      <c r="D31" s="82" t="str">
        <f>IF(ISBLANK('MRA Full Assessment'!G148),"",'MRA Full Assessment'!G148)</f>
        <v/>
      </c>
      <c r="E31" s="82" t="str">
        <f>IF(ISBLANK('MRA Full Assessment'!H148),"",'MRA Full Assessment'!H148)</f>
        <v/>
      </c>
      <c r="F31" s="82" t="str">
        <f>IF(ISBLANK('MRA Full Assessment'!I148),"",'MRA Full Assessment'!I148)</f>
        <v/>
      </c>
      <c r="G31" s="82" t="str">
        <f>IF(ISBLANK('MRA Full Assessment'!J148),"",'MRA Full Assessment'!J148)</f>
        <v/>
      </c>
      <c r="H31" s="84" t="str">
        <f>'MRA Full Assessment'!$M$150</f>
        <v/>
      </c>
      <c r="I31" s="84" t="str">
        <f>'MRA Full Assessment'!$M$148</f>
        <v/>
      </c>
      <c r="J31" s="84" t="str">
        <f>'MRA Full Assessment'!$T$150</f>
        <v/>
      </c>
      <c r="K31" s="83" t="str">
        <f>IF(ISBLANK('MRA Full Assessment'!$U$148),"",'MRA Full Assessment'!$U$148)</f>
        <v/>
      </c>
      <c r="L31" s="84" t="str">
        <f>'MRA Full Assessment'!$X$150</f>
        <v/>
      </c>
      <c r="M31" s="84" t="str">
        <f>'MRA Full Assessment'!$X$148</f>
        <v/>
      </c>
      <c r="N31" s="83" t="str">
        <f>IF(ISBLANK('MRA Full Assessment'!$Y$148),"",'MRA Full Assessment'!$Y$148)</f>
        <v/>
      </c>
      <c r="O31" s="84" t="str">
        <f>'MRA Full Assessment'!$AB$150</f>
        <v/>
      </c>
      <c r="P31" s="84" t="str">
        <f>'MRA Full Assessment'!$AB$148</f>
        <v/>
      </c>
      <c r="Q31" s="92" t="str">
        <f>IF(ISBLANK('MRA Full Assessment'!$AC$148),"",'MRA Full Assessment'!$AC$148)</f>
        <v/>
      </c>
      <c r="R31" s="84" t="str">
        <f>'MRA Full Assessment'!$AG$150</f>
        <v/>
      </c>
      <c r="S31" s="84" t="str">
        <f>IF(ISBLANK('MRA Full Assessment'!$AG$148),"",'MRA Full Assessment'!$AG$148)</f>
        <v/>
      </c>
    </row>
    <row r="32" spans="1:19" ht="55.2" customHeight="1" thickBot="1">
      <c r="A32" s="82">
        <f>IF(ISBLANK('MRA Full Assessment'!B153),"",'MRA Full Assessment'!B153)</f>
        <v>30</v>
      </c>
      <c r="B32" s="82" t="str">
        <f>IF(ISBLANK('MRA Full Assessment'!C153),"",'MRA Full Assessment'!C153)</f>
        <v/>
      </c>
      <c r="C32" s="82" t="str">
        <f>IF(ISBLANK('MRA Full Assessment'!D153),"",'MRA Full Assessment'!D153)</f>
        <v/>
      </c>
      <c r="D32" s="82" t="str">
        <f>IF(ISBLANK('MRA Full Assessment'!G153),"",'MRA Full Assessment'!G153)</f>
        <v/>
      </c>
      <c r="E32" s="82" t="str">
        <f>IF(ISBLANK('MRA Full Assessment'!H153),"",'MRA Full Assessment'!H153)</f>
        <v/>
      </c>
      <c r="F32" s="82" t="str">
        <f>IF(ISBLANK('MRA Full Assessment'!I153),"",'MRA Full Assessment'!I153)</f>
        <v/>
      </c>
      <c r="G32" s="82" t="str">
        <f>IF(ISBLANK('MRA Full Assessment'!J153),"",'MRA Full Assessment'!J153)</f>
        <v/>
      </c>
      <c r="H32" s="84" t="str">
        <f>'MRA Full Assessment'!$M$155</f>
        <v/>
      </c>
      <c r="I32" s="84" t="str">
        <f>'MRA Full Assessment'!$M$153</f>
        <v/>
      </c>
      <c r="J32" s="84" t="str">
        <f>'MRA Full Assessment'!$T$155</f>
        <v/>
      </c>
      <c r="K32" s="83" t="str">
        <f>IF(ISBLANK('MRA Full Assessment'!$U$153),"",'MRA Full Assessment'!$U$153)</f>
        <v/>
      </c>
      <c r="L32" s="84" t="str">
        <f>'MRA Full Assessment'!$X$155</f>
        <v/>
      </c>
      <c r="M32" s="84" t="str">
        <f>'MRA Full Assessment'!$X$153</f>
        <v/>
      </c>
      <c r="N32" s="83" t="str">
        <f>IF(ISBLANK('MRA Full Assessment'!$Y$153),"",'MRA Full Assessment'!$Y$153)</f>
        <v/>
      </c>
      <c r="O32" s="84" t="str">
        <f>'MRA Full Assessment'!$AB$155</f>
        <v/>
      </c>
      <c r="P32" s="84" t="str">
        <f>'MRA Full Assessment'!$AB$153</f>
        <v/>
      </c>
      <c r="Q32" s="92" t="str">
        <f>IF(ISBLANK('MRA Full Assessment'!$AC$153),"",'MRA Full Assessment'!$AC$153)</f>
        <v/>
      </c>
      <c r="R32" s="84" t="str">
        <f>'MRA Full Assessment'!$AG$155</f>
        <v/>
      </c>
      <c r="S32" s="84" t="str">
        <f>IF(ISBLANK('MRA Full Assessment'!$AG$153),"",'MRA Full Assessment'!$AG$153)</f>
        <v/>
      </c>
    </row>
    <row r="33" spans="1:19" ht="55.2" customHeight="1" thickBot="1">
      <c r="A33" s="82">
        <f>IF(ISBLANK('MRA Full Assessment'!B158),"",'MRA Full Assessment'!B158)</f>
        <v>31</v>
      </c>
      <c r="B33" s="82" t="str">
        <f>IF(ISBLANK('MRA Full Assessment'!C158),"",'MRA Full Assessment'!C158)</f>
        <v/>
      </c>
      <c r="C33" s="82" t="str">
        <f>IF(ISBLANK('MRA Full Assessment'!D158),"",'MRA Full Assessment'!D158)</f>
        <v/>
      </c>
      <c r="D33" s="82" t="str">
        <f>IF(ISBLANK('MRA Full Assessment'!G158),"",'MRA Full Assessment'!G158)</f>
        <v/>
      </c>
      <c r="E33" s="82" t="str">
        <f>IF(ISBLANK('MRA Full Assessment'!H158),"",'MRA Full Assessment'!H158)</f>
        <v/>
      </c>
      <c r="F33" s="82" t="str">
        <f>IF(ISBLANK('MRA Full Assessment'!I158),"",'MRA Full Assessment'!I158)</f>
        <v/>
      </c>
      <c r="G33" s="82" t="str">
        <f>IF(ISBLANK('MRA Full Assessment'!J158),"",'MRA Full Assessment'!J158)</f>
        <v/>
      </c>
      <c r="H33" s="84" t="str">
        <f>'MRA Full Assessment'!$M$160</f>
        <v/>
      </c>
      <c r="I33" s="84" t="str">
        <f>'MRA Full Assessment'!$M$158</f>
        <v/>
      </c>
      <c r="J33" s="84" t="str">
        <f>'MRA Full Assessment'!$T$160</f>
        <v/>
      </c>
      <c r="K33" s="83" t="str">
        <f>IF(ISBLANK('MRA Full Assessment'!$U$158),"",'MRA Full Assessment'!$U$158)</f>
        <v/>
      </c>
      <c r="L33" s="84" t="str">
        <f>'MRA Full Assessment'!$X$160</f>
        <v/>
      </c>
      <c r="M33" s="84" t="str">
        <f>'MRA Full Assessment'!$X$158</f>
        <v/>
      </c>
      <c r="N33" s="83" t="str">
        <f>IF(ISBLANK('MRA Full Assessment'!$Y$158),"",'MRA Full Assessment'!$Y$158)</f>
        <v/>
      </c>
      <c r="O33" s="84" t="str">
        <f>'MRA Full Assessment'!$AB$160</f>
        <v/>
      </c>
      <c r="P33" s="84" t="str">
        <f>'MRA Full Assessment'!$AB$158</f>
        <v/>
      </c>
      <c r="Q33" s="92" t="str">
        <f>IF(ISBLANK('MRA Full Assessment'!$AC$158),"",'MRA Full Assessment'!$AC$158)</f>
        <v/>
      </c>
      <c r="R33" s="84" t="str">
        <f>'MRA Full Assessment'!$AG$160</f>
        <v/>
      </c>
      <c r="S33" s="84" t="str">
        <f>IF(ISBLANK('MRA Full Assessment'!$AG$158),"",'MRA Full Assessment'!$AG$158)</f>
        <v/>
      </c>
    </row>
    <row r="34" spans="1:19" ht="55.2" customHeight="1" thickBot="1">
      <c r="A34" s="82">
        <f>IF(ISBLANK('MRA Full Assessment'!B163),"",'MRA Full Assessment'!B163)</f>
        <v>32</v>
      </c>
      <c r="B34" s="82" t="str">
        <f>IF(ISBLANK('MRA Full Assessment'!C163),"",'MRA Full Assessment'!C163)</f>
        <v/>
      </c>
      <c r="C34" s="82" t="str">
        <f>IF(ISBLANK('MRA Full Assessment'!D163),"",'MRA Full Assessment'!D163)</f>
        <v/>
      </c>
      <c r="D34" s="82" t="str">
        <f>IF(ISBLANK('MRA Full Assessment'!G163),"",'MRA Full Assessment'!G163)</f>
        <v/>
      </c>
      <c r="E34" s="82" t="str">
        <f>IF(ISBLANK('MRA Full Assessment'!H163),"",'MRA Full Assessment'!H163)</f>
        <v/>
      </c>
      <c r="F34" s="82" t="str">
        <f>IF(ISBLANK('MRA Full Assessment'!I163),"",'MRA Full Assessment'!I163)</f>
        <v/>
      </c>
      <c r="G34" s="82" t="str">
        <f>IF(ISBLANK('MRA Full Assessment'!J163),"",'MRA Full Assessment'!J163)</f>
        <v/>
      </c>
      <c r="H34" s="84" t="str">
        <f>'MRA Full Assessment'!$M$165</f>
        <v/>
      </c>
      <c r="I34" s="84" t="str">
        <f>'MRA Full Assessment'!$M$163</f>
        <v/>
      </c>
      <c r="J34" s="84" t="str">
        <f>'MRA Full Assessment'!$T$165</f>
        <v/>
      </c>
      <c r="K34" s="83" t="str">
        <f>IF(ISBLANK('MRA Full Assessment'!$U$163),"",'MRA Full Assessment'!$U$163)</f>
        <v/>
      </c>
      <c r="L34" s="84" t="str">
        <f>'MRA Full Assessment'!$X$165</f>
        <v/>
      </c>
      <c r="M34" s="84" t="str">
        <f>'MRA Full Assessment'!$X$163</f>
        <v/>
      </c>
      <c r="N34" s="83" t="str">
        <f>IF(ISBLANK('MRA Full Assessment'!$Y$163),"",'MRA Full Assessment'!$Y$163)</f>
        <v/>
      </c>
      <c r="O34" s="84" t="str">
        <f>'MRA Full Assessment'!$AB$165</f>
        <v/>
      </c>
      <c r="P34" s="84" t="str">
        <f>'MRA Full Assessment'!$AB$163</f>
        <v/>
      </c>
      <c r="Q34" s="92" t="str">
        <f>IF(ISBLANK('MRA Full Assessment'!$AC$163),"",'MRA Full Assessment'!$AC$163)</f>
        <v/>
      </c>
      <c r="R34" s="84" t="str">
        <f>'MRA Full Assessment'!$AG$165</f>
        <v/>
      </c>
      <c r="S34" s="84" t="str">
        <f>IF(ISBLANK('MRA Full Assessment'!$AG$163),"",'MRA Full Assessment'!$AG$163)</f>
        <v/>
      </c>
    </row>
    <row r="35" spans="1:19" ht="55.2" customHeight="1" thickBot="1">
      <c r="A35" s="82">
        <f>IF(ISBLANK('MRA Full Assessment'!B168),"",'MRA Full Assessment'!B168)</f>
        <v>33</v>
      </c>
      <c r="B35" s="82" t="str">
        <f>IF(ISBLANK('MRA Full Assessment'!C168),"",'MRA Full Assessment'!C168)</f>
        <v/>
      </c>
      <c r="C35" s="82" t="str">
        <f>IF(ISBLANK('MRA Full Assessment'!D168),"",'MRA Full Assessment'!D168)</f>
        <v/>
      </c>
      <c r="D35" s="82" t="str">
        <f>IF(ISBLANK('MRA Full Assessment'!G168),"",'MRA Full Assessment'!G168)</f>
        <v/>
      </c>
      <c r="E35" s="82" t="str">
        <f>IF(ISBLANK('MRA Full Assessment'!H168),"",'MRA Full Assessment'!H168)</f>
        <v/>
      </c>
      <c r="F35" s="82" t="str">
        <f>IF(ISBLANK('MRA Full Assessment'!I168),"",'MRA Full Assessment'!I168)</f>
        <v/>
      </c>
      <c r="G35" s="82" t="str">
        <f>IF(ISBLANK('MRA Full Assessment'!J168),"",'MRA Full Assessment'!J168)</f>
        <v/>
      </c>
      <c r="H35" s="84" t="str">
        <f>'MRA Full Assessment'!$M$170</f>
        <v/>
      </c>
      <c r="I35" s="84" t="str">
        <f>'MRA Full Assessment'!$M$168</f>
        <v/>
      </c>
      <c r="J35" s="84" t="str">
        <f>'MRA Full Assessment'!$T$170</f>
        <v/>
      </c>
      <c r="K35" s="83" t="str">
        <f>IF(ISBLANK('MRA Full Assessment'!$U$168),"",'MRA Full Assessment'!$U$168)</f>
        <v/>
      </c>
      <c r="L35" s="84" t="str">
        <f>'MRA Full Assessment'!$X$170</f>
        <v/>
      </c>
      <c r="M35" s="84" t="str">
        <f>'MRA Full Assessment'!$X$168</f>
        <v/>
      </c>
      <c r="N35" s="83" t="str">
        <f>IF(ISBLANK('MRA Full Assessment'!$Y$168),"",'MRA Full Assessment'!$Y$168)</f>
        <v/>
      </c>
      <c r="O35" s="84" t="str">
        <f>'MRA Full Assessment'!$AB$170</f>
        <v/>
      </c>
      <c r="P35" s="84" t="str">
        <f>'MRA Full Assessment'!$AB$168</f>
        <v/>
      </c>
      <c r="Q35" s="92" t="str">
        <f>IF(ISBLANK('MRA Full Assessment'!$AC$168),"",'MRA Full Assessment'!$AC$168)</f>
        <v/>
      </c>
      <c r="R35" s="84" t="str">
        <f>'MRA Full Assessment'!$AG$170</f>
        <v/>
      </c>
      <c r="S35" s="84" t="str">
        <f>IF(ISBLANK('MRA Full Assessment'!$AG$168),"",'MRA Full Assessment'!$AG$168)</f>
        <v/>
      </c>
    </row>
    <row r="36" spans="1:19" ht="55.2" customHeight="1" thickBot="1">
      <c r="A36" s="82">
        <f>IF(ISBLANK('MRA Full Assessment'!B173),"",'MRA Full Assessment'!B173)</f>
        <v>34</v>
      </c>
      <c r="B36" s="82" t="str">
        <f>IF(ISBLANK('MRA Full Assessment'!C173),"",'MRA Full Assessment'!C173)</f>
        <v/>
      </c>
      <c r="C36" s="82" t="str">
        <f>IF(ISBLANK('MRA Full Assessment'!D173),"",'MRA Full Assessment'!D173)</f>
        <v/>
      </c>
      <c r="D36" s="82" t="str">
        <f>IF(ISBLANK('MRA Full Assessment'!G173),"",'MRA Full Assessment'!G173)</f>
        <v/>
      </c>
      <c r="E36" s="82" t="str">
        <f>IF(ISBLANK('MRA Full Assessment'!H173),"",'MRA Full Assessment'!H173)</f>
        <v/>
      </c>
      <c r="F36" s="82" t="str">
        <f>IF(ISBLANK('MRA Full Assessment'!I173),"",'MRA Full Assessment'!I173)</f>
        <v/>
      </c>
      <c r="G36" s="82" t="str">
        <f>IF(ISBLANK('MRA Full Assessment'!J173),"",'MRA Full Assessment'!J173)</f>
        <v/>
      </c>
      <c r="H36" s="84" t="str">
        <f>'MRA Full Assessment'!$M$175</f>
        <v/>
      </c>
      <c r="I36" s="84" t="str">
        <f>'MRA Full Assessment'!$M$173</f>
        <v/>
      </c>
      <c r="J36" s="84" t="str">
        <f>'MRA Full Assessment'!$T$175</f>
        <v/>
      </c>
      <c r="K36" s="83" t="str">
        <f>IF(ISBLANK('MRA Full Assessment'!$U$173),"",'MRA Full Assessment'!$U$173)</f>
        <v/>
      </c>
      <c r="L36" s="84" t="str">
        <f>'MRA Full Assessment'!$X$175</f>
        <v/>
      </c>
      <c r="M36" s="84" t="str">
        <f>'MRA Full Assessment'!$X$173</f>
        <v/>
      </c>
      <c r="N36" s="83" t="str">
        <f>IF(ISBLANK('MRA Full Assessment'!$Y$173),"",'MRA Full Assessment'!$Y$173)</f>
        <v/>
      </c>
      <c r="O36" s="84" t="str">
        <f>'MRA Full Assessment'!$AB$175</f>
        <v/>
      </c>
      <c r="P36" s="84" t="str">
        <f>'MRA Full Assessment'!$AB$173</f>
        <v/>
      </c>
      <c r="Q36" s="92" t="str">
        <f>IF(ISBLANK('MRA Full Assessment'!$AC$173),"",'MRA Full Assessment'!$AC$173)</f>
        <v/>
      </c>
      <c r="R36" s="84" t="str">
        <f>'MRA Full Assessment'!$AG$175</f>
        <v/>
      </c>
      <c r="S36" s="84" t="str">
        <f>IF(ISBLANK('MRA Full Assessment'!$AG$173),"",'MRA Full Assessment'!$AG$173)</f>
        <v/>
      </c>
    </row>
    <row r="37" spans="1:19" ht="55.2" customHeight="1" thickBot="1">
      <c r="A37" s="82">
        <f>IF(ISBLANK('MRA Full Assessment'!B178),"",'MRA Full Assessment'!B178)</f>
        <v>35</v>
      </c>
      <c r="B37" s="82" t="str">
        <f>IF(ISBLANK('MRA Full Assessment'!C178),"",'MRA Full Assessment'!C178)</f>
        <v/>
      </c>
      <c r="C37" s="82" t="str">
        <f>IF(ISBLANK('MRA Full Assessment'!D178),"",'MRA Full Assessment'!D178)</f>
        <v/>
      </c>
      <c r="D37" s="82" t="str">
        <f>IF(ISBLANK('MRA Full Assessment'!G178),"",'MRA Full Assessment'!G178)</f>
        <v/>
      </c>
      <c r="E37" s="82" t="str">
        <f>IF(ISBLANK('MRA Full Assessment'!H178),"",'MRA Full Assessment'!H178)</f>
        <v/>
      </c>
      <c r="F37" s="82" t="str">
        <f>IF(ISBLANK('MRA Full Assessment'!I178),"",'MRA Full Assessment'!I178)</f>
        <v/>
      </c>
      <c r="G37" s="82" t="str">
        <f>IF(ISBLANK('MRA Full Assessment'!J178),"",'MRA Full Assessment'!J178)</f>
        <v/>
      </c>
      <c r="H37" s="84" t="str">
        <f>'MRA Full Assessment'!$M$180</f>
        <v/>
      </c>
      <c r="I37" s="84" t="str">
        <f>'MRA Full Assessment'!$M$178</f>
        <v/>
      </c>
      <c r="J37" s="84" t="str">
        <f>'MRA Full Assessment'!$T$180</f>
        <v/>
      </c>
      <c r="K37" s="83" t="str">
        <f>IF(ISBLANK('MRA Full Assessment'!$U$178),"",'MRA Full Assessment'!$U$178)</f>
        <v/>
      </c>
      <c r="L37" s="84" t="str">
        <f>'MRA Full Assessment'!$X$180</f>
        <v/>
      </c>
      <c r="M37" s="84" t="str">
        <f>'MRA Full Assessment'!$X$178</f>
        <v/>
      </c>
      <c r="N37" s="83" t="str">
        <f>IF(ISBLANK('MRA Full Assessment'!$Y$178),"",'MRA Full Assessment'!$Y$178)</f>
        <v/>
      </c>
      <c r="O37" s="84" t="str">
        <f>'MRA Full Assessment'!$AB$180</f>
        <v/>
      </c>
      <c r="P37" s="84" t="str">
        <f>'MRA Full Assessment'!$AB$178</f>
        <v/>
      </c>
      <c r="Q37" s="92" t="str">
        <f>IF(ISBLANK('MRA Full Assessment'!$AC$178),"",'MRA Full Assessment'!$AC$178)</f>
        <v/>
      </c>
      <c r="R37" s="84" t="str">
        <f>'MRA Full Assessment'!$AG$180</f>
        <v/>
      </c>
      <c r="S37" s="84" t="str">
        <f>IF(ISBLANK('MRA Full Assessment'!$AG$178),"",'MRA Full Assessment'!$AG$178)</f>
        <v/>
      </c>
    </row>
    <row r="38" spans="1:19" ht="55.2" customHeight="1" thickBot="1">
      <c r="A38" s="82">
        <f>IF(ISBLANK('MRA Full Assessment'!B183),"",'MRA Full Assessment'!B183)</f>
        <v>36</v>
      </c>
      <c r="B38" s="82" t="str">
        <f>IF(ISBLANK('MRA Full Assessment'!C183),"",'MRA Full Assessment'!C183)</f>
        <v/>
      </c>
      <c r="C38" s="82" t="str">
        <f>IF(ISBLANK('MRA Full Assessment'!D183),"",'MRA Full Assessment'!D183)</f>
        <v/>
      </c>
      <c r="D38" s="82" t="str">
        <f>IF(ISBLANK('MRA Full Assessment'!G183),"",'MRA Full Assessment'!G183)</f>
        <v/>
      </c>
      <c r="E38" s="82" t="str">
        <f>IF(ISBLANK('MRA Full Assessment'!H183),"",'MRA Full Assessment'!H183)</f>
        <v/>
      </c>
      <c r="F38" s="82" t="str">
        <f>IF(ISBLANK('MRA Full Assessment'!I183),"",'MRA Full Assessment'!I183)</f>
        <v/>
      </c>
      <c r="G38" s="82" t="str">
        <f>IF(ISBLANK('MRA Full Assessment'!J183),"",'MRA Full Assessment'!J183)</f>
        <v/>
      </c>
      <c r="H38" s="84" t="str">
        <f>'MRA Full Assessment'!$M$185</f>
        <v/>
      </c>
      <c r="I38" s="84" t="str">
        <f>'MRA Full Assessment'!$M$183</f>
        <v/>
      </c>
      <c r="J38" s="84" t="str">
        <f>'MRA Full Assessment'!$T$185</f>
        <v/>
      </c>
      <c r="K38" s="83" t="str">
        <f>IF(ISBLANK('MRA Full Assessment'!$U$183),"",'MRA Full Assessment'!$U$183)</f>
        <v/>
      </c>
      <c r="L38" s="84" t="str">
        <f>'MRA Full Assessment'!$X$185</f>
        <v/>
      </c>
      <c r="M38" s="84" t="str">
        <f>'MRA Full Assessment'!$X$183</f>
        <v/>
      </c>
      <c r="N38" s="83" t="str">
        <f>IF(ISBLANK('MRA Full Assessment'!$Y$183),"",'MRA Full Assessment'!$Y$183)</f>
        <v/>
      </c>
      <c r="O38" s="84" t="str">
        <f>'MRA Full Assessment'!$AB$185</f>
        <v/>
      </c>
      <c r="P38" s="84" t="str">
        <f>'MRA Full Assessment'!$AB$183</f>
        <v/>
      </c>
      <c r="Q38" s="92" t="str">
        <f>IF(ISBLANK('MRA Full Assessment'!$AC$183),"",'MRA Full Assessment'!$AC$183)</f>
        <v/>
      </c>
      <c r="R38" s="84" t="str">
        <f>'MRA Full Assessment'!$AG$185</f>
        <v/>
      </c>
      <c r="S38" s="84" t="str">
        <f>IF(ISBLANK('MRA Full Assessment'!$AG$183),"",'MRA Full Assessment'!$AG$183)</f>
        <v/>
      </c>
    </row>
    <row r="39" spans="1:19" ht="55.2" customHeight="1" thickBot="1">
      <c r="A39" s="82">
        <f>IF(ISBLANK('MRA Full Assessment'!B188),"",'MRA Full Assessment'!B188)</f>
        <v>37</v>
      </c>
      <c r="B39" s="82" t="str">
        <f>IF(ISBLANK('MRA Full Assessment'!C188),"",'MRA Full Assessment'!C188)</f>
        <v/>
      </c>
      <c r="C39" s="82" t="str">
        <f>IF(ISBLANK('MRA Full Assessment'!D188),"",'MRA Full Assessment'!D188)</f>
        <v/>
      </c>
      <c r="D39" s="82" t="str">
        <f>IF(ISBLANK('MRA Full Assessment'!G188),"",'MRA Full Assessment'!G188)</f>
        <v/>
      </c>
      <c r="E39" s="82" t="str">
        <f>IF(ISBLANK('MRA Full Assessment'!H188),"",'MRA Full Assessment'!H188)</f>
        <v/>
      </c>
      <c r="F39" s="82" t="str">
        <f>IF(ISBLANK('MRA Full Assessment'!I188),"",'MRA Full Assessment'!I188)</f>
        <v/>
      </c>
      <c r="G39" s="82" t="str">
        <f>IF(ISBLANK('MRA Full Assessment'!J188),"",'MRA Full Assessment'!J188)</f>
        <v/>
      </c>
      <c r="H39" s="84" t="str">
        <f>'MRA Full Assessment'!$M$190</f>
        <v/>
      </c>
      <c r="I39" s="84" t="str">
        <f>'MRA Full Assessment'!$M$188</f>
        <v/>
      </c>
      <c r="J39" s="84" t="str">
        <f>'MRA Full Assessment'!$T$190</f>
        <v/>
      </c>
      <c r="K39" s="83" t="str">
        <f>IF(ISBLANK('MRA Full Assessment'!$U$188),"",'MRA Full Assessment'!$U$188)</f>
        <v/>
      </c>
      <c r="L39" s="84" t="str">
        <f>'MRA Full Assessment'!$X$190</f>
        <v/>
      </c>
      <c r="M39" s="84" t="str">
        <f>'MRA Full Assessment'!$X$188</f>
        <v/>
      </c>
      <c r="N39" s="83" t="str">
        <f>IF(ISBLANK('MRA Full Assessment'!$Y$188),"",'MRA Full Assessment'!$Y$188)</f>
        <v/>
      </c>
      <c r="O39" s="84" t="str">
        <f>'MRA Full Assessment'!$AB$190</f>
        <v/>
      </c>
      <c r="P39" s="84" t="str">
        <f>'MRA Full Assessment'!$AB$188</f>
        <v/>
      </c>
      <c r="Q39" s="92" t="str">
        <f>IF(ISBLANK('MRA Full Assessment'!$AC$188),"",'MRA Full Assessment'!$AC$188)</f>
        <v/>
      </c>
      <c r="R39" s="84" t="str">
        <f>'MRA Full Assessment'!$AG$190</f>
        <v/>
      </c>
      <c r="S39" s="84" t="str">
        <f>IF(ISBLANK('MRA Full Assessment'!$AG$188),"",'MRA Full Assessment'!$AG$188)</f>
        <v/>
      </c>
    </row>
    <row r="40" spans="1:19" ht="55.2" customHeight="1" thickBot="1">
      <c r="A40" s="82">
        <f>IF(ISBLANK('MRA Full Assessment'!B193),"",'MRA Full Assessment'!B193)</f>
        <v>38</v>
      </c>
      <c r="B40" s="82" t="str">
        <f>IF(ISBLANK('MRA Full Assessment'!C193),"",'MRA Full Assessment'!C193)</f>
        <v/>
      </c>
      <c r="C40" s="82" t="str">
        <f>IF(ISBLANK('MRA Full Assessment'!D193),"",'MRA Full Assessment'!D193)</f>
        <v/>
      </c>
      <c r="D40" s="82" t="str">
        <f>IF(ISBLANK('MRA Full Assessment'!G193),"",'MRA Full Assessment'!G193)</f>
        <v/>
      </c>
      <c r="E40" s="82" t="str">
        <f>IF(ISBLANK('MRA Full Assessment'!H193),"",'MRA Full Assessment'!H193)</f>
        <v/>
      </c>
      <c r="F40" s="82" t="str">
        <f>IF(ISBLANK('MRA Full Assessment'!I193),"",'MRA Full Assessment'!I193)</f>
        <v/>
      </c>
      <c r="G40" s="82" t="str">
        <f>IF(ISBLANK('MRA Full Assessment'!J193),"",'MRA Full Assessment'!J193)</f>
        <v/>
      </c>
      <c r="H40" s="84" t="str">
        <f>'MRA Full Assessment'!$M$195</f>
        <v/>
      </c>
      <c r="I40" s="84" t="str">
        <f>'MRA Full Assessment'!$M$193</f>
        <v/>
      </c>
      <c r="J40" s="84" t="str">
        <f>'MRA Full Assessment'!$T$195</f>
        <v/>
      </c>
      <c r="K40" s="83" t="str">
        <f>IF(ISBLANK('MRA Full Assessment'!$U$193),"",'MRA Full Assessment'!$U$193)</f>
        <v/>
      </c>
      <c r="L40" s="84" t="str">
        <f>'MRA Full Assessment'!$X$195</f>
        <v/>
      </c>
      <c r="M40" s="84" t="str">
        <f>'MRA Full Assessment'!$X$193</f>
        <v/>
      </c>
      <c r="N40" s="83" t="str">
        <f>IF(ISBLANK('MRA Full Assessment'!$Y$193),"",'MRA Full Assessment'!$Y$193)</f>
        <v/>
      </c>
      <c r="O40" s="84" t="str">
        <f>'MRA Full Assessment'!$AB$195</f>
        <v/>
      </c>
      <c r="P40" s="84" t="str">
        <f>'MRA Full Assessment'!$AB$193</f>
        <v/>
      </c>
      <c r="Q40" s="92" t="str">
        <f>IF(ISBLANK('MRA Full Assessment'!$AC$193),"",'MRA Full Assessment'!$AC$193)</f>
        <v/>
      </c>
      <c r="R40" s="84" t="str">
        <f>'MRA Full Assessment'!$AG$195</f>
        <v/>
      </c>
      <c r="S40" s="84" t="str">
        <f>IF(ISBLANK('MRA Full Assessment'!$AG$193),"",'MRA Full Assessment'!$AG$193)</f>
        <v/>
      </c>
    </row>
    <row r="41" spans="1:19" ht="55.2" customHeight="1" thickBot="1">
      <c r="A41" s="82">
        <f>IF(ISBLANK('MRA Full Assessment'!B198),"",'MRA Full Assessment'!B198)</f>
        <v>39</v>
      </c>
      <c r="B41" s="82" t="str">
        <f>IF(ISBLANK('MRA Full Assessment'!C198),"",'MRA Full Assessment'!C198)</f>
        <v/>
      </c>
      <c r="C41" s="82" t="str">
        <f>IF(ISBLANK('MRA Full Assessment'!D198),"",'MRA Full Assessment'!D198)</f>
        <v/>
      </c>
      <c r="D41" s="82" t="str">
        <f>IF(ISBLANK('MRA Full Assessment'!G198),"",'MRA Full Assessment'!G198)</f>
        <v/>
      </c>
      <c r="E41" s="82" t="str">
        <f>IF(ISBLANK('MRA Full Assessment'!H198),"",'MRA Full Assessment'!H198)</f>
        <v/>
      </c>
      <c r="F41" s="82" t="str">
        <f>IF(ISBLANK('MRA Full Assessment'!I198),"",'MRA Full Assessment'!I198)</f>
        <v/>
      </c>
      <c r="G41" s="82" t="str">
        <f>IF(ISBLANK('MRA Full Assessment'!J198),"",'MRA Full Assessment'!J198)</f>
        <v/>
      </c>
      <c r="H41" s="84" t="str">
        <f>'MRA Full Assessment'!$M$200</f>
        <v/>
      </c>
      <c r="I41" s="84" t="str">
        <f>'MRA Full Assessment'!$M$198</f>
        <v/>
      </c>
      <c r="J41" s="84" t="str">
        <f>'MRA Full Assessment'!$T$200</f>
        <v/>
      </c>
      <c r="K41" s="83" t="str">
        <f>IF(ISBLANK('MRA Full Assessment'!$U$198),"",'MRA Full Assessment'!$U$198)</f>
        <v/>
      </c>
      <c r="L41" s="84" t="str">
        <f>'MRA Full Assessment'!$X$200</f>
        <v/>
      </c>
      <c r="M41" s="84" t="str">
        <f>'MRA Full Assessment'!$X$198</f>
        <v/>
      </c>
      <c r="N41" s="83" t="str">
        <f>IF(ISBLANK('MRA Full Assessment'!$Y$198),"",'MRA Full Assessment'!$Y$198)</f>
        <v/>
      </c>
      <c r="O41" s="84" t="str">
        <f>'MRA Full Assessment'!$AB$200</f>
        <v/>
      </c>
      <c r="P41" s="84" t="str">
        <f>'MRA Full Assessment'!$AB$198</f>
        <v/>
      </c>
      <c r="Q41" s="92" t="str">
        <f>IF(ISBLANK('MRA Full Assessment'!$AC$198),"",'MRA Full Assessment'!$AC$198)</f>
        <v/>
      </c>
      <c r="R41" s="84" t="str">
        <f>'MRA Full Assessment'!$AG$200</f>
        <v/>
      </c>
      <c r="S41" s="84" t="str">
        <f>IF(ISBLANK('MRA Full Assessment'!$AG$198),"",'MRA Full Assessment'!$AG$198)</f>
        <v/>
      </c>
    </row>
    <row r="42" spans="1:19" ht="55.2" customHeight="1" thickBot="1">
      <c r="A42" s="82">
        <f>IF(ISBLANK('MRA Full Assessment'!B203),"",'MRA Full Assessment'!B203)</f>
        <v>40</v>
      </c>
      <c r="B42" s="82" t="str">
        <f>IF(ISBLANK('MRA Full Assessment'!C203),"",'MRA Full Assessment'!C203)</f>
        <v/>
      </c>
      <c r="C42" s="82" t="str">
        <f>IF(ISBLANK('MRA Full Assessment'!D203),"",'MRA Full Assessment'!D203)</f>
        <v/>
      </c>
      <c r="D42" s="82" t="str">
        <f>IF(ISBLANK('MRA Full Assessment'!G203),"",'MRA Full Assessment'!G203)</f>
        <v/>
      </c>
      <c r="E42" s="82" t="str">
        <f>IF(ISBLANK('MRA Full Assessment'!H203),"",'MRA Full Assessment'!H203)</f>
        <v/>
      </c>
      <c r="F42" s="82" t="str">
        <f>IF(ISBLANK('MRA Full Assessment'!I203),"",'MRA Full Assessment'!I203)</f>
        <v/>
      </c>
      <c r="G42" s="82" t="str">
        <f>IF(ISBLANK('MRA Full Assessment'!J203),"",'MRA Full Assessment'!J203)</f>
        <v/>
      </c>
      <c r="H42" s="84" t="str">
        <f>'MRA Full Assessment'!$M$205</f>
        <v/>
      </c>
      <c r="I42" s="84" t="str">
        <f>'MRA Full Assessment'!$M$203</f>
        <v/>
      </c>
      <c r="J42" s="84" t="str">
        <f>'MRA Full Assessment'!$T$205</f>
        <v/>
      </c>
      <c r="K42" s="83" t="str">
        <f>IF(ISBLANK('MRA Full Assessment'!$U$203),"",'MRA Full Assessment'!$U$203)</f>
        <v/>
      </c>
      <c r="L42" s="84" t="str">
        <f>'MRA Full Assessment'!$X$205</f>
        <v/>
      </c>
      <c r="M42" s="84" t="str">
        <f>'MRA Full Assessment'!$X$203</f>
        <v/>
      </c>
      <c r="N42" s="83" t="str">
        <f>IF(ISBLANK('MRA Full Assessment'!$Y$203),"",'MRA Full Assessment'!$Y$203)</f>
        <v/>
      </c>
      <c r="O42" s="84" t="str">
        <f>'MRA Full Assessment'!$AB$205</f>
        <v/>
      </c>
      <c r="P42" s="84" t="str">
        <f>'MRA Full Assessment'!$AB$203</f>
        <v/>
      </c>
      <c r="Q42" s="92" t="str">
        <f>IF(ISBLANK('MRA Full Assessment'!$AC$203),"",'MRA Full Assessment'!$AC$203)</f>
        <v/>
      </c>
      <c r="R42" s="84" t="str">
        <f>'MRA Full Assessment'!$AG$205</f>
        <v/>
      </c>
      <c r="S42" s="84" t="str">
        <f>IF(ISBLANK('MRA Full Assessment'!$AG$203),"",'MRA Full Assessment'!$AG$203)</f>
        <v/>
      </c>
    </row>
    <row r="43" spans="1:19" ht="55.2" customHeight="1" thickBot="1">
      <c r="A43" s="82">
        <f>IF(ISBLANK('MRA Full Assessment'!B208),"",'MRA Full Assessment'!B208)</f>
        <v>41</v>
      </c>
      <c r="B43" s="82" t="str">
        <f>IF(ISBLANK('MRA Full Assessment'!C208),"",'MRA Full Assessment'!C208)</f>
        <v/>
      </c>
      <c r="C43" s="82" t="str">
        <f>IF(ISBLANK('MRA Full Assessment'!D208),"",'MRA Full Assessment'!D208)</f>
        <v/>
      </c>
      <c r="D43" s="82" t="str">
        <f>IF(ISBLANK('MRA Full Assessment'!G208),"",'MRA Full Assessment'!G208)</f>
        <v/>
      </c>
      <c r="E43" s="82" t="str">
        <f>IF(ISBLANK('MRA Full Assessment'!H208),"",'MRA Full Assessment'!H208)</f>
        <v/>
      </c>
      <c r="F43" s="82" t="str">
        <f>IF(ISBLANK('MRA Full Assessment'!I208),"",'MRA Full Assessment'!I208)</f>
        <v/>
      </c>
      <c r="G43" s="82" t="str">
        <f>IF(ISBLANK('MRA Full Assessment'!J208),"",'MRA Full Assessment'!J208)</f>
        <v/>
      </c>
      <c r="H43" s="84" t="str">
        <f>'MRA Full Assessment'!$M$210</f>
        <v/>
      </c>
      <c r="I43" s="84" t="str">
        <f>'MRA Full Assessment'!$M$208</f>
        <v/>
      </c>
      <c r="J43" s="84" t="str">
        <f>'MRA Full Assessment'!$T$210</f>
        <v/>
      </c>
      <c r="K43" s="83" t="str">
        <f>IF(ISBLANK('MRA Full Assessment'!$U$208),"",'MRA Full Assessment'!$U$208)</f>
        <v/>
      </c>
      <c r="L43" s="84" t="str">
        <f>'MRA Full Assessment'!$X$210</f>
        <v/>
      </c>
      <c r="M43" s="84" t="str">
        <f>'MRA Full Assessment'!$X$208</f>
        <v/>
      </c>
      <c r="N43" s="83" t="str">
        <f>IF(ISBLANK('MRA Full Assessment'!$Y$208),"",'MRA Full Assessment'!$Y$208)</f>
        <v/>
      </c>
      <c r="O43" s="84" t="str">
        <f>'MRA Full Assessment'!$AB$210</f>
        <v/>
      </c>
      <c r="P43" s="84" t="str">
        <f>'MRA Full Assessment'!$AB$208</f>
        <v/>
      </c>
      <c r="Q43" s="92" t="str">
        <f>IF(ISBLANK('MRA Full Assessment'!$AC$208),"",'MRA Full Assessment'!$AC$208)</f>
        <v/>
      </c>
      <c r="R43" s="84" t="str">
        <f>'MRA Full Assessment'!$AG$210</f>
        <v/>
      </c>
      <c r="S43" s="84" t="str">
        <f>IF(ISBLANK('MRA Full Assessment'!$AG$208),"",'MRA Full Assessment'!$AG$208)</f>
        <v/>
      </c>
    </row>
    <row r="44" spans="1:19" ht="55.2" customHeight="1" thickBot="1">
      <c r="A44" s="82">
        <f>IF(ISBLANK('MRA Full Assessment'!B213),"",'MRA Full Assessment'!B213)</f>
        <v>42</v>
      </c>
      <c r="B44" s="82" t="str">
        <f>IF(ISBLANK('MRA Full Assessment'!C213),"",'MRA Full Assessment'!C213)</f>
        <v/>
      </c>
      <c r="C44" s="82" t="str">
        <f>IF(ISBLANK('MRA Full Assessment'!D213),"",'MRA Full Assessment'!D213)</f>
        <v/>
      </c>
      <c r="D44" s="82" t="str">
        <f>IF(ISBLANK('MRA Full Assessment'!G213),"",'MRA Full Assessment'!G213)</f>
        <v/>
      </c>
      <c r="E44" s="82" t="str">
        <f>IF(ISBLANK('MRA Full Assessment'!H213),"",'MRA Full Assessment'!H213)</f>
        <v/>
      </c>
      <c r="F44" s="82" t="str">
        <f>IF(ISBLANK('MRA Full Assessment'!I213),"",'MRA Full Assessment'!I213)</f>
        <v/>
      </c>
      <c r="G44" s="82" t="str">
        <f>IF(ISBLANK('MRA Full Assessment'!J213),"",'MRA Full Assessment'!J213)</f>
        <v/>
      </c>
      <c r="H44" s="84" t="str">
        <f>'MRA Full Assessment'!$M$215</f>
        <v/>
      </c>
      <c r="I44" s="84" t="str">
        <f>'MRA Full Assessment'!$M$213</f>
        <v/>
      </c>
      <c r="J44" s="84" t="str">
        <f>'MRA Full Assessment'!$T$215</f>
        <v/>
      </c>
      <c r="K44" s="83" t="str">
        <f>IF(ISBLANK('MRA Full Assessment'!$U$213),"",'MRA Full Assessment'!$U$213)</f>
        <v/>
      </c>
      <c r="L44" s="84" t="str">
        <f>'MRA Full Assessment'!$X$215</f>
        <v/>
      </c>
      <c r="M44" s="84" t="str">
        <f>'MRA Full Assessment'!$X$213</f>
        <v/>
      </c>
      <c r="N44" s="83" t="str">
        <f>IF(ISBLANK('MRA Full Assessment'!$Y$213),"",'MRA Full Assessment'!$Y$213)</f>
        <v/>
      </c>
      <c r="O44" s="84" t="str">
        <f>'MRA Full Assessment'!$AB$215</f>
        <v/>
      </c>
      <c r="P44" s="84" t="str">
        <f>'MRA Full Assessment'!$AB$213</f>
        <v/>
      </c>
      <c r="Q44" s="92" t="str">
        <f>IF(ISBLANK('MRA Full Assessment'!$AC$213),"",'MRA Full Assessment'!$AC$213)</f>
        <v/>
      </c>
      <c r="R44" s="84" t="str">
        <f>'MRA Full Assessment'!$AG$215</f>
        <v/>
      </c>
      <c r="S44" s="84" t="str">
        <f>IF(ISBLANK('MRA Full Assessment'!$AG$213),"",'MRA Full Assessment'!$AG$213)</f>
        <v/>
      </c>
    </row>
    <row r="45" spans="1:19" ht="55.2" customHeight="1" thickBot="1">
      <c r="A45" s="82">
        <f>IF(ISBLANK('MRA Full Assessment'!B218),"",'MRA Full Assessment'!B218)</f>
        <v>43</v>
      </c>
      <c r="B45" s="82" t="str">
        <f>IF(ISBLANK('MRA Full Assessment'!C218),"",'MRA Full Assessment'!C218)</f>
        <v/>
      </c>
      <c r="C45" s="82" t="str">
        <f>IF(ISBLANK('MRA Full Assessment'!D218),"",'MRA Full Assessment'!D218)</f>
        <v/>
      </c>
      <c r="D45" s="82" t="str">
        <f>IF(ISBLANK('MRA Full Assessment'!G218),"",'MRA Full Assessment'!G218)</f>
        <v/>
      </c>
      <c r="E45" s="82" t="str">
        <f>IF(ISBLANK('MRA Full Assessment'!H218),"",'MRA Full Assessment'!H218)</f>
        <v/>
      </c>
      <c r="F45" s="82" t="str">
        <f>IF(ISBLANK('MRA Full Assessment'!I218),"",'MRA Full Assessment'!I218)</f>
        <v/>
      </c>
      <c r="G45" s="82" t="str">
        <f>IF(ISBLANK('MRA Full Assessment'!J218),"",'MRA Full Assessment'!J218)</f>
        <v/>
      </c>
      <c r="H45" s="84" t="str">
        <f>'MRA Full Assessment'!$M$220</f>
        <v/>
      </c>
      <c r="I45" s="84" t="str">
        <f>'MRA Full Assessment'!$M$218</f>
        <v/>
      </c>
      <c r="J45" s="84" t="str">
        <f>'MRA Full Assessment'!$T$220</f>
        <v/>
      </c>
      <c r="K45" s="83" t="str">
        <f>IF(ISBLANK('MRA Full Assessment'!$U$218),"",'MRA Full Assessment'!$U$218)</f>
        <v/>
      </c>
      <c r="L45" s="84" t="str">
        <f>'MRA Full Assessment'!$X$220</f>
        <v/>
      </c>
      <c r="M45" s="84" t="str">
        <f>'MRA Full Assessment'!$X$218</f>
        <v/>
      </c>
      <c r="N45" s="83" t="str">
        <f>IF(ISBLANK('MRA Full Assessment'!$Y$218),"",'MRA Full Assessment'!$Y$218)</f>
        <v/>
      </c>
      <c r="O45" s="84" t="str">
        <f>'MRA Full Assessment'!$AB$220</f>
        <v/>
      </c>
      <c r="P45" s="84" t="str">
        <f>'MRA Full Assessment'!$AB$218</f>
        <v/>
      </c>
      <c r="Q45" s="92" t="str">
        <f>IF(ISBLANK('MRA Full Assessment'!$AC$218),"",'MRA Full Assessment'!$AC$218)</f>
        <v/>
      </c>
      <c r="R45" s="84" t="str">
        <f>'MRA Full Assessment'!$AG$220</f>
        <v/>
      </c>
      <c r="S45" s="84" t="str">
        <f>IF(ISBLANK('MRA Full Assessment'!$AG$218),"",'MRA Full Assessment'!$AG$218)</f>
        <v/>
      </c>
    </row>
    <row r="46" spans="1:19" ht="55.2" customHeight="1" thickBot="1">
      <c r="A46" s="82">
        <f>IF(ISBLANK('MRA Full Assessment'!B223),"",'MRA Full Assessment'!B223)</f>
        <v>44</v>
      </c>
      <c r="B46" s="82" t="str">
        <f>IF(ISBLANK('MRA Full Assessment'!C223),"",'MRA Full Assessment'!C223)</f>
        <v/>
      </c>
      <c r="C46" s="82" t="str">
        <f>IF(ISBLANK('MRA Full Assessment'!D223),"",'MRA Full Assessment'!D223)</f>
        <v/>
      </c>
      <c r="D46" s="82" t="str">
        <f>IF(ISBLANK('MRA Full Assessment'!G223),"",'MRA Full Assessment'!G223)</f>
        <v/>
      </c>
      <c r="E46" s="82" t="str">
        <f>IF(ISBLANK('MRA Full Assessment'!H223),"",'MRA Full Assessment'!H223)</f>
        <v/>
      </c>
      <c r="F46" s="82" t="str">
        <f>IF(ISBLANK('MRA Full Assessment'!I223),"",'MRA Full Assessment'!I223)</f>
        <v/>
      </c>
      <c r="G46" s="82" t="str">
        <f>IF(ISBLANK('MRA Full Assessment'!J223),"",'MRA Full Assessment'!J223)</f>
        <v/>
      </c>
      <c r="H46" s="84" t="str">
        <f>'MRA Full Assessment'!$M$225</f>
        <v/>
      </c>
      <c r="I46" s="84" t="str">
        <f>'MRA Full Assessment'!$M$223</f>
        <v/>
      </c>
      <c r="J46" s="84" t="str">
        <f>'MRA Full Assessment'!$T$225</f>
        <v/>
      </c>
      <c r="K46" s="83" t="str">
        <f>IF(ISBLANK('MRA Full Assessment'!$U$223),"",'MRA Full Assessment'!$U$223)</f>
        <v/>
      </c>
      <c r="L46" s="84" t="str">
        <f>'MRA Full Assessment'!$X$225</f>
        <v/>
      </c>
      <c r="M46" s="84" t="str">
        <f>'MRA Full Assessment'!$X$223</f>
        <v/>
      </c>
      <c r="N46" s="83" t="str">
        <f>IF(ISBLANK('MRA Full Assessment'!$Y$223),"",'MRA Full Assessment'!$Y$223)</f>
        <v/>
      </c>
      <c r="O46" s="84" t="str">
        <f>'MRA Full Assessment'!$AB$225</f>
        <v/>
      </c>
      <c r="P46" s="84" t="str">
        <f>'MRA Full Assessment'!$AB$223</f>
        <v/>
      </c>
      <c r="Q46" s="92" t="str">
        <f>IF(ISBLANK('MRA Full Assessment'!$AC$223),"",'MRA Full Assessment'!$AC$223)</f>
        <v/>
      </c>
      <c r="R46" s="84" t="str">
        <f>'MRA Full Assessment'!$AG$225</f>
        <v/>
      </c>
      <c r="S46" s="84" t="str">
        <f>IF(ISBLANK('MRA Full Assessment'!$AG$223),"",'MRA Full Assessment'!$AG$223)</f>
        <v/>
      </c>
    </row>
    <row r="47" spans="1:19" ht="55.2" customHeight="1" thickBot="1">
      <c r="A47" s="82">
        <f>IF(ISBLANK('MRA Full Assessment'!B228),"",'MRA Full Assessment'!B228)</f>
        <v>45</v>
      </c>
      <c r="B47" s="82" t="str">
        <f>IF(ISBLANK('MRA Full Assessment'!C228),"",'MRA Full Assessment'!C228)</f>
        <v/>
      </c>
      <c r="C47" s="82" t="str">
        <f>IF(ISBLANK('MRA Full Assessment'!D228),"",'MRA Full Assessment'!D228)</f>
        <v/>
      </c>
      <c r="D47" s="82" t="str">
        <f>IF(ISBLANK('MRA Full Assessment'!G228),"",'MRA Full Assessment'!G228)</f>
        <v/>
      </c>
      <c r="E47" s="82" t="str">
        <f>IF(ISBLANK('MRA Full Assessment'!H228),"",'MRA Full Assessment'!H228)</f>
        <v/>
      </c>
      <c r="F47" s="82" t="str">
        <f>IF(ISBLANK('MRA Full Assessment'!I228),"",'MRA Full Assessment'!I228)</f>
        <v/>
      </c>
      <c r="G47" s="82" t="str">
        <f>IF(ISBLANK('MRA Full Assessment'!J228),"",'MRA Full Assessment'!J228)</f>
        <v/>
      </c>
      <c r="H47" s="84" t="str">
        <f>'MRA Full Assessment'!$M$230</f>
        <v/>
      </c>
      <c r="I47" s="84" t="str">
        <f>'MRA Full Assessment'!$M$228</f>
        <v/>
      </c>
      <c r="J47" s="84" t="str">
        <f>'MRA Full Assessment'!$T$230</f>
        <v/>
      </c>
      <c r="K47" s="83" t="str">
        <f>IF(ISBLANK('MRA Full Assessment'!$U$228),"",'MRA Full Assessment'!$U$228)</f>
        <v/>
      </c>
      <c r="L47" s="84" t="str">
        <f>'MRA Full Assessment'!$X$230</f>
        <v/>
      </c>
      <c r="M47" s="84" t="str">
        <f>'MRA Full Assessment'!$X$228</f>
        <v/>
      </c>
      <c r="N47" s="83" t="str">
        <f>IF(ISBLANK('MRA Full Assessment'!$Y$228),"",'MRA Full Assessment'!$Y$228)</f>
        <v/>
      </c>
      <c r="O47" s="84" t="str">
        <f>'MRA Full Assessment'!$AB$230</f>
        <v/>
      </c>
      <c r="P47" s="84" t="str">
        <f>'MRA Full Assessment'!$AB$228</f>
        <v/>
      </c>
      <c r="Q47" s="92" t="str">
        <f>IF(ISBLANK('MRA Full Assessment'!$AC$228),"",'MRA Full Assessment'!$AC$228)</f>
        <v/>
      </c>
      <c r="R47" s="84" t="str">
        <f>'MRA Full Assessment'!$AG$230</f>
        <v/>
      </c>
      <c r="S47" s="84" t="str">
        <f>IF(ISBLANK('MRA Full Assessment'!$AG$228),"",'MRA Full Assessment'!$AG$228)</f>
        <v/>
      </c>
    </row>
    <row r="48" spans="1:19" ht="55.2" customHeight="1" thickBot="1">
      <c r="A48" s="82">
        <f>IF(ISBLANK('MRA Full Assessment'!B233),"",'MRA Full Assessment'!B233)</f>
        <v>46</v>
      </c>
      <c r="B48" s="82" t="str">
        <f>IF(ISBLANK('MRA Full Assessment'!C233),"",'MRA Full Assessment'!C233)</f>
        <v/>
      </c>
      <c r="C48" s="82" t="str">
        <f>IF(ISBLANK('MRA Full Assessment'!D233),"",'MRA Full Assessment'!D233)</f>
        <v/>
      </c>
      <c r="D48" s="82" t="str">
        <f>IF(ISBLANK('MRA Full Assessment'!G233),"",'MRA Full Assessment'!G233)</f>
        <v/>
      </c>
      <c r="E48" s="82" t="str">
        <f>IF(ISBLANK('MRA Full Assessment'!H233),"",'MRA Full Assessment'!H233)</f>
        <v/>
      </c>
      <c r="F48" s="82" t="str">
        <f>IF(ISBLANK('MRA Full Assessment'!I233),"",'MRA Full Assessment'!I233)</f>
        <v/>
      </c>
      <c r="G48" s="82" t="str">
        <f>IF(ISBLANK('MRA Full Assessment'!J233),"",'MRA Full Assessment'!J233)</f>
        <v/>
      </c>
      <c r="H48" s="84" t="str">
        <f>'MRA Full Assessment'!$M$235</f>
        <v/>
      </c>
      <c r="I48" s="84" t="str">
        <f>'MRA Full Assessment'!$M$233</f>
        <v/>
      </c>
      <c r="J48" s="84" t="str">
        <f>'MRA Full Assessment'!$T$235</f>
        <v/>
      </c>
      <c r="K48" s="83" t="str">
        <f>IF(ISBLANK('MRA Full Assessment'!$U$233),"",'MRA Full Assessment'!$U$233)</f>
        <v/>
      </c>
      <c r="L48" s="84" t="str">
        <f>'MRA Full Assessment'!$X$235</f>
        <v/>
      </c>
      <c r="M48" s="84" t="str">
        <f>'MRA Full Assessment'!$X$233</f>
        <v/>
      </c>
      <c r="N48" s="83" t="str">
        <f>IF(ISBLANK('MRA Full Assessment'!$Y$233),"",'MRA Full Assessment'!$Y$233)</f>
        <v/>
      </c>
      <c r="O48" s="84" t="str">
        <f>'MRA Full Assessment'!$AB$235</f>
        <v/>
      </c>
      <c r="P48" s="84" t="str">
        <f>'MRA Full Assessment'!$AB$233</f>
        <v/>
      </c>
      <c r="Q48" s="92" t="str">
        <f>IF(ISBLANK('MRA Full Assessment'!$AC$233),"",'MRA Full Assessment'!$AC$233)</f>
        <v/>
      </c>
      <c r="R48" s="84" t="str">
        <f>'MRA Full Assessment'!$AG$235</f>
        <v/>
      </c>
      <c r="S48" s="84" t="str">
        <f>IF(ISBLANK('MRA Full Assessment'!$AG$233),"",'MRA Full Assessment'!$AG$233)</f>
        <v/>
      </c>
    </row>
    <row r="49" spans="1:19" ht="55.2" customHeight="1" thickBot="1">
      <c r="A49" s="82">
        <f>IF(ISBLANK('MRA Full Assessment'!B238),"",'MRA Full Assessment'!B238)</f>
        <v>47</v>
      </c>
      <c r="B49" s="82" t="str">
        <f>IF(ISBLANK('MRA Full Assessment'!C238),"",'MRA Full Assessment'!C238)</f>
        <v/>
      </c>
      <c r="C49" s="82" t="str">
        <f>IF(ISBLANK('MRA Full Assessment'!D238),"",'MRA Full Assessment'!D238)</f>
        <v/>
      </c>
      <c r="D49" s="82" t="str">
        <f>IF(ISBLANK('MRA Full Assessment'!G238),"",'MRA Full Assessment'!G238)</f>
        <v/>
      </c>
      <c r="E49" s="82" t="str">
        <f>IF(ISBLANK('MRA Full Assessment'!H238),"",'MRA Full Assessment'!H238)</f>
        <v/>
      </c>
      <c r="F49" s="82" t="str">
        <f>IF(ISBLANK('MRA Full Assessment'!I238),"",'MRA Full Assessment'!I238)</f>
        <v/>
      </c>
      <c r="G49" s="82" t="str">
        <f>IF(ISBLANK('MRA Full Assessment'!J238),"",'MRA Full Assessment'!J238)</f>
        <v/>
      </c>
      <c r="H49" s="84" t="str">
        <f>'MRA Full Assessment'!$M$240</f>
        <v/>
      </c>
      <c r="I49" s="84" t="str">
        <f>'MRA Full Assessment'!$M$238</f>
        <v/>
      </c>
      <c r="J49" s="84" t="str">
        <f>'MRA Full Assessment'!$T$240</f>
        <v/>
      </c>
      <c r="K49" s="83" t="str">
        <f>IF(ISBLANK('MRA Full Assessment'!$U$238),"",'MRA Full Assessment'!$U$238)</f>
        <v/>
      </c>
      <c r="L49" s="84" t="str">
        <f>'MRA Full Assessment'!$X$240</f>
        <v/>
      </c>
      <c r="M49" s="84" t="str">
        <f>'MRA Full Assessment'!$X$238</f>
        <v/>
      </c>
      <c r="N49" s="83" t="str">
        <f>IF(ISBLANK('MRA Full Assessment'!$Y$238),"",'MRA Full Assessment'!$Y$238)</f>
        <v/>
      </c>
      <c r="O49" s="84" t="str">
        <f>'MRA Full Assessment'!$AB$240</f>
        <v/>
      </c>
      <c r="P49" s="84" t="str">
        <f>'MRA Full Assessment'!$AB$238</f>
        <v/>
      </c>
      <c r="Q49" s="92" t="str">
        <f>IF(ISBLANK('MRA Full Assessment'!$AC$238),"",'MRA Full Assessment'!$AC$238)</f>
        <v/>
      </c>
      <c r="R49" s="84" t="str">
        <f>'MRA Full Assessment'!$AG$240</f>
        <v/>
      </c>
      <c r="S49" s="84" t="str">
        <f>IF(ISBLANK('MRA Full Assessment'!$AG$238),"",'MRA Full Assessment'!$AG$238)</f>
        <v/>
      </c>
    </row>
    <row r="50" spans="1:19" ht="55.2" customHeight="1" thickBot="1">
      <c r="A50" s="82">
        <f>IF(ISBLANK('MRA Full Assessment'!B243),"",'MRA Full Assessment'!B243)</f>
        <v>48</v>
      </c>
      <c r="B50" s="82" t="str">
        <f>IF(ISBLANK('MRA Full Assessment'!C243),"",'MRA Full Assessment'!C243)</f>
        <v/>
      </c>
      <c r="C50" s="82" t="str">
        <f>IF(ISBLANK('MRA Full Assessment'!D243),"",'MRA Full Assessment'!D243)</f>
        <v/>
      </c>
      <c r="D50" s="82" t="str">
        <f>IF(ISBLANK('MRA Full Assessment'!G243),"",'MRA Full Assessment'!G243)</f>
        <v/>
      </c>
      <c r="E50" s="82" t="str">
        <f>IF(ISBLANK('MRA Full Assessment'!H243),"",'MRA Full Assessment'!H243)</f>
        <v/>
      </c>
      <c r="F50" s="82" t="str">
        <f>IF(ISBLANK('MRA Full Assessment'!I243),"",'MRA Full Assessment'!I243)</f>
        <v/>
      </c>
      <c r="G50" s="82" t="str">
        <f>IF(ISBLANK('MRA Full Assessment'!J243),"",'MRA Full Assessment'!J243)</f>
        <v/>
      </c>
      <c r="H50" s="84" t="str">
        <f>'MRA Full Assessment'!$M$245</f>
        <v/>
      </c>
      <c r="I50" s="84" t="str">
        <f>'MRA Full Assessment'!$M$243</f>
        <v/>
      </c>
      <c r="J50" s="84" t="str">
        <f>'MRA Full Assessment'!$T$245</f>
        <v/>
      </c>
      <c r="K50" s="83" t="str">
        <f>IF(ISBLANK('MRA Full Assessment'!$U$243),"",'MRA Full Assessment'!$U$243)</f>
        <v/>
      </c>
      <c r="L50" s="84" t="str">
        <f>'MRA Full Assessment'!$X$245</f>
        <v/>
      </c>
      <c r="M50" s="84" t="str">
        <f>'MRA Full Assessment'!$X$243</f>
        <v/>
      </c>
      <c r="N50" s="83" t="str">
        <f>IF(ISBLANK('MRA Full Assessment'!$Y$243),"",'MRA Full Assessment'!$Y$243)</f>
        <v/>
      </c>
      <c r="O50" s="84" t="str">
        <f>'MRA Full Assessment'!$AB$245</f>
        <v/>
      </c>
      <c r="P50" s="84" t="str">
        <f>'MRA Full Assessment'!$AB$243</f>
        <v/>
      </c>
      <c r="Q50" s="92" t="str">
        <f>IF(ISBLANK('MRA Full Assessment'!$AC$243),"",'MRA Full Assessment'!$AC$243)</f>
        <v/>
      </c>
      <c r="R50" s="84" t="str">
        <f>'MRA Full Assessment'!$AG$245</f>
        <v/>
      </c>
      <c r="S50" s="84" t="str">
        <f>IF(ISBLANK('MRA Full Assessment'!$AG$243),"",'MRA Full Assessment'!$AG$243)</f>
        <v/>
      </c>
    </row>
    <row r="51" spans="1:19" ht="55.2" customHeight="1" thickBot="1">
      <c r="A51" s="82">
        <f>IF(ISBLANK('MRA Full Assessment'!B248),"",'MRA Full Assessment'!B248)</f>
        <v>49</v>
      </c>
      <c r="B51" s="82" t="str">
        <f>IF(ISBLANK('MRA Full Assessment'!C248),"",'MRA Full Assessment'!C248)</f>
        <v/>
      </c>
      <c r="C51" s="82" t="str">
        <f>IF(ISBLANK('MRA Full Assessment'!D248),"",'MRA Full Assessment'!D248)</f>
        <v/>
      </c>
      <c r="D51" s="82" t="str">
        <f>IF(ISBLANK('MRA Full Assessment'!G248),"",'MRA Full Assessment'!G248)</f>
        <v/>
      </c>
      <c r="E51" s="82" t="str">
        <f>IF(ISBLANK('MRA Full Assessment'!H248),"",'MRA Full Assessment'!H248)</f>
        <v/>
      </c>
      <c r="F51" s="82" t="str">
        <f>IF(ISBLANK('MRA Full Assessment'!I248),"",'MRA Full Assessment'!I248)</f>
        <v/>
      </c>
      <c r="G51" s="82" t="str">
        <f>IF(ISBLANK('MRA Full Assessment'!J248),"",'MRA Full Assessment'!J248)</f>
        <v/>
      </c>
      <c r="H51" s="84" t="str">
        <f>'MRA Full Assessment'!$M$250</f>
        <v/>
      </c>
      <c r="I51" s="84" t="str">
        <f>'MRA Full Assessment'!$M$248</f>
        <v/>
      </c>
      <c r="J51" s="84" t="str">
        <f>'MRA Full Assessment'!$T$250</f>
        <v/>
      </c>
      <c r="K51" s="83" t="str">
        <f>IF(ISBLANK('MRA Full Assessment'!$U$248),"",'MRA Full Assessment'!$U$248)</f>
        <v/>
      </c>
      <c r="L51" s="84" t="str">
        <f>'MRA Full Assessment'!$X$250</f>
        <v/>
      </c>
      <c r="M51" s="84" t="str">
        <f>'MRA Full Assessment'!$X$248</f>
        <v/>
      </c>
      <c r="N51" s="83" t="str">
        <f>IF(ISBLANK('MRA Full Assessment'!$Y$248),"",'MRA Full Assessment'!$Y$248)</f>
        <v/>
      </c>
      <c r="O51" s="84" t="str">
        <f>'MRA Full Assessment'!$AB$250</f>
        <v/>
      </c>
      <c r="P51" s="84" t="str">
        <f>'MRA Full Assessment'!$AB$248</f>
        <v/>
      </c>
      <c r="Q51" s="92" t="str">
        <f>IF(ISBLANK('MRA Full Assessment'!$AC$248),"",'MRA Full Assessment'!$AC$248)</f>
        <v/>
      </c>
      <c r="R51" s="84" t="str">
        <f>'MRA Full Assessment'!$AG$250</f>
        <v/>
      </c>
      <c r="S51" s="84" t="str">
        <f>IF(ISBLANK('MRA Full Assessment'!$AG$248),"",'MRA Full Assessment'!$AG$248)</f>
        <v/>
      </c>
    </row>
    <row r="52" spans="1:19" ht="55.2" customHeight="1" thickBot="1">
      <c r="A52" s="82">
        <f>IF(ISBLANK('MRA Full Assessment'!B253),"",'MRA Full Assessment'!B253)</f>
        <v>50</v>
      </c>
      <c r="B52" s="82" t="str">
        <f>IF(ISBLANK('MRA Full Assessment'!C253),"",'MRA Full Assessment'!C253)</f>
        <v/>
      </c>
      <c r="C52" s="82" t="str">
        <f>IF(ISBLANK('MRA Full Assessment'!D253),"",'MRA Full Assessment'!D253)</f>
        <v/>
      </c>
      <c r="D52" s="82" t="str">
        <f>IF(ISBLANK('MRA Full Assessment'!G253),"",'MRA Full Assessment'!G253)</f>
        <v/>
      </c>
      <c r="E52" s="82" t="str">
        <f>IF(ISBLANK('MRA Full Assessment'!H253),"",'MRA Full Assessment'!H253)</f>
        <v/>
      </c>
      <c r="F52" s="82" t="str">
        <f>IF(ISBLANK('MRA Full Assessment'!I253),"",'MRA Full Assessment'!I253)</f>
        <v/>
      </c>
      <c r="G52" s="82" t="str">
        <f>IF(ISBLANK('MRA Full Assessment'!J253),"",'MRA Full Assessment'!J253)</f>
        <v/>
      </c>
      <c r="H52" s="84" t="str">
        <f>'MRA Full Assessment'!$M$255</f>
        <v/>
      </c>
      <c r="I52" s="84" t="str">
        <f>'MRA Full Assessment'!$M$253</f>
        <v/>
      </c>
      <c r="J52" s="84" t="str">
        <f>'MRA Full Assessment'!$T$255</f>
        <v/>
      </c>
      <c r="K52" s="83" t="str">
        <f>IF(ISBLANK('MRA Full Assessment'!$U$253),"",'MRA Full Assessment'!$U$253)</f>
        <v/>
      </c>
      <c r="L52" s="84" t="str">
        <f>'MRA Full Assessment'!$X$255</f>
        <v/>
      </c>
      <c r="M52" s="84" t="str">
        <f>'MRA Full Assessment'!$X$253</f>
        <v/>
      </c>
      <c r="N52" s="83" t="str">
        <f>IF(ISBLANK('MRA Full Assessment'!$Y$253),"",'MRA Full Assessment'!$Y$253)</f>
        <v/>
      </c>
      <c r="O52" s="84" t="str">
        <f>'MRA Full Assessment'!$AB$255</f>
        <v/>
      </c>
      <c r="P52" s="84" t="str">
        <f>'MRA Full Assessment'!$AB$253</f>
        <v/>
      </c>
      <c r="Q52" s="92" t="str">
        <f>IF(ISBLANK('MRA Full Assessment'!$AC$253),"",'MRA Full Assessment'!$AC$253)</f>
        <v/>
      </c>
      <c r="R52" s="84" t="str">
        <f>'MRA Full Assessment'!$AG$255</f>
        <v/>
      </c>
      <c r="S52" s="84" t="str">
        <f>IF(ISBLANK('MRA Full Assessment'!$AG$253),"",'MRA Full Assessment'!$AG$253)</f>
        <v/>
      </c>
    </row>
    <row r="53" spans="1:19" ht="55.2" customHeight="1" thickBot="1">
      <c r="A53" s="82">
        <f>IF(ISBLANK('MRA Full Assessment'!B258),"",'MRA Full Assessment'!B258)</f>
        <v>51</v>
      </c>
      <c r="B53" s="82" t="str">
        <f>IF(ISBLANK('MRA Full Assessment'!C258),"",'MRA Full Assessment'!C258)</f>
        <v/>
      </c>
      <c r="C53" s="82" t="str">
        <f>IF(ISBLANK('MRA Full Assessment'!D258),"",'MRA Full Assessment'!D258)</f>
        <v/>
      </c>
      <c r="D53" s="82" t="str">
        <f>IF(ISBLANK('MRA Full Assessment'!G258),"",'MRA Full Assessment'!G258)</f>
        <v/>
      </c>
      <c r="E53" s="82" t="str">
        <f>IF(ISBLANK('MRA Full Assessment'!H258),"",'MRA Full Assessment'!H258)</f>
        <v/>
      </c>
      <c r="F53" s="82" t="str">
        <f>IF(ISBLANK('MRA Full Assessment'!I258),"",'MRA Full Assessment'!I258)</f>
        <v/>
      </c>
      <c r="G53" s="82" t="str">
        <f>IF(ISBLANK('MRA Full Assessment'!J258),"",'MRA Full Assessment'!J258)</f>
        <v/>
      </c>
      <c r="H53" s="84" t="str">
        <f>'MRA Full Assessment'!$M$260</f>
        <v/>
      </c>
      <c r="I53" s="84" t="str">
        <f>'MRA Full Assessment'!$M$258</f>
        <v/>
      </c>
      <c r="J53" s="84" t="str">
        <f>'MRA Full Assessment'!$T$260</f>
        <v/>
      </c>
      <c r="K53" s="83" t="str">
        <f>IF(ISBLANK('MRA Full Assessment'!$U$258),"",'MRA Full Assessment'!$U$258)</f>
        <v/>
      </c>
      <c r="L53" s="84" t="str">
        <f>'MRA Full Assessment'!$X$260</f>
        <v/>
      </c>
      <c r="M53" s="84" t="str">
        <f>'MRA Full Assessment'!$X$258</f>
        <v/>
      </c>
      <c r="N53" s="83" t="str">
        <f>IF(ISBLANK('MRA Full Assessment'!$Y$258),"",'MRA Full Assessment'!$Y$258)</f>
        <v/>
      </c>
      <c r="O53" s="84" t="str">
        <f>'MRA Full Assessment'!$AB$260</f>
        <v/>
      </c>
      <c r="P53" s="84" t="str">
        <f>'MRA Full Assessment'!$AB$258</f>
        <v/>
      </c>
      <c r="Q53" s="92" t="str">
        <f>IF(ISBLANK('MRA Full Assessment'!$AC$258),"",'MRA Full Assessment'!$AC$258)</f>
        <v/>
      </c>
      <c r="R53" s="84" t="str">
        <f>'MRA Full Assessment'!$AG$260</f>
        <v/>
      </c>
      <c r="S53" s="84" t="str">
        <f>IF(ISBLANK('MRA Full Assessment'!$AG$258),"",'MRA Full Assessment'!$AG$258)</f>
        <v/>
      </c>
    </row>
    <row r="54" spans="1:19" ht="55.2" customHeight="1" thickBot="1">
      <c r="A54" s="82">
        <f>IF(ISBLANK('MRA Full Assessment'!B263),"",'MRA Full Assessment'!B263)</f>
        <v>52</v>
      </c>
      <c r="B54" s="82" t="str">
        <f>IF(ISBLANK('MRA Full Assessment'!C263),"",'MRA Full Assessment'!C263)</f>
        <v/>
      </c>
      <c r="C54" s="82" t="str">
        <f>IF(ISBLANK('MRA Full Assessment'!D263),"",'MRA Full Assessment'!D263)</f>
        <v/>
      </c>
      <c r="D54" s="82" t="str">
        <f>IF(ISBLANK('MRA Full Assessment'!G263),"",'MRA Full Assessment'!G263)</f>
        <v/>
      </c>
      <c r="E54" s="82" t="str">
        <f>IF(ISBLANK('MRA Full Assessment'!H263),"",'MRA Full Assessment'!H263)</f>
        <v/>
      </c>
      <c r="F54" s="82" t="str">
        <f>IF(ISBLANK('MRA Full Assessment'!I263),"",'MRA Full Assessment'!I263)</f>
        <v/>
      </c>
      <c r="G54" s="82" t="str">
        <f>IF(ISBLANK('MRA Full Assessment'!J263),"",'MRA Full Assessment'!J263)</f>
        <v/>
      </c>
      <c r="H54" s="84" t="str">
        <f>'MRA Full Assessment'!$M$265</f>
        <v/>
      </c>
      <c r="I54" s="84" t="str">
        <f>'MRA Full Assessment'!$M$263</f>
        <v/>
      </c>
      <c r="J54" s="84" t="str">
        <f>'MRA Full Assessment'!$T$265</f>
        <v/>
      </c>
      <c r="K54" s="83" t="str">
        <f>IF(ISBLANK('MRA Full Assessment'!$U$263),"",'MRA Full Assessment'!$U$263)</f>
        <v/>
      </c>
      <c r="L54" s="84" t="str">
        <f>'MRA Full Assessment'!$X$265</f>
        <v/>
      </c>
      <c r="M54" s="84" t="str">
        <f>'MRA Full Assessment'!$X$263</f>
        <v/>
      </c>
      <c r="N54" s="83" t="str">
        <f>IF(ISBLANK('MRA Full Assessment'!$Y$263),"",'MRA Full Assessment'!$Y$263)</f>
        <v/>
      </c>
      <c r="O54" s="84" t="str">
        <f>'MRA Full Assessment'!$AB$265</f>
        <v/>
      </c>
      <c r="P54" s="84" t="str">
        <f>'MRA Full Assessment'!$AB$263</f>
        <v/>
      </c>
      <c r="Q54" s="92" t="str">
        <f>IF(ISBLANK('MRA Full Assessment'!$AC$263),"",'MRA Full Assessment'!$AC$263)</f>
        <v/>
      </c>
      <c r="R54" s="84" t="str">
        <f>'MRA Full Assessment'!$AG$265</f>
        <v/>
      </c>
      <c r="S54" s="84" t="str">
        <f>IF(ISBLANK('MRA Full Assessment'!$AG$263),"",'MRA Full Assessment'!$AG$263)</f>
        <v/>
      </c>
    </row>
    <row r="55" spans="1:19" ht="55.2" customHeight="1" thickBot="1">
      <c r="A55" s="82">
        <f>IF(ISBLANK('MRA Full Assessment'!B268),"",'MRA Full Assessment'!B268)</f>
        <v>53</v>
      </c>
      <c r="B55" s="82" t="str">
        <f>IF(ISBLANK('MRA Full Assessment'!C268),"",'MRA Full Assessment'!C268)</f>
        <v/>
      </c>
      <c r="C55" s="82" t="str">
        <f>IF(ISBLANK('MRA Full Assessment'!D268),"",'MRA Full Assessment'!D268)</f>
        <v/>
      </c>
      <c r="D55" s="82" t="str">
        <f>IF(ISBLANK('MRA Full Assessment'!G268),"",'MRA Full Assessment'!G268)</f>
        <v/>
      </c>
      <c r="E55" s="82" t="str">
        <f>IF(ISBLANK('MRA Full Assessment'!H268),"",'MRA Full Assessment'!H268)</f>
        <v/>
      </c>
      <c r="F55" s="82" t="str">
        <f>IF(ISBLANK('MRA Full Assessment'!I268),"",'MRA Full Assessment'!I268)</f>
        <v/>
      </c>
      <c r="G55" s="82" t="str">
        <f>IF(ISBLANK('MRA Full Assessment'!J268),"",'MRA Full Assessment'!J268)</f>
        <v/>
      </c>
      <c r="H55" s="84" t="str">
        <f>'MRA Full Assessment'!$M$270</f>
        <v/>
      </c>
      <c r="I55" s="84" t="str">
        <f>'MRA Full Assessment'!$M$268</f>
        <v/>
      </c>
      <c r="J55" s="84" t="str">
        <f>'MRA Full Assessment'!$T$270</f>
        <v/>
      </c>
      <c r="K55" s="83" t="str">
        <f>IF(ISBLANK('MRA Full Assessment'!$U$268),"",'MRA Full Assessment'!$U$268)</f>
        <v/>
      </c>
      <c r="L55" s="84" t="str">
        <f>'MRA Full Assessment'!$X$270</f>
        <v/>
      </c>
      <c r="M55" s="84" t="str">
        <f>'MRA Full Assessment'!$X$268</f>
        <v/>
      </c>
      <c r="N55" s="83" t="str">
        <f>IF(ISBLANK('MRA Full Assessment'!$Y$268),"",'MRA Full Assessment'!$Y$268)</f>
        <v/>
      </c>
      <c r="O55" s="84" t="str">
        <f>'MRA Full Assessment'!$AB$270</f>
        <v/>
      </c>
      <c r="P55" s="84" t="str">
        <f>'MRA Full Assessment'!$AB$268</f>
        <v/>
      </c>
      <c r="Q55" s="92" t="str">
        <f>IF(ISBLANK('MRA Full Assessment'!$AC$268),"",'MRA Full Assessment'!$AC$268)</f>
        <v/>
      </c>
      <c r="R55" s="84" t="str">
        <f>'MRA Full Assessment'!$AG$270</f>
        <v/>
      </c>
      <c r="S55" s="84" t="str">
        <f>IF(ISBLANK('MRA Full Assessment'!$AG$268),"",'MRA Full Assessment'!$AG$268)</f>
        <v/>
      </c>
    </row>
    <row r="56" spans="1:19" ht="55.2" customHeight="1" thickBot="1">
      <c r="A56" s="82">
        <f>IF(ISBLANK('MRA Full Assessment'!B273),"",'MRA Full Assessment'!B273)</f>
        <v>54</v>
      </c>
      <c r="B56" s="82" t="str">
        <f>IF(ISBLANK('MRA Full Assessment'!C273),"",'MRA Full Assessment'!C273)</f>
        <v/>
      </c>
      <c r="C56" s="82" t="str">
        <f>IF(ISBLANK('MRA Full Assessment'!D273),"",'MRA Full Assessment'!D273)</f>
        <v/>
      </c>
      <c r="D56" s="82" t="str">
        <f>IF(ISBLANK('MRA Full Assessment'!G273),"",'MRA Full Assessment'!G273)</f>
        <v/>
      </c>
      <c r="E56" s="82" t="str">
        <f>IF(ISBLANK('MRA Full Assessment'!H273),"",'MRA Full Assessment'!H273)</f>
        <v/>
      </c>
      <c r="F56" s="82" t="str">
        <f>IF(ISBLANK('MRA Full Assessment'!I273),"",'MRA Full Assessment'!I273)</f>
        <v/>
      </c>
      <c r="G56" s="82" t="str">
        <f>IF(ISBLANK('MRA Full Assessment'!J273),"",'MRA Full Assessment'!J273)</f>
        <v/>
      </c>
      <c r="H56" s="84" t="str">
        <f>'MRA Full Assessment'!$M$275</f>
        <v/>
      </c>
      <c r="I56" s="84" t="str">
        <f>'MRA Full Assessment'!$M$273</f>
        <v/>
      </c>
      <c r="J56" s="84" t="str">
        <f>'MRA Full Assessment'!$T$275</f>
        <v/>
      </c>
      <c r="K56" s="83" t="str">
        <f>IF(ISBLANK('MRA Full Assessment'!$U$273),"",'MRA Full Assessment'!$U$273)</f>
        <v/>
      </c>
      <c r="L56" s="84" t="str">
        <f>'MRA Full Assessment'!$X$275</f>
        <v/>
      </c>
      <c r="M56" s="84" t="str">
        <f>'MRA Full Assessment'!$X$273</f>
        <v/>
      </c>
      <c r="N56" s="83" t="str">
        <f>IF(ISBLANK('MRA Full Assessment'!$Y$273),"",'MRA Full Assessment'!$Y$273)</f>
        <v/>
      </c>
      <c r="O56" s="84" t="str">
        <f>'MRA Full Assessment'!$AB$275</f>
        <v/>
      </c>
      <c r="P56" s="84" t="str">
        <f>'MRA Full Assessment'!$AB$273</f>
        <v/>
      </c>
      <c r="Q56" s="92" t="str">
        <f>IF(ISBLANK('MRA Full Assessment'!$AC$273),"",'MRA Full Assessment'!$AC$273)</f>
        <v/>
      </c>
      <c r="R56" s="84" t="str">
        <f>'MRA Full Assessment'!$AG$275</f>
        <v/>
      </c>
      <c r="S56" s="84" t="str">
        <f>IF(ISBLANK('MRA Full Assessment'!$AG$273),"",'MRA Full Assessment'!$AG$273)</f>
        <v/>
      </c>
    </row>
    <row r="57" spans="1:19" ht="55.2" customHeight="1" thickBot="1">
      <c r="A57" s="82">
        <f>IF(ISBLANK('MRA Full Assessment'!B278),"",'MRA Full Assessment'!B278)</f>
        <v>55</v>
      </c>
      <c r="B57" s="82" t="str">
        <f>IF(ISBLANK('MRA Full Assessment'!C278),"",'MRA Full Assessment'!C278)</f>
        <v/>
      </c>
      <c r="C57" s="82" t="str">
        <f>IF(ISBLANK('MRA Full Assessment'!D278),"",'MRA Full Assessment'!D278)</f>
        <v/>
      </c>
      <c r="D57" s="82" t="str">
        <f>IF(ISBLANK('MRA Full Assessment'!G278),"",'MRA Full Assessment'!G278)</f>
        <v/>
      </c>
      <c r="E57" s="82" t="str">
        <f>IF(ISBLANK('MRA Full Assessment'!H278),"",'MRA Full Assessment'!H278)</f>
        <v/>
      </c>
      <c r="F57" s="82" t="str">
        <f>IF(ISBLANK('MRA Full Assessment'!I278),"",'MRA Full Assessment'!I278)</f>
        <v/>
      </c>
      <c r="G57" s="82" t="str">
        <f>IF(ISBLANK('MRA Full Assessment'!J278),"",'MRA Full Assessment'!J278)</f>
        <v/>
      </c>
      <c r="H57" s="84" t="str">
        <f>'MRA Full Assessment'!$M$280</f>
        <v/>
      </c>
      <c r="I57" s="84" t="str">
        <f>'MRA Full Assessment'!$M$278</f>
        <v/>
      </c>
      <c r="J57" s="84" t="str">
        <f>'MRA Full Assessment'!$T$280</f>
        <v/>
      </c>
      <c r="K57" s="83" t="str">
        <f>IF(ISBLANK('MRA Full Assessment'!$U$278),"",'MRA Full Assessment'!$U$278)</f>
        <v/>
      </c>
      <c r="L57" s="84" t="str">
        <f>'MRA Full Assessment'!$X$280</f>
        <v/>
      </c>
      <c r="M57" s="84" t="str">
        <f>'MRA Full Assessment'!$X$278</f>
        <v/>
      </c>
      <c r="N57" s="83" t="str">
        <f>IF(ISBLANK('MRA Full Assessment'!$Y$278),"",'MRA Full Assessment'!$Y$278)</f>
        <v/>
      </c>
      <c r="O57" s="84" t="str">
        <f>'MRA Full Assessment'!$AB$280</f>
        <v/>
      </c>
      <c r="P57" s="84" t="str">
        <f>'MRA Full Assessment'!$AB$278</f>
        <v/>
      </c>
      <c r="Q57" s="92" t="str">
        <f>IF(ISBLANK('MRA Full Assessment'!$AC$278),"",'MRA Full Assessment'!$AC$278)</f>
        <v/>
      </c>
      <c r="R57" s="84" t="str">
        <f>'MRA Full Assessment'!$AG$280</f>
        <v/>
      </c>
      <c r="S57" s="84" t="str">
        <f>IF(ISBLANK('MRA Full Assessment'!$AG$278),"",'MRA Full Assessment'!$AG$278)</f>
        <v/>
      </c>
    </row>
    <row r="58" spans="1:19" ht="55.2" customHeight="1" thickBot="1">
      <c r="A58" s="82">
        <f>IF(ISBLANK('MRA Full Assessment'!B283),"",'MRA Full Assessment'!B283)</f>
        <v>56</v>
      </c>
      <c r="B58" s="82" t="str">
        <f>IF(ISBLANK('MRA Full Assessment'!C283),"",'MRA Full Assessment'!C283)</f>
        <v/>
      </c>
      <c r="C58" s="82" t="str">
        <f>IF(ISBLANK('MRA Full Assessment'!D283),"",'MRA Full Assessment'!D283)</f>
        <v/>
      </c>
      <c r="D58" s="82" t="str">
        <f>IF(ISBLANK('MRA Full Assessment'!G283),"",'MRA Full Assessment'!G283)</f>
        <v/>
      </c>
      <c r="E58" s="82" t="str">
        <f>IF(ISBLANK('MRA Full Assessment'!H283),"",'MRA Full Assessment'!H283)</f>
        <v/>
      </c>
      <c r="F58" s="82" t="str">
        <f>IF(ISBLANK('MRA Full Assessment'!I283),"",'MRA Full Assessment'!H283)</f>
        <v/>
      </c>
      <c r="G58" s="82" t="str">
        <f>IF(ISBLANK('MRA Full Assessment'!J283),"",'MRA Full Assessment'!J283)</f>
        <v/>
      </c>
      <c r="H58" s="84" t="str">
        <f>'MRA Full Assessment'!$M$285</f>
        <v/>
      </c>
      <c r="I58" s="84" t="str">
        <f>'MRA Full Assessment'!$M$283</f>
        <v/>
      </c>
      <c r="J58" s="84" t="str">
        <f>'MRA Full Assessment'!$T$285</f>
        <v/>
      </c>
      <c r="K58" s="83" t="str">
        <f>IF(ISBLANK('MRA Full Assessment'!$U$283),"",'MRA Full Assessment'!$U$283)</f>
        <v/>
      </c>
      <c r="L58" s="84" t="str">
        <f>'MRA Full Assessment'!$X$285</f>
        <v/>
      </c>
      <c r="M58" s="84" t="str">
        <f>'MRA Full Assessment'!$X$283</f>
        <v/>
      </c>
      <c r="N58" s="83" t="str">
        <f>IF(ISBLANK('MRA Full Assessment'!$Y$283),"",'MRA Full Assessment'!$Y$283)</f>
        <v/>
      </c>
      <c r="O58" s="84" t="str">
        <f>'MRA Full Assessment'!$AB$285</f>
        <v/>
      </c>
      <c r="P58" s="84" t="str">
        <f>'MRA Full Assessment'!$AB$283</f>
        <v/>
      </c>
      <c r="Q58" s="92" t="str">
        <f>IF(ISBLANK('MRA Full Assessment'!$AC$283),"",'MRA Full Assessment'!$AC$283)</f>
        <v/>
      </c>
      <c r="R58" s="84" t="str">
        <f>'MRA Full Assessment'!$AG$285</f>
        <v/>
      </c>
      <c r="S58" s="84" t="str">
        <f>IF(ISBLANK('MRA Full Assessment'!$AG$283),"",'MRA Full Assessment'!$AG$283)</f>
        <v/>
      </c>
    </row>
    <row r="59" spans="1:19" ht="55.2" customHeight="1" thickBot="1">
      <c r="A59" s="82">
        <f>IF(ISBLANK('MRA Full Assessment'!B288),"",'MRA Full Assessment'!B288)</f>
        <v>57</v>
      </c>
      <c r="B59" s="82" t="str">
        <f>IF(ISBLANK('MRA Full Assessment'!C288),"",'MRA Full Assessment'!C288)</f>
        <v/>
      </c>
      <c r="C59" s="82" t="str">
        <f>IF(ISBLANK('MRA Full Assessment'!D288),"",'MRA Full Assessment'!D288)</f>
        <v/>
      </c>
      <c r="D59" s="82" t="str">
        <f>IF(ISBLANK('MRA Full Assessment'!G288),"",'MRA Full Assessment'!G288)</f>
        <v/>
      </c>
      <c r="E59" s="82" t="str">
        <f>IF(ISBLANK('MRA Full Assessment'!H288),"",'MRA Full Assessment'!H288)</f>
        <v/>
      </c>
      <c r="F59" s="82" t="str">
        <f>IF(ISBLANK('MRA Full Assessment'!I288),"",'MRA Full Assessment'!I288)</f>
        <v/>
      </c>
      <c r="G59" s="82" t="str">
        <f>IF(ISBLANK('MRA Full Assessment'!J288),"",'MRA Full Assessment'!J288)</f>
        <v/>
      </c>
      <c r="H59" s="84" t="str">
        <f>'MRA Full Assessment'!$M$290</f>
        <v/>
      </c>
      <c r="I59" s="84" t="str">
        <f>'MRA Full Assessment'!$M$288</f>
        <v/>
      </c>
      <c r="J59" s="84" t="str">
        <f>'MRA Full Assessment'!$T$290</f>
        <v/>
      </c>
      <c r="K59" s="83" t="str">
        <f>IF(ISBLANK('MRA Full Assessment'!$U$288),"",'MRA Full Assessment'!$U$288)</f>
        <v/>
      </c>
      <c r="L59" s="84" t="str">
        <f>'MRA Full Assessment'!$X$290</f>
        <v/>
      </c>
      <c r="M59" s="84" t="str">
        <f>'MRA Full Assessment'!$X$288</f>
        <v/>
      </c>
      <c r="N59" s="83" t="str">
        <f>IF(ISBLANK('MRA Full Assessment'!$Y$288),"",'MRA Full Assessment'!$Y$288)</f>
        <v/>
      </c>
      <c r="O59" s="84" t="str">
        <f>'MRA Full Assessment'!$AB$290</f>
        <v/>
      </c>
      <c r="P59" s="84" t="str">
        <f>'MRA Full Assessment'!$AB$288</f>
        <v/>
      </c>
      <c r="Q59" s="92" t="str">
        <f>IF(ISBLANK('MRA Full Assessment'!$AC$288),"",'MRA Full Assessment'!$AC$288)</f>
        <v/>
      </c>
      <c r="R59" s="84" t="str">
        <f>'MRA Full Assessment'!$AG$290</f>
        <v/>
      </c>
      <c r="S59" s="84" t="str">
        <f>IF(ISBLANK('MRA Full Assessment'!$AG$288),"",'MRA Full Assessment'!$AG$288)</f>
        <v/>
      </c>
    </row>
    <row r="60" spans="1:19" ht="55.2" customHeight="1" thickBot="1">
      <c r="A60" s="82">
        <f>IF(ISBLANK('MRA Full Assessment'!B293),"",'MRA Full Assessment'!B293)</f>
        <v>58</v>
      </c>
      <c r="B60" s="82" t="str">
        <f>IF(ISBLANK('MRA Full Assessment'!C293),"",'MRA Full Assessment'!C293)</f>
        <v/>
      </c>
      <c r="C60" s="82" t="str">
        <f>IF(ISBLANK('MRA Full Assessment'!D293),"",'MRA Full Assessment'!D293)</f>
        <v/>
      </c>
      <c r="D60" s="82" t="str">
        <f>IF(ISBLANK('MRA Full Assessment'!G293),"",'MRA Full Assessment'!G293)</f>
        <v/>
      </c>
      <c r="E60" s="82" t="str">
        <f>IF(ISBLANK('MRA Full Assessment'!H293),"",'MRA Full Assessment'!H293)</f>
        <v/>
      </c>
      <c r="F60" s="82" t="str">
        <f>IF(ISBLANK('MRA Full Assessment'!I293),"",'MRA Full Assessment'!I293)</f>
        <v/>
      </c>
      <c r="G60" s="82" t="str">
        <f>IF(ISBLANK('MRA Full Assessment'!J293),"",'MRA Full Assessment'!J293)</f>
        <v/>
      </c>
      <c r="H60" s="84" t="str">
        <f>'MRA Full Assessment'!$M$295</f>
        <v/>
      </c>
      <c r="I60" s="84" t="str">
        <f>'MRA Full Assessment'!$M$293</f>
        <v/>
      </c>
      <c r="J60" s="84" t="str">
        <f>'MRA Full Assessment'!$T$295</f>
        <v/>
      </c>
      <c r="K60" s="83" t="str">
        <f>IF(ISBLANK('MRA Full Assessment'!$U$293),"",'MRA Full Assessment'!$U$293)</f>
        <v/>
      </c>
      <c r="L60" s="84" t="str">
        <f>'MRA Full Assessment'!$X$295</f>
        <v/>
      </c>
      <c r="M60" s="84" t="str">
        <f>'MRA Full Assessment'!$X$293</f>
        <v/>
      </c>
      <c r="N60" s="83" t="str">
        <f>IF(ISBLANK('MRA Full Assessment'!$Y$293),"",'MRA Full Assessment'!$Y$293)</f>
        <v/>
      </c>
      <c r="O60" s="84" t="str">
        <f>'MRA Full Assessment'!$AB$295</f>
        <v/>
      </c>
      <c r="P60" s="84" t="str">
        <f>'MRA Full Assessment'!$AB$293</f>
        <v/>
      </c>
      <c r="Q60" s="92" t="str">
        <f>IF(ISBLANK('MRA Full Assessment'!$AC$293),"",'MRA Full Assessment'!$AC$293)</f>
        <v/>
      </c>
      <c r="R60" s="84" t="str">
        <f>'MRA Full Assessment'!$AG$295</f>
        <v/>
      </c>
      <c r="S60" s="84" t="str">
        <f>IF(ISBLANK('MRA Full Assessment'!$AG$293),"",'MRA Full Assessment'!$AG$293)</f>
        <v/>
      </c>
    </row>
    <row r="61" spans="1:19" ht="55.2" customHeight="1" thickBot="1">
      <c r="A61" s="82">
        <f>IF(ISBLANK('MRA Full Assessment'!B298),"",'MRA Full Assessment'!B298)</f>
        <v>59</v>
      </c>
      <c r="B61" s="82" t="str">
        <f>IF(ISBLANK('MRA Full Assessment'!C298),"",'MRA Full Assessment'!C298)</f>
        <v/>
      </c>
      <c r="C61" s="82" t="str">
        <f>IF(ISBLANK('MRA Full Assessment'!D298),"",'MRA Full Assessment'!D298)</f>
        <v/>
      </c>
      <c r="D61" s="82" t="str">
        <f>IF(ISBLANK('MRA Full Assessment'!G298),"",'MRA Full Assessment'!G298)</f>
        <v/>
      </c>
      <c r="E61" s="82" t="str">
        <f>IF(ISBLANK('MRA Full Assessment'!H298),"",'MRA Full Assessment'!H298)</f>
        <v/>
      </c>
      <c r="F61" s="82" t="str">
        <f>IF(ISBLANK('MRA Full Assessment'!I298),"",'MRA Full Assessment'!I298)</f>
        <v/>
      </c>
      <c r="G61" s="82" t="str">
        <f>IF(ISBLANK('MRA Full Assessment'!J298),"",'MRA Full Assessment'!J298)</f>
        <v/>
      </c>
      <c r="H61" s="84" t="str">
        <f>'MRA Full Assessment'!$M$300</f>
        <v/>
      </c>
      <c r="I61" s="84" t="str">
        <f>'MRA Full Assessment'!$M$298</f>
        <v/>
      </c>
      <c r="J61" s="84" t="str">
        <f>'MRA Full Assessment'!$T$300</f>
        <v/>
      </c>
      <c r="K61" s="83" t="str">
        <f>IF(ISBLANK('MRA Full Assessment'!$U$298),"",'MRA Full Assessment'!$U$298)</f>
        <v/>
      </c>
      <c r="L61" s="84" t="str">
        <f>'MRA Full Assessment'!$X$300</f>
        <v/>
      </c>
      <c r="M61" s="84" t="str">
        <f>'MRA Full Assessment'!$X$298</f>
        <v/>
      </c>
      <c r="N61" s="83" t="str">
        <f>IF(ISBLANK('MRA Full Assessment'!$Y$298),"",'MRA Full Assessment'!$Y$298)</f>
        <v/>
      </c>
      <c r="O61" s="84" t="str">
        <f>'MRA Full Assessment'!$AB$300</f>
        <v/>
      </c>
      <c r="P61" s="84" t="str">
        <f>'MRA Full Assessment'!$AB$298</f>
        <v/>
      </c>
      <c r="Q61" s="92" t="str">
        <f>IF(ISBLANK('MRA Full Assessment'!$AC$298),"",'MRA Full Assessment'!$AC$298)</f>
        <v/>
      </c>
      <c r="R61" s="84" t="str">
        <f>'MRA Full Assessment'!$AG$300</f>
        <v/>
      </c>
      <c r="S61" s="84" t="str">
        <f>IF(ISBLANK('MRA Full Assessment'!$AG$298),"",'MRA Full Assessment'!$AG$298)</f>
        <v/>
      </c>
    </row>
    <row r="62" spans="1:19" ht="55.2" customHeight="1" thickBot="1">
      <c r="A62" s="82">
        <f>IF(ISBLANK('MRA Full Assessment'!B303),"",'MRA Full Assessment'!B303)</f>
        <v>60</v>
      </c>
      <c r="B62" s="82" t="str">
        <f>IF(ISBLANK('MRA Full Assessment'!C303),"",'MRA Full Assessment'!C303)</f>
        <v/>
      </c>
      <c r="C62" s="82" t="str">
        <f>IF(ISBLANK('MRA Full Assessment'!D303),"",'MRA Full Assessment'!D303)</f>
        <v/>
      </c>
      <c r="D62" s="82" t="str">
        <f>IF(ISBLANK('MRA Full Assessment'!G303),"",'MRA Full Assessment'!G303)</f>
        <v/>
      </c>
      <c r="E62" s="82" t="str">
        <f>IF(ISBLANK('MRA Full Assessment'!H303),"",'MRA Full Assessment'!H303)</f>
        <v/>
      </c>
      <c r="F62" s="82" t="str">
        <f>IF(ISBLANK('MRA Full Assessment'!I303),"",'MRA Full Assessment'!I303)</f>
        <v/>
      </c>
      <c r="G62" s="82" t="str">
        <f>IF(ISBLANK('MRA Full Assessment'!J303),"",'MRA Full Assessment'!J303)</f>
        <v/>
      </c>
      <c r="H62" s="84" t="str">
        <f>'MRA Full Assessment'!$M$305</f>
        <v/>
      </c>
      <c r="I62" s="84" t="str">
        <f>'MRA Full Assessment'!$M$303</f>
        <v/>
      </c>
      <c r="J62" s="84" t="str">
        <f>'MRA Full Assessment'!$T$305</f>
        <v/>
      </c>
      <c r="K62" s="83" t="str">
        <f>IF(ISBLANK('MRA Full Assessment'!$U$303),"",'MRA Full Assessment'!$U$303)</f>
        <v/>
      </c>
      <c r="L62" s="84" t="str">
        <f>'MRA Full Assessment'!$X$305</f>
        <v/>
      </c>
      <c r="M62" s="84" t="str">
        <f>'MRA Full Assessment'!$X$303</f>
        <v/>
      </c>
      <c r="N62" s="83" t="str">
        <f>IF(ISBLANK('MRA Full Assessment'!$Y$303),"",'MRA Full Assessment'!$Y$303)</f>
        <v/>
      </c>
      <c r="O62" s="84" t="str">
        <f>'MRA Full Assessment'!$AB$305</f>
        <v/>
      </c>
      <c r="P62" s="84" t="str">
        <f>'MRA Full Assessment'!$AB$303</f>
        <v/>
      </c>
      <c r="Q62" s="92" t="str">
        <f>IF(ISBLANK('MRA Full Assessment'!$AC$303),"",'MRA Full Assessment'!$AC$303)</f>
        <v/>
      </c>
      <c r="R62" s="84" t="str">
        <f>'MRA Full Assessment'!$AG$305</f>
        <v/>
      </c>
      <c r="S62" s="84" t="str">
        <f>IF(ISBLANK('MRA Full Assessment'!$AG$303),"",'MRA Full Assessment'!$AG$303)</f>
        <v/>
      </c>
    </row>
    <row r="63" spans="1:19" ht="55.2" customHeight="1" thickBot="1">
      <c r="A63" s="82">
        <f>IF(ISBLANK('MRA Full Assessment'!B308),"",'MRA Full Assessment'!B308)</f>
        <v>61</v>
      </c>
      <c r="B63" s="82" t="str">
        <f>IF(ISBLANK('MRA Full Assessment'!C308),"",'MRA Full Assessment'!C308)</f>
        <v/>
      </c>
      <c r="C63" s="82" t="str">
        <f>IF(ISBLANK('MRA Full Assessment'!D308),"",'MRA Full Assessment'!D308)</f>
        <v/>
      </c>
      <c r="D63" s="82" t="str">
        <f>IF(ISBLANK('MRA Full Assessment'!G308),"",'MRA Full Assessment'!G308)</f>
        <v/>
      </c>
      <c r="E63" s="82" t="str">
        <f>IF(ISBLANK('MRA Full Assessment'!H308),"",'MRA Full Assessment'!H308)</f>
        <v/>
      </c>
      <c r="F63" s="82" t="str">
        <f>IF(ISBLANK('MRA Full Assessment'!I308),"",'MRA Full Assessment'!I308)</f>
        <v/>
      </c>
      <c r="G63" s="82" t="str">
        <f>IF(ISBLANK('MRA Full Assessment'!J308),"",'MRA Full Assessment'!J308)</f>
        <v/>
      </c>
      <c r="H63" s="84" t="str">
        <f>'MRA Full Assessment'!$M$310</f>
        <v/>
      </c>
      <c r="I63" s="84" t="str">
        <f>'MRA Full Assessment'!$M$308</f>
        <v/>
      </c>
      <c r="J63" s="84" t="str">
        <f>'MRA Full Assessment'!$T$310</f>
        <v/>
      </c>
      <c r="K63" s="83" t="str">
        <f>IF(ISBLANK('MRA Full Assessment'!$U$308),"",'MRA Full Assessment'!$U$308)</f>
        <v/>
      </c>
      <c r="L63" s="84" t="str">
        <f>'MRA Full Assessment'!$X$310</f>
        <v/>
      </c>
      <c r="M63" s="84" t="str">
        <f>'MRA Full Assessment'!$X$308</f>
        <v/>
      </c>
      <c r="N63" s="83" t="str">
        <f>IF(ISBLANK('MRA Full Assessment'!$Y$308),"",'MRA Full Assessment'!$Y$308)</f>
        <v/>
      </c>
      <c r="O63" s="84" t="str">
        <f>'MRA Full Assessment'!$AB$310</f>
        <v/>
      </c>
      <c r="P63" s="84" t="str">
        <f>'MRA Full Assessment'!$AB$308</f>
        <v/>
      </c>
      <c r="Q63" s="92" t="str">
        <f>IF(ISBLANK('MRA Full Assessment'!$AC$308),"",'MRA Full Assessment'!$AC$308)</f>
        <v/>
      </c>
      <c r="R63" s="84" t="str">
        <f>'MRA Full Assessment'!$AG$310</f>
        <v/>
      </c>
      <c r="S63" s="84" t="str">
        <f>IF(ISBLANK('MRA Full Assessment'!$AG$308),"",'MRA Full Assessment'!$AG$308)</f>
        <v/>
      </c>
    </row>
    <row r="64" spans="1:19" ht="55.2" customHeight="1" thickBot="1">
      <c r="A64" s="82">
        <f>IF(ISBLANK('MRA Full Assessment'!B313),"",'MRA Full Assessment'!B313)</f>
        <v>62</v>
      </c>
      <c r="B64" s="82" t="str">
        <f>IF(ISBLANK('MRA Full Assessment'!C313),"",'MRA Full Assessment'!C313)</f>
        <v/>
      </c>
      <c r="C64" s="82" t="str">
        <f>IF(ISBLANK('MRA Full Assessment'!D313),"",'MRA Full Assessment'!D313)</f>
        <v/>
      </c>
      <c r="D64" s="82" t="str">
        <f>IF(ISBLANK('MRA Full Assessment'!G313),"",'MRA Full Assessment'!G313)</f>
        <v/>
      </c>
      <c r="E64" s="82" t="str">
        <f>IF(ISBLANK('MRA Full Assessment'!H313),"",'MRA Full Assessment'!H313)</f>
        <v/>
      </c>
      <c r="F64" s="82" t="str">
        <f>IF(ISBLANK('MRA Full Assessment'!I313),"",'MRA Full Assessment'!I313)</f>
        <v/>
      </c>
      <c r="G64" s="82" t="str">
        <f>IF(ISBLANK('MRA Full Assessment'!J313),"",'MRA Full Assessment'!J313)</f>
        <v/>
      </c>
      <c r="H64" s="84" t="str">
        <f>'MRA Full Assessment'!$M$315</f>
        <v/>
      </c>
      <c r="I64" s="84" t="str">
        <f>'MRA Full Assessment'!$M$313</f>
        <v/>
      </c>
      <c r="J64" s="84" t="str">
        <f>'MRA Full Assessment'!$T$315</f>
        <v/>
      </c>
      <c r="K64" s="83" t="str">
        <f>IF(ISBLANK('MRA Full Assessment'!$U$313),"",'MRA Full Assessment'!$U$313)</f>
        <v/>
      </c>
      <c r="L64" s="84" t="str">
        <f>'MRA Full Assessment'!$X$315</f>
        <v/>
      </c>
      <c r="M64" s="84" t="str">
        <f>'MRA Full Assessment'!$X$313</f>
        <v/>
      </c>
      <c r="N64" s="83" t="str">
        <f>IF(ISBLANK('MRA Full Assessment'!$Y$313),"",'MRA Full Assessment'!$Y$313)</f>
        <v/>
      </c>
      <c r="O64" s="84" t="str">
        <f>'MRA Full Assessment'!$AB$315</f>
        <v/>
      </c>
      <c r="P64" s="84" t="str">
        <f>'MRA Full Assessment'!$AB$313</f>
        <v/>
      </c>
      <c r="Q64" s="92" t="str">
        <f>IF(ISBLANK('MRA Full Assessment'!$AC$313),"",'MRA Full Assessment'!$AC$313)</f>
        <v/>
      </c>
      <c r="R64" s="84" t="str">
        <f>'MRA Full Assessment'!$AG$315</f>
        <v/>
      </c>
      <c r="S64" s="84" t="str">
        <f>IF(ISBLANK('MRA Full Assessment'!$AG$313),"",'MRA Full Assessment'!$AG$313)</f>
        <v/>
      </c>
    </row>
    <row r="65" spans="1:19" ht="55.2" customHeight="1" thickBot="1">
      <c r="A65" s="82">
        <f>IF(ISBLANK('MRA Full Assessment'!B318),"",'MRA Full Assessment'!B318)</f>
        <v>63</v>
      </c>
      <c r="B65" s="82" t="str">
        <f>IF(ISBLANK('MRA Full Assessment'!C318),"",'MRA Full Assessment'!C318)</f>
        <v/>
      </c>
      <c r="C65" s="82" t="str">
        <f>IF(ISBLANK('MRA Full Assessment'!D318),"",'MRA Full Assessment'!D318)</f>
        <v/>
      </c>
      <c r="D65" s="82" t="str">
        <f>IF(ISBLANK('MRA Full Assessment'!G318),"",'MRA Full Assessment'!G318)</f>
        <v/>
      </c>
      <c r="E65" s="82" t="str">
        <f>IF(ISBLANK('MRA Full Assessment'!H318),"",'MRA Full Assessment'!H318)</f>
        <v/>
      </c>
      <c r="F65" s="82" t="str">
        <f>IF(ISBLANK('MRA Full Assessment'!I318),"",'MRA Full Assessment'!I318)</f>
        <v/>
      </c>
      <c r="G65" s="82" t="str">
        <f>IF(ISBLANK('MRA Full Assessment'!J318),"",'MRA Full Assessment'!J318)</f>
        <v/>
      </c>
      <c r="H65" s="84" t="str">
        <f>'MRA Full Assessment'!$M$320</f>
        <v/>
      </c>
      <c r="I65" s="84" t="str">
        <f>'MRA Full Assessment'!$M$318</f>
        <v/>
      </c>
      <c r="J65" s="84" t="str">
        <f>'MRA Full Assessment'!$T$320</f>
        <v/>
      </c>
      <c r="K65" s="83" t="str">
        <f>IF(ISBLANK('MRA Full Assessment'!$U$318),"",'MRA Full Assessment'!$U$318)</f>
        <v/>
      </c>
      <c r="L65" s="84" t="str">
        <f>'MRA Full Assessment'!$X$320</f>
        <v/>
      </c>
      <c r="M65" s="84" t="str">
        <f>'MRA Full Assessment'!$X$318</f>
        <v/>
      </c>
      <c r="N65" s="83" t="str">
        <f>IF(ISBLANK('MRA Full Assessment'!$Y$318),"",'MRA Full Assessment'!$Y$318)</f>
        <v/>
      </c>
      <c r="O65" s="84" t="str">
        <f>'MRA Full Assessment'!$AB$320</f>
        <v/>
      </c>
      <c r="P65" s="84" t="str">
        <f>'MRA Full Assessment'!$AB$318</f>
        <v/>
      </c>
      <c r="Q65" s="92" t="str">
        <f>IF(ISBLANK('MRA Full Assessment'!$AC$318),"",'MRA Full Assessment'!$AC$318)</f>
        <v/>
      </c>
      <c r="R65" s="84" t="str">
        <f>'MRA Full Assessment'!$AG$320</f>
        <v/>
      </c>
      <c r="S65" s="84" t="str">
        <f>IF(ISBLANK('MRA Full Assessment'!$AG$318),"",'MRA Full Assessment'!$AG$318)</f>
        <v/>
      </c>
    </row>
    <row r="66" spans="1:19" ht="55.2" customHeight="1" thickBot="1">
      <c r="A66" s="82">
        <f>IF(ISBLANK('MRA Full Assessment'!B323),"",'MRA Full Assessment'!B323)</f>
        <v>64</v>
      </c>
      <c r="B66" s="82" t="str">
        <f>IF(ISBLANK('MRA Full Assessment'!C323),"",'MRA Full Assessment'!C323)</f>
        <v/>
      </c>
      <c r="C66" s="82" t="str">
        <f>IF(ISBLANK('MRA Full Assessment'!D323),"",'MRA Full Assessment'!D323)</f>
        <v/>
      </c>
      <c r="D66" s="82" t="str">
        <f>IF(ISBLANK('MRA Full Assessment'!G323),"",'MRA Full Assessment'!G323)</f>
        <v/>
      </c>
      <c r="E66" s="82" t="str">
        <f>IF(ISBLANK('MRA Full Assessment'!H323),"",'MRA Full Assessment'!H323)</f>
        <v/>
      </c>
      <c r="F66" s="82" t="str">
        <f>IF(ISBLANK('MRA Full Assessment'!I323),"",'MRA Full Assessment'!I323)</f>
        <v/>
      </c>
      <c r="G66" s="82" t="str">
        <f>IF(ISBLANK('MRA Full Assessment'!J323),"",'MRA Full Assessment'!J323)</f>
        <v/>
      </c>
      <c r="H66" s="84" t="str">
        <f>'MRA Full Assessment'!$M$325</f>
        <v/>
      </c>
      <c r="I66" s="84" t="str">
        <f>'MRA Full Assessment'!$M$323</f>
        <v/>
      </c>
      <c r="J66" s="84" t="str">
        <f>'MRA Full Assessment'!$T$325</f>
        <v/>
      </c>
      <c r="K66" s="83" t="str">
        <f>IF(ISBLANK('MRA Full Assessment'!$U$323),"",'MRA Full Assessment'!$U$323)</f>
        <v/>
      </c>
      <c r="L66" s="84" t="str">
        <f>'MRA Full Assessment'!$X$325</f>
        <v/>
      </c>
      <c r="M66" s="84" t="str">
        <f>'MRA Full Assessment'!$X$323</f>
        <v/>
      </c>
      <c r="N66" s="83" t="str">
        <f>IF(ISBLANK('MRA Full Assessment'!$Y$323),"",'MRA Full Assessment'!$Y$323)</f>
        <v/>
      </c>
      <c r="O66" s="84" t="str">
        <f>'MRA Full Assessment'!$AB$325</f>
        <v/>
      </c>
      <c r="P66" s="84" t="str">
        <f>'MRA Full Assessment'!$AB$323</f>
        <v/>
      </c>
      <c r="Q66" s="92" t="str">
        <f>IF(ISBLANK('MRA Full Assessment'!$AC$323),"",'MRA Full Assessment'!$AC$323)</f>
        <v/>
      </c>
      <c r="R66" s="84" t="str">
        <f>'MRA Full Assessment'!$AG$325</f>
        <v/>
      </c>
      <c r="S66" s="84" t="str">
        <f>IF(ISBLANK('MRA Full Assessment'!$AG$323),"",'MRA Full Assessment'!$AG$323)</f>
        <v/>
      </c>
    </row>
    <row r="67" spans="1:19" ht="55.2" customHeight="1" thickBot="1">
      <c r="A67" s="82">
        <f>IF(ISBLANK('MRA Full Assessment'!B328),"",'MRA Full Assessment'!B328)</f>
        <v>65</v>
      </c>
      <c r="B67" s="82" t="str">
        <f>IF(ISBLANK('MRA Full Assessment'!C328),"",'MRA Full Assessment'!C328)</f>
        <v/>
      </c>
      <c r="C67" s="82" t="str">
        <f>IF(ISBLANK('MRA Full Assessment'!D328),"",'MRA Full Assessment'!D328)</f>
        <v/>
      </c>
      <c r="D67" s="82" t="str">
        <f>IF(ISBLANK('MRA Full Assessment'!G328),"",'MRA Full Assessment'!G328)</f>
        <v/>
      </c>
      <c r="E67" s="82" t="str">
        <f>IF(ISBLANK('MRA Full Assessment'!H328),"",'MRA Full Assessment'!H328)</f>
        <v/>
      </c>
      <c r="F67" s="82" t="str">
        <f>IF(ISBLANK('MRA Full Assessment'!I328),"",'MRA Full Assessment'!I328)</f>
        <v/>
      </c>
      <c r="G67" s="82" t="str">
        <f>IF(ISBLANK('MRA Full Assessment'!J328),"",'MRA Full Assessment'!J328)</f>
        <v/>
      </c>
      <c r="H67" s="84" t="str">
        <f>'MRA Full Assessment'!$M$330</f>
        <v/>
      </c>
      <c r="I67" s="84" t="str">
        <f>'MRA Full Assessment'!$M$328</f>
        <v/>
      </c>
      <c r="J67" s="84" t="str">
        <f>'MRA Full Assessment'!$T$330</f>
        <v/>
      </c>
      <c r="K67" s="83" t="str">
        <f>IF(ISBLANK('MRA Full Assessment'!$U$328),"",'MRA Full Assessment'!$U$328)</f>
        <v/>
      </c>
      <c r="L67" s="84" t="str">
        <f>'MRA Full Assessment'!$X$330</f>
        <v/>
      </c>
      <c r="M67" s="84" t="str">
        <f>'MRA Full Assessment'!$X$328</f>
        <v/>
      </c>
      <c r="N67" s="83" t="str">
        <f>IF(ISBLANK('MRA Full Assessment'!$Y$328),"",'MRA Full Assessment'!$Y$328)</f>
        <v/>
      </c>
      <c r="O67" s="84" t="str">
        <f>'MRA Full Assessment'!$AB$330</f>
        <v/>
      </c>
      <c r="P67" s="84" t="str">
        <f>'MRA Full Assessment'!$AB$328</f>
        <v/>
      </c>
      <c r="Q67" s="92" t="str">
        <f>IF(ISBLANK('MRA Full Assessment'!$AC$328),"",'MRA Full Assessment'!$AC$328)</f>
        <v/>
      </c>
      <c r="R67" s="84" t="str">
        <f>'MRA Full Assessment'!$AG$330</f>
        <v/>
      </c>
      <c r="S67" s="84" t="str">
        <f>IF(ISBLANK('MRA Full Assessment'!$AG$328),"",'MRA Full Assessment'!$AG$328)</f>
        <v/>
      </c>
    </row>
    <row r="68" spans="1:19" ht="55.2" customHeight="1" thickBot="1">
      <c r="A68" s="82">
        <f>IF(ISBLANK('MRA Full Assessment'!B333),"",'MRA Full Assessment'!B333)</f>
        <v>66</v>
      </c>
      <c r="B68" s="96" t="str">
        <f>IF(ISBLANK('MRA Full Assessment'!C333),"",'MRA Full Assessment'!C333)</f>
        <v/>
      </c>
      <c r="C68" s="82" t="str">
        <f>IF(ISBLANK('MRA Full Assessment'!D333),"",'MRA Full Assessment'!D333)</f>
        <v/>
      </c>
      <c r="D68" s="82" t="str">
        <f>IF(ISBLANK('MRA Full Assessment'!G333),"",'MRA Full Assessment'!G333)</f>
        <v/>
      </c>
      <c r="E68" s="82" t="str">
        <f>IF(ISBLANK('MRA Full Assessment'!H333),"",'MRA Full Assessment'!H333)</f>
        <v/>
      </c>
      <c r="F68" s="82" t="str">
        <f>IF(ISBLANK('MRA Full Assessment'!I333),"",'MRA Full Assessment'!I333)</f>
        <v/>
      </c>
      <c r="G68" s="82" t="str">
        <f>IF(ISBLANK('MRA Full Assessment'!J333),"",'MRA Full Assessment'!J333)</f>
        <v/>
      </c>
      <c r="H68" s="84" t="str">
        <f>'MRA Full Assessment'!$M$335</f>
        <v/>
      </c>
      <c r="I68" s="84" t="str">
        <f>'MRA Full Assessment'!$M$333</f>
        <v/>
      </c>
      <c r="J68" s="84" t="str">
        <f>'MRA Full Assessment'!$T$335</f>
        <v/>
      </c>
      <c r="K68" s="83" t="str">
        <f>IF(ISBLANK('MRA Full Assessment'!$U$333),"",'MRA Full Assessment'!$U$333)</f>
        <v/>
      </c>
      <c r="L68" s="84" t="str">
        <f>'MRA Full Assessment'!$X$335</f>
        <v/>
      </c>
      <c r="M68" s="84" t="str">
        <f>'MRA Full Assessment'!$X$333</f>
        <v/>
      </c>
      <c r="N68" s="83" t="str">
        <f>IF(ISBLANK('MRA Full Assessment'!$Y$333),"",'MRA Full Assessment'!$Y$333)</f>
        <v/>
      </c>
      <c r="O68" s="84" t="str">
        <f>'MRA Full Assessment'!$AB$335</f>
        <v/>
      </c>
      <c r="P68" s="84" t="str">
        <f>'MRA Full Assessment'!$AB$333</f>
        <v/>
      </c>
      <c r="Q68" s="92" t="str">
        <f>IF(ISBLANK('MRA Full Assessment'!$AC$333),"",'MRA Full Assessment'!$AC$333)</f>
        <v/>
      </c>
      <c r="R68" s="84" t="str">
        <f>'MRA Full Assessment'!$AG$335</f>
        <v/>
      </c>
      <c r="S68" s="84" t="str">
        <f>IF(ISBLANK('MRA Full Assessment'!$AG$333),"",'MRA Full Assessment'!$AG$333)</f>
        <v/>
      </c>
    </row>
    <row r="69" spans="1:19" ht="55.2" customHeight="1" thickBot="1">
      <c r="A69" s="82">
        <f>IF(ISBLANK('MRA Full Assessment'!B338),"",'MRA Full Assessment'!B338)</f>
        <v>67</v>
      </c>
      <c r="B69" s="82" t="str">
        <f>IF(ISBLANK('MRA Full Assessment'!C338),"",'MRA Full Assessment'!C338)</f>
        <v/>
      </c>
      <c r="C69" s="82" t="str">
        <f>IF(ISBLANK('MRA Full Assessment'!D338),"",'MRA Full Assessment'!D338)</f>
        <v/>
      </c>
      <c r="D69" s="82" t="str">
        <f>IF(ISBLANK('MRA Full Assessment'!G338),"",'MRA Full Assessment'!G338)</f>
        <v/>
      </c>
      <c r="E69" s="82" t="str">
        <f>IF(ISBLANK('MRA Full Assessment'!H338),"",'MRA Full Assessment'!H338)</f>
        <v/>
      </c>
      <c r="F69" s="82" t="str">
        <f>IF(ISBLANK('MRA Full Assessment'!I338),"",'MRA Full Assessment'!I338)</f>
        <v/>
      </c>
      <c r="G69" s="82" t="str">
        <f>IF(ISBLANK('MRA Full Assessment'!J338),"",'MRA Full Assessment'!J338)</f>
        <v/>
      </c>
      <c r="H69" s="84" t="str">
        <f>'MRA Full Assessment'!$M$340</f>
        <v/>
      </c>
      <c r="I69" s="84" t="str">
        <f>'MRA Full Assessment'!$M$338</f>
        <v/>
      </c>
      <c r="J69" s="84" t="str">
        <f>'MRA Full Assessment'!$T$340</f>
        <v/>
      </c>
      <c r="K69" s="83" t="str">
        <f>IF(ISBLANK('MRA Full Assessment'!$U$338),"",'MRA Full Assessment'!$U$338)</f>
        <v/>
      </c>
      <c r="L69" s="84" t="str">
        <f>'MRA Full Assessment'!$X$340</f>
        <v/>
      </c>
      <c r="M69" s="84" t="str">
        <f>'MRA Full Assessment'!$X$338</f>
        <v/>
      </c>
      <c r="N69" s="83" t="str">
        <f>IF(ISBLANK('MRA Full Assessment'!$Y$338),"",'MRA Full Assessment'!$Y$338)</f>
        <v/>
      </c>
      <c r="O69" s="84" t="str">
        <f>'MRA Full Assessment'!$AB$340</f>
        <v/>
      </c>
      <c r="P69" s="84" t="str">
        <f>'MRA Full Assessment'!$AB$338</f>
        <v/>
      </c>
      <c r="Q69" s="92" t="str">
        <f>IF(ISBLANK('MRA Full Assessment'!$AC$338),"",'MRA Full Assessment'!$AC$338)</f>
        <v/>
      </c>
      <c r="R69" s="84" t="str">
        <f>'MRA Full Assessment'!$AG$340</f>
        <v/>
      </c>
      <c r="S69" s="84" t="str">
        <f>IF(ISBLANK('MRA Full Assessment'!$AG$338),"",'MRA Full Assessment'!$AG$338)</f>
        <v/>
      </c>
    </row>
    <row r="70" spans="1:19" ht="55.2" customHeight="1" thickBot="1">
      <c r="A70" s="82">
        <f>IF(ISBLANK('MRA Full Assessment'!B343),"",'MRA Full Assessment'!B343)</f>
        <v>68</v>
      </c>
      <c r="B70" s="96" t="str">
        <f>IF(ISBLANK('MRA Full Assessment'!C343),"",'MRA Full Assessment'!C343)</f>
        <v/>
      </c>
      <c r="C70" s="82" t="str">
        <f>IF(ISBLANK('MRA Full Assessment'!D343),"",'MRA Full Assessment'!D343)</f>
        <v/>
      </c>
      <c r="D70" s="82" t="str">
        <f>IF(ISBLANK('MRA Full Assessment'!G343),"",'MRA Full Assessment'!G343)</f>
        <v/>
      </c>
      <c r="E70" s="82" t="str">
        <f>IF(ISBLANK('MRA Full Assessment'!H343),"",'MRA Full Assessment'!H343)</f>
        <v/>
      </c>
      <c r="F70" s="82" t="str">
        <f>IF(ISBLANK('MRA Full Assessment'!I343),"",'MRA Full Assessment'!I343)</f>
        <v/>
      </c>
      <c r="G70" s="82" t="str">
        <f>IF(ISBLANK('MRA Full Assessment'!J343),"",'MRA Full Assessment'!J343)</f>
        <v/>
      </c>
      <c r="H70" s="84" t="str">
        <f>'MRA Full Assessment'!$M$345</f>
        <v/>
      </c>
      <c r="I70" s="84" t="str">
        <f>'MRA Full Assessment'!$M$343</f>
        <v/>
      </c>
      <c r="J70" s="84" t="str">
        <f>'MRA Full Assessment'!$T$345</f>
        <v/>
      </c>
      <c r="K70" s="83" t="str">
        <f>IF(ISBLANK('MRA Full Assessment'!$U$343),"",'MRA Full Assessment'!$U$343)</f>
        <v/>
      </c>
      <c r="L70" s="84" t="str">
        <f>'MRA Full Assessment'!$X$345</f>
        <v/>
      </c>
      <c r="M70" s="84" t="str">
        <f>'MRA Full Assessment'!$X$343</f>
        <v/>
      </c>
      <c r="N70" s="83" t="str">
        <f>IF(ISBLANK('MRA Full Assessment'!$Y$343),"",'MRA Full Assessment'!$Y$343)</f>
        <v/>
      </c>
      <c r="O70" s="84" t="str">
        <f>'MRA Full Assessment'!$AB$345</f>
        <v/>
      </c>
      <c r="P70" s="84" t="str">
        <f>'MRA Full Assessment'!$AB$343</f>
        <v/>
      </c>
      <c r="Q70" s="92" t="str">
        <f>IF(ISBLANK('MRA Full Assessment'!$AC$343),"",'MRA Full Assessment'!$AC$343)</f>
        <v/>
      </c>
      <c r="R70" s="84" t="str">
        <f>'MRA Full Assessment'!$AG$345</f>
        <v/>
      </c>
      <c r="S70" s="84" t="str">
        <f>IF(ISBLANK('MRA Full Assessment'!$AG$343),"",'MRA Full Assessment'!$AG$343)</f>
        <v/>
      </c>
    </row>
    <row r="71" spans="1:19" ht="55.2" customHeight="1" thickBot="1">
      <c r="A71" s="82">
        <f>IF(ISBLANK('MRA Full Assessment'!B348),"",'MRA Full Assessment'!B348)</f>
        <v>69</v>
      </c>
      <c r="B71" s="83" t="str">
        <f>IF(ISBLANK('MRA Full Assessment'!C348),"",'MRA Full Assessment'!C348)</f>
        <v/>
      </c>
      <c r="C71" s="83" t="str">
        <f>IF(ISBLANK('MRA Full Assessment'!D348),"",'MRA Full Assessment'!D348)</f>
        <v/>
      </c>
      <c r="D71" s="83" t="str">
        <f>IF(ISBLANK('MRA Full Assessment'!G348),"",'MRA Full Assessment'!G348)</f>
        <v/>
      </c>
      <c r="E71" s="83" t="str">
        <f>IF(ISBLANK('MRA Full Assessment'!H348),"",'MRA Full Assessment'!H348)</f>
        <v/>
      </c>
      <c r="F71" s="83" t="str">
        <f>IF(ISBLANK('MRA Full Assessment'!I348),"",'MRA Full Assessment'!I348)</f>
        <v/>
      </c>
      <c r="G71" s="83" t="str">
        <f>IF(ISBLANK('MRA Full Assessment'!J348),"",'MRA Full Assessment'!J348)</f>
        <v/>
      </c>
      <c r="H71" s="84" t="str">
        <f>'MRA Full Assessment'!$M$350</f>
        <v/>
      </c>
      <c r="I71" s="84" t="str">
        <f>'MRA Full Assessment'!$M$348</f>
        <v/>
      </c>
      <c r="J71" s="84" t="str">
        <f>'MRA Full Assessment'!$T$350</f>
        <v/>
      </c>
      <c r="K71" s="83" t="str">
        <f>IF(ISBLANK('MRA Full Assessment'!$U$348),"",'MRA Full Assessment'!$U$348)</f>
        <v/>
      </c>
      <c r="L71" s="84" t="str">
        <f>'MRA Full Assessment'!$X$350</f>
        <v/>
      </c>
      <c r="M71" s="84" t="str">
        <f>'MRA Full Assessment'!$X$348</f>
        <v/>
      </c>
      <c r="N71" s="83" t="str">
        <f>IF(ISBLANK('MRA Full Assessment'!$Y$348),"",'MRA Full Assessment'!$Y$348)</f>
        <v/>
      </c>
      <c r="O71" s="84" t="str">
        <f>'MRA Full Assessment'!$AB$350</f>
        <v/>
      </c>
      <c r="P71" s="84" t="str">
        <f>'MRA Full Assessment'!$AB$348</f>
        <v/>
      </c>
      <c r="Q71" s="92" t="str">
        <f>IF(ISBLANK('MRA Full Assessment'!$AC$348),"",'MRA Full Assessment'!$AC$348)</f>
        <v/>
      </c>
      <c r="R71" s="84" t="str">
        <f>'MRA Full Assessment'!$AG$350</f>
        <v/>
      </c>
      <c r="S71" s="84" t="str">
        <f>IF(ISBLANK('MRA Full Assessment'!$AG$348),"",'MRA Full Assessment'!$AG$348)</f>
        <v/>
      </c>
    </row>
    <row r="72" spans="1:19" ht="55.2" customHeight="1" thickBot="1">
      <c r="A72" s="82">
        <f>IF(ISBLANK('MRA Full Assessment'!B353),"",'MRA Full Assessment'!B353)</f>
        <v>70</v>
      </c>
      <c r="B72" s="97" t="str">
        <f>IF(ISBLANK('MRA Full Assessment'!C353),"",'MRA Full Assessment'!C353)</f>
        <v/>
      </c>
      <c r="C72" s="83" t="str">
        <f>IF(ISBLANK('MRA Full Assessment'!D353),"",'MRA Full Assessment'!D353)</f>
        <v/>
      </c>
      <c r="D72" s="83" t="str">
        <f>IF(ISBLANK('MRA Full Assessment'!G353),"",'MRA Full Assessment'!G353)</f>
        <v/>
      </c>
      <c r="E72" s="83" t="str">
        <f>IF(ISBLANK('MRA Full Assessment'!H353),"",'MRA Full Assessment'!H353)</f>
        <v/>
      </c>
      <c r="F72" s="83" t="str">
        <f>IF(ISBLANK('MRA Full Assessment'!I353),"",'MRA Full Assessment'!I353)</f>
        <v/>
      </c>
      <c r="G72" s="83" t="str">
        <f>IF(ISBLANK('MRA Full Assessment'!J353),"",'MRA Full Assessment'!J353)</f>
        <v/>
      </c>
      <c r="H72" s="84" t="str">
        <f>'MRA Full Assessment'!$M$355</f>
        <v/>
      </c>
      <c r="I72" s="84" t="str">
        <f>'MRA Full Assessment'!$M$353</f>
        <v/>
      </c>
      <c r="J72" s="84" t="str">
        <f>'MRA Full Assessment'!$T$355</f>
        <v/>
      </c>
      <c r="K72" s="83" t="str">
        <f>IF(ISBLANK('MRA Full Assessment'!$U$353),"",'MRA Full Assessment'!$U$353)</f>
        <v/>
      </c>
      <c r="L72" s="84" t="str">
        <f>'MRA Full Assessment'!$X$355</f>
        <v/>
      </c>
      <c r="M72" s="84" t="str">
        <f>'MRA Full Assessment'!$X$353</f>
        <v/>
      </c>
      <c r="N72" s="83" t="str">
        <f>IF(ISBLANK('MRA Full Assessment'!$Y$353),"",'MRA Full Assessment'!$Y$353)</f>
        <v/>
      </c>
      <c r="O72" s="84" t="str">
        <f>'MRA Full Assessment'!$AB$355</f>
        <v/>
      </c>
      <c r="P72" s="84" t="str">
        <f>'MRA Full Assessment'!$AB$353</f>
        <v/>
      </c>
      <c r="Q72" s="92" t="str">
        <f>IF(ISBLANK('MRA Full Assessment'!$AC$353),"",'MRA Full Assessment'!$AC$353)</f>
        <v/>
      </c>
      <c r="R72" s="84" t="str">
        <f>'MRA Full Assessment'!$AG$355</f>
        <v/>
      </c>
      <c r="S72" s="84" t="str">
        <f>IF(ISBLANK('MRA Full Assessment'!$AG$353),"",'MRA Full Assessment'!$AG$353)</f>
        <v/>
      </c>
    </row>
    <row r="73" spans="1:19" ht="55.2" customHeight="1" thickBot="1">
      <c r="A73" s="82">
        <f>IF(ISBLANK('MRA Full Assessment'!B358),"",'MRA Full Assessment'!B358)</f>
        <v>71</v>
      </c>
      <c r="B73" s="97" t="str">
        <f>IF(ISBLANK('MRA Full Assessment'!C358),"",'MRA Full Assessment'!C358)</f>
        <v/>
      </c>
      <c r="C73" s="83" t="str">
        <f>IF(ISBLANK('MRA Full Assessment'!D358),"",'MRA Full Assessment'!D358)</f>
        <v/>
      </c>
      <c r="D73" s="83" t="str">
        <f>IF(ISBLANK('MRA Full Assessment'!G358),"",'MRA Full Assessment'!G358)</f>
        <v/>
      </c>
      <c r="E73" s="83" t="str">
        <f>IF(ISBLANK('MRA Full Assessment'!H358),"",'MRA Full Assessment'!H358)</f>
        <v/>
      </c>
      <c r="F73" s="83" t="str">
        <f>IF(ISBLANK('MRA Full Assessment'!I358),"",'MRA Full Assessment'!I358)</f>
        <v/>
      </c>
      <c r="G73" s="83" t="str">
        <f>IF(ISBLANK('MRA Full Assessment'!J358),"",'MRA Full Assessment'!J358)</f>
        <v/>
      </c>
      <c r="H73" s="84" t="str">
        <f>'MRA Full Assessment'!$M$360</f>
        <v/>
      </c>
      <c r="I73" s="84" t="str">
        <f>'MRA Full Assessment'!$M$358</f>
        <v/>
      </c>
      <c r="J73" s="84" t="str">
        <f>'MRA Full Assessment'!$T$360</f>
        <v/>
      </c>
      <c r="K73" s="83" t="str">
        <f>IF(ISBLANK('MRA Full Assessment'!$U$358),"",'MRA Full Assessment'!$U$358)</f>
        <v/>
      </c>
      <c r="L73" s="84" t="str">
        <f>'MRA Full Assessment'!$X$360</f>
        <v/>
      </c>
      <c r="M73" s="84" t="str">
        <f>'MRA Full Assessment'!$X$358</f>
        <v/>
      </c>
      <c r="N73" s="83" t="str">
        <f>IF(ISBLANK('MRA Full Assessment'!$Y$358),"",'MRA Full Assessment'!$Y$358)</f>
        <v/>
      </c>
      <c r="O73" s="84" t="str">
        <f>'MRA Full Assessment'!$AB$360</f>
        <v/>
      </c>
      <c r="P73" s="84" t="str">
        <f>'MRA Full Assessment'!$AB$358</f>
        <v/>
      </c>
      <c r="Q73" s="92" t="str">
        <f>IF(ISBLANK('MRA Full Assessment'!$AC$358),"",'MRA Full Assessment'!$AC$358)</f>
        <v/>
      </c>
      <c r="R73" s="84" t="str">
        <f>'MRA Full Assessment'!$AG$360</f>
        <v/>
      </c>
      <c r="S73" s="84" t="str">
        <f>IF(ISBLANK('MRA Full Assessment'!$AG$358),"",'MRA Full Assessment'!$AG$358)</f>
        <v/>
      </c>
    </row>
    <row r="74" spans="1:19" ht="55.2" customHeight="1" thickBot="1">
      <c r="A74" s="82">
        <f>IF(ISBLANK('MRA Full Assessment'!B363),"",'MRA Full Assessment'!B363)</f>
        <v>72</v>
      </c>
      <c r="B74" s="82" t="str">
        <f>IF(ISBLANK('MRA Full Assessment'!C363),"",'MRA Full Assessment'!C363)</f>
        <v/>
      </c>
      <c r="C74" s="82" t="str">
        <f>IF(ISBLANK('MRA Full Assessment'!D363),"",'MRA Full Assessment'!D363)</f>
        <v/>
      </c>
      <c r="D74" s="82" t="str">
        <f>IF(ISBLANK('MRA Full Assessment'!G363),"",'MRA Full Assessment'!G363)</f>
        <v/>
      </c>
      <c r="E74" s="82" t="str">
        <f>IF(ISBLANK('MRA Full Assessment'!H363),"",'MRA Full Assessment'!H363)</f>
        <v/>
      </c>
      <c r="F74" s="82" t="str">
        <f>IF(ISBLANK('MRA Full Assessment'!I363),"",'MRA Full Assessment'!I363)</f>
        <v/>
      </c>
      <c r="G74" s="82" t="str">
        <f>IF(ISBLANK('MRA Full Assessment'!J363),"",'MRA Full Assessment'!J363)</f>
        <v/>
      </c>
      <c r="H74" s="84" t="str">
        <f>'MRA Full Assessment'!$M$365</f>
        <v/>
      </c>
      <c r="I74" s="84" t="str">
        <f>'MRA Full Assessment'!$M$363</f>
        <v/>
      </c>
      <c r="J74" s="84" t="str">
        <f>'MRA Full Assessment'!$T$365</f>
        <v/>
      </c>
      <c r="K74" s="82" t="str">
        <f>IF(ISBLANK('MRA Full Assessment'!$U$363),"",'MRA Full Assessment'!$U$363)</f>
        <v/>
      </c>
      <c r="L74" s="84" t="str">
        <f>'MRA Full Assessment'!$X$365</f>
        <v/>
      </c>
      <c r="M74" s="84" t="str">
        <f>'MRA Full Assessment'!$X$363</f>
        <v/>
      </c>
      <c r="N74" s="82" t="str">
        <f>IF(ISBLANK('MRA Full Assessment'!$Y$363),"",'MRA Full Assessment'!$Y$363)</f>
        <v/>
      </c>
      <c r="O74" s="84" t="str">
        <f>'MRA Full Assessment'!$AB$365</f>
        <v/>
      </c>
      <c r="P74" s="84" t="str">
        <f>'MRA Full Assessment'!$AB$363</f>
        <v/>
      </c>
      <c r="Q74" s="83" t="str">
        <f>IF(ISBLANK('MRA Full Assessment'!$AC$363),"",'MRA Full Assessment'!$AC$363)</f>
        <v/>
      </c>
      <c r="R74" s="84" t="str">
        <f>'MRA Full Assessment'!$AG$365</f>
        <v/>
      </c>
      <c r="S74" s="84" t="str">
        <f>IF(ISBLANK('MRA Full Assessment'!$AG$363),"",'MRA Full Assessment'!$AG$363)</f>
        <v/>
      </c>
    </row>
    <row r="75" spans="1:19" ht="55.2" customHeight="1" thickBot="1">
      <c r="A75" s="82">
        <f>IF(ISBLANK('MRA Full Assessment'!B368),"",'MRA Full Assessment'!B368)</f>
        <v>73</v>
      </c>
      <c r="B75" s="82" t="str">
        <f>IF(ISBLANK('MRA Full Assessment'!C368),"",'MRA Full Assessment'!C368)</f>
        <v/>
      </c>
      <c r="C75" s="82" t="str">
        <f>IF(ISBLANK('MRA Full Assessment'!D368),"",'MRA Full Assessment'!D368)</f>
        <v/>
      </c>
      <c r="D75" s="82" t="str">
        <f>IF(ISBLANK('MRA Full Assessment'!G368),"",'MRA Full Assessment'!G368)</f>
        <v/>
      </c>
      <c r="E75" s="82" t="str">
        <f>IF(ISBLANK('MRA Full Assessment'!H368),"",'MRA Full Assessment'!H368)</f>
        <v/>
      </c>
      <c r="F75" s="82" t="str">
        <f>IF(ISBLANK('MRA Full Assessment'!I368),"",'MRA Full Assessment'!I368)</f>
        <v/>
      </c>
      <c r="G75" s="82" t="str">
        <f>IF(ISBLANK('MRA Full Assessment'!J368),"",'MRA Full Assessment'!J368)</f>
        <v/>
      </c>
      <c r="H75" s="84" t="str">
        <f>'MRA Full Assessment'!$M$370</f>
        <v/>
      </c>
      <c r="I75" s="84" t="str">
        <f>'MRA Full Assessment'!$M$368</f>
        <v/>
      </c>
      <c r="J75" s="84" t="str">
        <f>'MRA Full Assessment'!$T$370</f>
        <v/>
      </c>
      <c r="K75" s="82" t="str">
        <f>IF(ISBLANK('MRA Full Assessment'!$U$368),"",'MRA Full Assessment'!$U$368)</f>
        <v/>
      </c>
      <c r="L75" s="84" t="str">
        <f>'MRA Full Assessment'!$X$370</f>
        <v/>
      </c>
      <c r="M75" s="84" t="str">
        <f>'MRA Full Assessment'!$X$368</f>
        <v/>
      </c>
      <c r="N75" s="82" t="str">
        <f>IF(ISBLANK('MRA Full Assessment'!$Y$368),"",'MRA Full Assessment'!$Y$368)</f>
        <v/>
      </c>
      <c r="O75" s="84" t="str">
        <f>'MRA Full Assessment'!$AB$370</f>
        <v/>
      </c>
      <c r="P75" s="84" t="str">
        <f>'MRA Full Assessment'!$AB$368</f>
        <v/>
      </c>
      <c r="Q75" s="82" t="str">
        <f>IF(ISBLANK('MRA Full Assessment'!$AC$368),"",'MRA Full Assessment'!$AC$368)</f>
        <v/>
      </c>
      <c r="R75" s="84" t="str">
        <f>'MRA Full Assessment'!$AG$370</f>
        <v/>
      </c>
      <c r="S75" s="84" t="str">
        <f>IF(ISBLANK('MRA Full Assessment'!$AG$368),"",'MRA Full Assessment'!$AG$368)</f>
        <v/>
      </c>
    </row>
    <row r="76" spans="1:19" ht="55.2" customHeight="1" thickBot="1">
      <c r="A76" s="82">
        <f>IF(ISBLANK('MRA Full Assessment'!B373),"",'MRA Full Assessment'!B373)</f>
        <v>74</v>
      </c>
      <c r="B76" s="82" t="str">
        <f>IF(ISBLANK('MRA Full Assessment'!C373),"",'MRA Full Assessment'!C373)</f>
        <v/>
      </c>
      <c r="C76" s="82" t="str">
        <f>IF(ISBLANK('MRA Full Assessment'!D373),"",'MRA Full Assessment'!D373)</f>
        <v/>
      </c>
      <c r="D76" s="82" t="str">
        <f>IF(ISBLANK('MRA Full Assessment'!G373),"",'MRA Full Assessment'!G373)</f>
        <v/>
      </c>
      <c r="E76" s="82" t="str">
        <f>IF(ISBLANK('MRA Full Assessment'!H373),"",'MRA Full Assessment'!H373)</f>
        <v/>
      </c>
      <c r="F76" s="82" t="str">
        <f>IF(ISBLANK('MRA Full Assessment'!I373),"",'MRA Full Assessment'!I373)</f>
        <v/>
      </c>
      <c r="G76" s="82" t="str">
        <f>IF(ISBLANK('MRA Full Assessment'!J373),"",'MRA Full Assessment'!J373)</f>
        <v/>
      </c>
      <c r="H76" s="84" t="str">
        <f>'MRA Full Assessment'!$M$375</f>
        <v/>
      </c>
      <c r="I76" s="84" t="str">
        <f>'MRA Full Assessment'!$M$373</f>
        <v/>
      </c>
      <c r="J76" s="84" t="str">
        <f>'MRA Full Assessment'!$T$375</f>
        <v/>
      </c>
      <c r="K76" s="82" t="str">
        <f>IF(ISBLANK('MRA Full Assessment'!$U$373),"",'MRA Full Assessment'!$U$373)</f>
        <v/>
      </c>
      <c r="L76" s="84" t="str">
        <f>'MRA Full Assessment'!$X$375</f>
        <v/>
      </c>
      <c r="M76" s="84" t="str">
        <f>'MRA Full Assessment'!$X$373</f>
        <v/>
      </c>
      <c r="N76" s="82" t="str">
        <f>IF(ISBLANK('MRA Full Assessment'!$Y$373),"",'MRA Full Assessment'!$Y$373)</f>
        <v/>
      </c>
      <c r="O76" s="84" t="str">
        <f>'MRA Full Assessment'!$AB$375</f>
        <v/>
      </c>
      <c r="P76" s="84" t="str">
        <f>'MRA Full Assessment'!$AB$373</f>
        <v/>
      </c>
      <c r="Q76" s="82" t="str">
        <f>IF(ISBLANK('MRA Full Assessment'!$AC$373),"",'MRA Full Assessment'!$AC$373)</f>
        <v/>
      </c>
      <c r="R76" s="84" t="str">
        <f>'MRA Full Assessment'!$AG$375</f>
        <v/>
      </c>
      <c r="S76" s="84" t="str">
        <f>IF(ISBLANK('MRA Full Assessment'!$AG$373),"",'MRA Full Assessment'!$AG$373)</f>
        <v/>
      </c>
    </row>
    <row r="77" spans="1:19" ht="55.2" customHeight="1" thickBot="1">
      <c r="A77" s="82">
        <f>IF(ISBLANK('MRA Full Assessment'!B378),"",'MRA Full Assessment'!B378)</f>
        <v>75</v>
      </c>
      <c r="B77" s="82" t="str">
        <f>IF(ISBLANK('MRA Full Assessment'!C378),"",'MRA Full Assessment'!C378)</f>
        <v/>
      </c>
      <c r="C77" s="82" t="str">
        <f>IF(ISBLANK('MRA Full Assessment'!D378),"",'MRA Full Assessment'!D378)</f>
        <v/>
      </c>
      <c r="D77" s="82" t="str">
        <f>IF(ISBLANK('MRA Full Assessment'!G378),"",'MRA Full Assessment'!G378)</f>
        <v/>
      </c>
      <c r="E77" s="82" t="str">
        <f>IF(ISBLANK('MRA Full Assessment'!H378),"",'MRA Full Assessment'!H378)</f>
        <v/>
      </c>
      <c r="F77" s="82" t="str">
        <f>IF(ISBLANK('MRA Full Assessment'!I378),"",'MRA Full Assessment'!I378)</f>
        <v/>
      </c>
      <c r="G77" s="82" t="str">
        <f>IF(ISBLANK('MRA Full Assessment'!J378),"",'MRA Full Assessment'!J378)</f>
        <v/>
      </c>
      <c r="H77" s="84" t="str">
        <f>'MRA Full Assessment'!$M$380</f>
        <v/>
      </c>
      <c r="I77" s="84" t="str">
        <f>'MRA Full Assessment'!$M$378</f>
        <v/>
      </c>
      <c r="J77" s="84" t="str">
        <f>'MRA Full Assessment'!$T$380</f>
        <v/>
      </c>
      <c r="K77" s="82" t="str">
        <f>IF(ISBLANK('MRA Full Assessment'!$U$378),"",'MRA Full Assessment'!$U$378)</f>
        <v/>
      </c>
      <c r="L77" s="84" t="str">
        <f>'MRA Full Assessment'!$X$380</f>
        <v/>
      </c>
      <c r="M77" s="84" t="str">
        <f>'MRA Full Assessment'!$X$378</f>
        <v/>
      </c>
      <c r="N77" s="82" t="str">
        <f>IF(ISBLANK('MRA Full Assessment'!$Y$378),"",'MRA Full Assessment'!$Y$378)</f>
        <v/>
      </c>
      <c r="O77" s="84" t="str">
        <f>'MRA Full Assessment'!$AB$380</f>
        <v/>
      </c>
      <c r="P77" s="84" t="str">
        <f>'MRA Full Assessment'!$AB$378</f>
        <v/>
      </c>
      <c r="Q77" s="82" t="str">
        <f>IF(ISBLANK('MRA Full Assessment'!$AC$378),"",'MRA Full Assessment'!$AC$378)</f>
        <v/>
      </c>
      <c r="R77" s="84" t="str">
        <f>'MRA Full Assessment'!$AG$380</f>
        <v/>
      </c>
      <c r="S77" s="84" t="str">
        <f>IF(ISBLANK('MRA Full Assessment'!$AG$378),"",'MRA Full Assessment'!$AG$378)</f>
        <v/>
      </c>
    </row>
    <row r="78" spans="1:19" ht="55.2" customHeight="1" thickBot="1">
      <c r="A78" s="82">
        <f>IF(ISBLANK('MRA Full Assessment'!B383),"",'MRA Full Assessment'!B383)</f>
        <v>76</v>
      </c>
      <c r="B78" s="82" t="str">
        <f>IF(ISBLANK('MRA Full Assessment'!C383),"",'MRA Full Assessment'!C383)</f>
        <v/>
      </c>
      <c r="C78" s="82" t="str">
        <f>IF(ISBLANK('MRA Full Assessment'!D383),"",'MRA Full Assessment'!D383)</f>
        <v/>
      </c>
      <c r="D78" s="82" t="str">
        <f>IF(ISBLANK('MRA Full Assessment'!G383),"",'MRA Full Assessment'!G383)</f>
        <v/>
      </c>
      <c r="E78" s="82" t="str">
        <f>IF(ISBLANK('MRA Full Assessment'!H383),"",'MRA Full Assessment'!H383)</f>
        <v/>
      </c>
      <c r="F78" s="82" t="str">
        <f>IF(ISBLANK('MRA Full Assessment'!I383),"",'MRA Full Assessment'!I383)</f>
        <v/>
      </c>
      <c r="G78" s="82" t="str">
        <f>IF(ISBLANK('MRA Full Assessment'!J383),"",'MRA Full Assessment'!J383)</f>
        <v/>
      </c>
      <c r="H78" s="84" t="str">
        <f>'MRA Full Assessment'!$M$385</f>
        <v/>
      </c>
      <c r="I78" s="84" t="str">
        <f>'MRA Full Assessment'!$M$383</f>
        <v/>
      </c>
      <c r="J78" s="84" t="str">
        <f>'MRA Full Assessment'!$T$385</f>
        <v/>
      </c>
      <c r="K78" s="82" t="str">
        <f>IF(ISBLANK('MRA Full Assessment'!$U$383),"",'MRA Full Assessment'!$U$383)</f>
        <v/>
      </c>
      <c r="L78" s="84" t="str">
        <f>'MRA Full Assessment'!$X$385</f>
        <v/>
      </c>
      <c r="M78" s="84" t="str">
        <f>'MRA Full Assessment'!$X$383</f>
        <v/>
      </c>
      <c r="N78" s="82" t="str">
        <f>IF(ISBLANK('MRA Full Assessment'!$Y$383),"",'MRA Full Assessment'!$Y$383)</f>
        <v/>
      </c>
      <c r="O78" s="84" t="str">
        <f>'MRA Full Assessment'!$AB$385</f>
        <v/>
      </c>
      <c r="P78" s="84" t="str">
        <f>'MRA Full Assessment'!$AB$383</f>
        <v/>
      </c>
      <c r="Q78" s="82" t="str">
        <f>IF(ISBLANK('MRA Full Assessment'!$AC$383),"",'MRA Full Assessment'!$AC$383)</f>
        <v/>
      </c>
      <c r="R78" s="84" t="str">
        <f>'MRA Full Assessment'!$AG$385</f>
        <v/>
      </c>
      <c r="S78" s="84" t="str">
        <f>IF(ISBLANK('MRA Full Assessment'!$AG$383),"",'MRA Full Assessment'!$AG$383)</f>
        <v/>
      </c>
    </row>
    <row r="79" spans="1:19" ht="55.2" customHeight="1" thickBot="1">
      <c r="A79" s="82">
        <f>IF(ISBLANK('MRA Full Assessment'!B388),"",'MRA Full Assessment'!B388)</f>
        <v>77</v>
      </c>
      <c r="B79" s="82" t="str">
        <f>IF(ISBLANK('MRA Full Assessment'!C388),"",'MRA Full Assessment'!C388)</f>
        <v/>
      </c>
      <c r="C79" s="82" t="str">
        <f>IF(ISBLANK('MRA Full Assessment'!D388),"",'MRA Full Assessment'!D388)</f>
        <v/>
      </c>
      <c r="D79" s="82" t="str">
        <f>IF(ISBLANK('MRA Full Assessment'!G388),"",'MRA Full Assessment'!G388)</f>
        <v/>
      </c>
      <c r="E79" s="82" t="str">
        <f>IF(ISBLANK('MRA Full Assessment'!H388),"",'MRA Full Assessment'!H388)</f>
        <v/>
      </c>
      <c r="F79" s="82" t="str">
        <f>IF(ISBLANK('MRA Full Assessment'!I388),"",'MRA Full Assessment'!I388)</f>
        <v/>
      </c>
      <c r="G79" s="82" t="str">
        <f>IF(ISBLANK('MRA Full Assessment'!J388),"",'MRA Full Assessment'!J388)</f>
        <v/>
      </c>
      <c r="H79" s="84" t="str">
        <f>'MRA Full Assessment'!$M$390</f>
        <v/>
      </c>
      <c r="I79" s="84" t="str">
        <f>'MRA Full Assessment'!$M$388</f>
        <v/>
      </c>
      <c r="J79" s="84" t="str">
        <f>'MRA Full Assessment'!$T$390</f>
        <v/>
      </c>
      <c r="K79" s="82" t="str">
        <f>IF(ISBLANK('MRA Full Assessment'!$U$388),"",'MRA Full Assessment'!$U$388)</f>
        <v/>
      </c>
      <c r="L79" s="84" t="str">
        <f>'MRA Full Assessment'!$X$390</f>
        <v/>
      </c>
      <c r="M79" s="84" t="str">
        <f>'MRA Full Assessment'!$X$388</f>
        <v/>
      </c>
      <c r="N79" s="82" t="str">
        <f>IF(ISBLANK('MRA Full Assessment'!$Y$388),"",'MRA Full Assessment'!$Y$388)</f>
        <v/>
      </c>
      <c r="O79" s="84" t="str">
        <f>'MRA Full Assessment'!$AB$390</f>
        <v/>
      </c>
      <c r="P79" s="84" t="str">
        <f>'MRA Full Assessment'!$AB$388</f>
        <v/>
      </c>
      <c r="Q79" s="82" t="str">
        <f>IF(ISBLANK('MRA Full Assessment'!$AC$388),"",'MRA Full Assessment'!$AC$388)</f>
        <v/>
      </c>
      <c r="R79" s="84" t="str">
        <f>'MRA Full Assessment'!$AG$390</f>
        <v/>
      </c>
      <c r="S79" s="84" t="str">
        <f>IF(ISBLANK('MRA Full Assessment'!$AG$388),"",'MRA Full Assessment'!$AG$388)</f>
        <v/>
      </c>
    </row>
    <row r="80" spans="1:19" ht="55.2" customHeight="1" thickBot="1">
      <c r="A80" s="82">
        <f>IF(ISBLANK('MRA Full Assessment'!B393),"",'MRA Full Assessment'!B393)</f>
        <v>78</v>
      </c>
      <c r="B80" s="82" t="str">
        <f>IF(ISBLANK('MRA Full Assessment'!C393),"",'MRA Full Assessment'!C393)</f>
        <v/>
      </c>
      <c r="C80" s="82" t="str">
        <f>IF(ISBLANK('MRA Full Assessment'!D393),"",'MRA Full Assessment'!D393)</f>
        <v/>
      </c>
      <c r="D80" s="82" t="str">
        <f>IF(ISBLANK('MRA Full Assessment'!G393),"",'MRA Full Assessment'!G393)</f>
        <v/>
      </c>
      <c r="E80" s="82" t="str">
        <f>IF(ISBLANK('MRA Full Assessment'!H393),"",'MRA Full Assessment'!H393)</f>
        <v/>
      </c>
      <c r="F80" s="82" t="str">
        <f>IF(ISBLANK('MRA Full Assessment'!I393),"",'MRA Full Assessment'!I393)</f>
        <v/>
      </c>
      <c r="G80" s="82" t="str">
        <f>IF(ISBLANK('MRA Full Assessment'!J393),"",'MRA Full Assessment'!J393)</f>
        <v/>
      </c>
      <c r="H80" s="84" t="str">
        <f>'MRA Full Assessment'!$M$395</f>
        <v/>
      </c>
      <c r="I80" s="84" t="str">
        <f>'MRA Full Assessment'!$M$393</f>
        <v/>
      </c>
      <c r="J80" s="84" t="str">
        <f>'MRA Full Assessment'!$T$395</f>
        <v/>
      </c>
      <c r="K80" s="82" t="str">
        <f>IF(ISBLANK('MRA Full Assessment'!$U$393),"",'MRA Full Assessment'!$U$393)</f>
        <v/>
      </c>
      <c r="L80" s="84" t="str">
        <f>'MRA Full Assessment'!$X$395</f>
        <v/>
      </c>
      <c r="M80" s="84" t="str">
        <f>'MRA Full Assessment'!$X$393</f>
        <v/>
      </c>
      <c r="N80" s="82" t="str">
        <f>IF(ISBLANK('MRA Full Assessment'!$Y$393),"",'MRA Full Assessment'!$Y$393)</f>
        <v/>
      </c>
      <c r="O80" s="84" t="str">
        <f>'MRA Full Assessment'!$AB$395</f>
        <v/>
      </c>
      <c r="P80" s="84" t="str">
        <f>'MRA Full Assessment'!$AB$393</f>
        <v/>
      </c>
      <c r="Q80" s="82" t="str">
        <f>IF(ISBLANK('MRA Full Assessment'!$AC$393),"",'MRA Full Assessment'!$AC$393)</f>
        <v/>
      </c>
      <c r="R80" s="84" t="str">
        <f>'MRA Full Assessment'!$AG$395</f>
        <v/>
      </c>
      <c r="S80" s="84" t="str">
        <f>IF(ISBLANK('MRA Full Assessment'!$AG$393),"",'MRA Full Assessment'!$AG$393)</f>
        <v/>
      </c>
    </row>
    <row r="81" spans="1:19" ht="55.2" customHeight="1" thickBot="1">
      <c r="A81" s="82">
        <f>IF(ISBLANK('MRA Full Assessment'!B398),"",'MRA Full Assessment'!B398)</f>
        <v>79</v>
      </c>
      <c r="B81" s="82" t="str">
        <f>IF(ISBLANK('MRA Full Assessment'!C398),"",'MRA Full Assessment'!C398)</f>
        <v/>
      </c>
      <c r="C81" s="82" t="str">
        <f>IF(ISBLANK('MRA Full Assessment'!D398),"",'MRA Full Assessment'!D398)</f>
        <v/>
      </c>
      <c r="D81" s="82" t="str">
        <f>IF(ISBLANK('MRA Full Assessment'!G398),"",'MRA Full Assessment'!G398)</f>
        <v/>
      </c>
      <c r="E81" s="82" t="str">
        <f>IF(ISBLANK('MRA Full Assessment'!H398),"",'MRA Full Assessment'!H398)</f>
        <v/>
      </c>
      <c r="F81" s="82" t="str">
        <f>IF(ISBLANK('MRA Full Assessment'!I398),"",'MRA Full Assessment'!I398)</f>
        <v/>
      </c>
      <c r="G81" s="82" t="str">
        <f>IF(ISBLANK('MRA Full Assessment'!J398),"",'MRA Full Assessment'!J398)</f>
        <v/>
      </c>
      <c r="H81" s="84" t="str">
        <f>'MRA Full Assessment'!$M$400</f>
        <v/>
      </c>
      <c r="I81" s="84" t="str">
        <f>'MRA Full Assessment'!$M$398</f>
        <v/>
      </c>
      <c r="J81" s="84" t="str">
        <f>'MRA Full Assessment'!$T$400</f>
        <v/>
      </c>
      <c r="K81" s="82" t="str">
        <f>IF(ISBLANK('MRA Full Assessment'!$U$398),"",'MRA Full Assessment'!$U$398)</f>
        <v/>
      </c>
      <c r="L81" s="84" t="str">
        <f>'MRA Full Assessment'!$X$400</f>
        <v/>
      </c>
      <c r="M81" s="84" t="str">
        <f>'MRA Full Assessment'!$X$398</f>
        <v/>
      </c>
      <c r="N81" s="82" t="str">
        <f>IF(ISBLANK('MRA Full Assessment'!$Y$398),"",'MRA Full Assessment'!$Y$398)</f>
        <v/>
      </c>
      <c r="O81" s="84" t="str">
        <f>'MRA Full Assessment'!$AB$400</f>
        <v/>
      </c>
      <c r="P81" s="84" t="str">
        <f>'MRA Full Assessment'!$AB$398</f>
        <v/>
      </c>
      <c r="Q81" s="82" t="str">
        <f>IF(ISBLANK('MRA Full Assessment'!$AC$398),"",'MRA Full Assessment'!$AC$398)</f>
        <v/>
      </c>
      <c r="R81" s="84" t="str">
        <f>'MRA Full Assessment'!$AG$400</f>
        <v/>
      </c>
      <c r="S81" s="84" t="str">
        <f>IF(ISBLANK('MRA Full Assessment'!$AG$398),"",'MRA Full Assessment'!$AG$398)</f>
        <v/>
      </c>
    </row>
    <row r="82" spans="1:19" ht="55.2" customHeight="1" thickBot="1">
      <c r="A82" s="82">
        <f>IF(ISBLANK('MRA Full Assessment'!B403),"",'MRA Full Assessment'!B403)</f>
        <v>80</v>
      </c>
      <c r="B82" s="82" t="str">
        <f>IF(ISBLANK('MRA Full Assessment'!C403),"",'MRA Full Assessment'!C403)</f>
        <v/>
      </c>
      <c r="C82" s="82" t="str">
        <f>IF(ISBLANK('MRA Full Assessment'!D403),"",'MRA Full Assessment'!D403)</f>
        <v/>
      </c>
      <c r="D82" s="82" t="str">
        <f>IF(ISBLANK('MRA Full Assessment'!G403),"",'MRA Full Assessment'!G403)</f>
        <v/>
      </c>
      <c r="E82" s="82" t="str">
        <f>IF(ISBLANK('MRA Full Assessment'!H403),"",'MRA Full Assessment'!H403)</f>
        <v/>
      </c>
      <c r="F82" s="82" t="str">
        <f>IF(ISBLANK('MRA Full Assessment'!I403),"",'MRA Full Assessment'!I403)</f>
        <v/>
      </c>
      <c r="G82" s="82" t="str">
        <f>IF(ISBLANK('MRA Full Assessment'!J403),"",'MRA Full Assessment'!J403)</f>
        <v/>
      </c>
      <c r="H82" s="84" t="str">
        <f>'MRA Full Assessment'!$M$405</f>
        <v/>
      </c>
      <c r="I82" s="84" t="str">
        <f>'MRA Full Assessment'!$M$403</f>
        <v/>
      </c>
      <c r="J82" s="84" t="str">
        <f>'MRA Full Assessment'!$T$405</f>
        <v/>
      </c>
      <c r="K82" s="82" t="str">
        <f>IF(ISBLANK('MRA Full Assessment'!$U$403),"",'MRA Full Assessment'!$U$403)</f>
        <v/>
      </c>
      <c r="L82" s="84" t="str">
        <f>'MRA Full Assessment'!$X$405</f>
        <v/>
      </c>
      <c r="M82" s="84" t="str">
        <f>'MRA Full Assessment'!$X$403</f>
        <v/>
      </c>
      <c r="N82" s="82" t="str">
        <f>IF(ISBLANK('MRA Full Assessment'!$Y$403),"",'MRA Full Assessment'!$Y$403)</f>
        <v/>
      </c>
      <c r="O82" s="84" t="str">
        <f>'MRA Full Assessment'!$AB$405</f>
        <v/>
      </c>
      <c r="P82" s="84" t="str">
        <f>'MRA Full Assessment'!$AB$403</f>
        <v/>
      </c>
      <c r="Q82" s="82" t="str">
        <f>IF(ISBLANK('MRA Full Assessment'!$AC$403),"",'MRA Full Assessment'!$AC$403)</f>
        <v/>
      </c>
      <c r="R82" s="84" t="str">
        <f>'MRA Full Assessment'!$AG$405</f>
        <v/>
      </c>
      <c r="S82" s="84" t="str">
        <f>IF(ISBLANK('MRA Full Assessment'!$AG$403),"",'MRA Full Assessment'!$AG$403)</f>
        <v/>
      </c>
    </row>
    <row r="83" spans="1:19" ht="55.2" customHeight="1" thickBot="1">
      <c r="A83" s="82">
        <f>IF(ISBLANK('MRA Full Assessment'!B408),"",'MRA Full Assessment'!B408)</f>
        <v>81</v>
      </c>
      <c r="B83" s="82" t="str">
        <f>IF(ISBLANK('MRA Full Assessment'!C408),"",'MRA Full Assessment'!C408)</f>
        <v/>
      </c>
      <c r="C83" s="82" t="str">
        <f>IF(ISBLANK('MRA Full Assessment'!D408),"",'MRA Full Assessment'!D408)</f>
        <v/>
      </c>
      <c r="D83" s="82" t="str">
        <f>IF(ISBLANK('MRA Full Assessment'!G408),"",'MRA Full Assessment'!G408)</f>
        <v/>
      </c>
      <c r="E83" s="82" t="str">
        <f>IF(ISBLANK('MRA Full Assessment'!H408),"",'MRA Full Assessment'!H408)</f>
        <v/>
      </c>
      <c r="F83" s="82" t="str">
        <f>IF(ISBLANK('MRA Full Assessment'!I408),"",'MRA Full Assessment'!I408)</f>
        <v/>
      </c>
      <c r="G83" s="82" t="str">
        <f>IF(ISBLANK('MRA Full Assessment'!J408),"",'MRA Full Assessment'!J408)</f>
        <v/>
      </c>
      <c r="H83" s="84" t="str">
        <f>'MRA Full Assessment'!$M$410</f>
        <v/>
      </c>
      <c r="I83" s="84" t="str">
        <f>'MRA Full Assessment'!$M$408</f>
        <v/>
      </c>
      <c r="J83" s="84" t="str">
        <f>'MRA Full Assessment'!$T$410</f>
        <v/>
      </c>
      <c r="K83" s="82" t="str">
        <f>IF(ISBLANK('MRA Full Assessment'!$U$408),"",'MRA Full Assessment'!$U$408)</f>
        <v/>
      </c>
      <c r="L83" s="84" t="str">
        <f>'MRA Full Assessment'!$X$410</f>
        <v/>
      </c>
      <c r="M83" s="84" t="str">
        <f>'MRA Full Assessment'!$X$408</f>
        <v/>
      </c>
      <c r="N83" s="82" t="str">
        <f>IF(ISBLANK('MRA Full Assessment'!$Y$408),"",'MRA Full Assessment'!$Y$408)</f>
        <v/>
      </c>
      <c r="O83" s="84" t="str">
        <f>'MRA Full Assessment'!$AB$410</f>
        <v/>
      </c>
      <c r="P83" s="84" t="str">
        <f>'MRA Full Assessment'!$AB$408</f>
        <v/>
      </c>
      <c r="Q83" s="82" t="str">
        <f>IF(ISBLANK('MRA Full Assessment'!$AC$408),"",'MRA Full Assessment'!$AC$408)</f>
        <v/>
      </c>
      <c r="R83" s="84" t="str">
        <f>'MRA Full Assessment'!$AG$410</f>
        <v/>
      </c>
      <c r="S83" s="84" t="str">
        <f>IF(ISBLANK('MRA Full Assessment'!$AG$408),"",'MRA Full Assessment'!$AG$408)</f>
        <v/>
      </c>
    </row>
    <row r="84" spans="1:19" ht="55.2" customHeight="1" thickBot="1">
      <c r="A84" s="82">
        <f>IF(ISBLANK('MRA Full Assessment'!B413),"",'MRA Full Assessment'!B413)</f>
        <v>82</v>
      </c>
      <c r="B84" s="82" t="str">
        <f>IF(ISBLANK('MRA Full Assessment'!C413),"",'MRA Full Assessment'!C413)</f>
        <v/>
      </c>
      <c r="C84" s="82" t="str">
        <f>IF(ISBLANK('MRA Full Assessment'!D413),"",'MRA Full Assessment'!D413)</f>
        <v/>
      </c>
      <c r="D84" s="82" t="str">
        <f>IF(ISBLANK('MRA Full Assessment'!G413),"",'MRA Full Assessment'!G413)</f>
        <v/>
      </c>
      <c r="E84" s="82" t="str">
        <f>IF(ISBLANK('MRA Full Assessment'!F413),"",'MRA Full Assessment'!F413)</f>
        <v/>
      </c>
      <c r="F84" s="82" t="str">
        <f>IF(ISBLANK('MRA Full Assessment'!I413),"",'MRA Full Assessment'!I413)</f>
        <v/>
      </c>
      <c r="G84" s="82" t="str">
        <f>IF(ISBLANK('MRA Full Assessment'!J413),"",'MRA Full Assessment'!J413)</f>
        <v/>
      </c>
      <c r="H84" s="84" t="str">
        <f>'MRA Full Assessment'!$M$415</f>
        <v/>
      </c>
      <c r="I84" s="84" t="str">
        <f>'MRA Full Assessment'!$M$413</f>
        <v/>
      </c>
      <c r="J84" s="84" t="str">
        <f>'MRA Full Assessment'!$T$415</f>
        <v/>
      </c>
      <c r="K84" s="82" t="str">
        <f>IF(ISBLANK('MRA Full Assessment'!$U$413),"",'MRA Full Assessment'!$U$413)</f>
        <v/>
      </c>
      <c r="L84" s="84" t="str">
        <f>'MRA Full Assessment'!$X$415</f>
        <v/>
      </c>
      <c r="M84" s="84" t="str">
        <f>'MRA Full Assessment'!$X$413</f>
        <v/>
      </c>
      <c r="N84" s="82" t="str">
        <f>IF(ISBLANK('MRA Full Assessment'!$Y$413),"",'MRA Full Assessment'!$Y$413)</f>
        <v/>
      </c>
      <c r="O84" s="84" t="str">
        <f>'MRA Full Assessment'!$AB$415</f>
        <v/>
      </c>
      <c r="P84" s="84" t="str">
        <f>'MRA Full Assessment'!$AB$413</f>
        <v/>
      </c>
      <c r="Q84" s="82" t="str">
        <f>IF(ISBLANK('MRA Full Assessment'!$AC$413),"",'MRA Full Assessment'!$AC$413)</f>
        <v/>
      </c>
      <c r="R84" s="84" t="str">
        <f>'MRA Full Assessment'!$AG$415</f>
        <v/>
      </c>
      <c r="S84" s="84" t="str">
        <f>IF(ISBLANK('MRA Full Assessment'!$AG$413),"",'MRA Full Assessment'!$AG$413)</f>
        <v/>
      </c>
    </row>
    <row r="85" spans="1:19" ht="55.2" customHeight="1" thickBot="1">
      <c r="A85" s="82">
        <f>IF(ISBLANK('MRA Full Assessment'!B418),"",'MRA Full Assessment'!B418)</f>
        <v>83</v>
      </c>
      <c r="B85" s="82" t="str">
        <f>IF(ISBLANK('MRA Full Assessment'!C418),"",'MRA Full Assessment'!C418)</f>
        <v/>
      </c>
      <c r="C85" s="82" t="str">
        <f>IF(ISBLANK('MRA Full Assessment'!D418),"",'MRA Full Assessment'!D418)</f>
        <v/>
      </c>
      <c r="D85" s="82" t="str">
        <f>IF(ISBLANK('MRA Full Assessment'!G418),"",'MRA Full Assessment'!G418)</f>
        <v/>
      </c>
      <c r="E85" s="82" t="str">
        <f>IF(ISBLANK('MRA Full Assessment'!H418),"",'MRA Full Assessment'!H418)</f>
        <v/>
      </c>
      <c r="F85" s="82" t="str">
        <f>IF(ISBLANK('MRA Full Assessment'!I418),"",'MRA Full Assessment'!I418)</f>
        <v/>
      </c>
      <c r="G85" s="82" t="str">
        <f>IF(ISBLANK('MRA Full Assessment'!J418),"",'MRA Full Assessment'!J418)</f>
        <v/>
      </c>
      <c r="H85" s="84" t="str">
        <f>'MRA Full Assessment'!$M$420</f>
        <v/>
      </c>
      <c r="I85" s="84" t="str">
        <f>'MRA Full Assessment'!$M$418</f>
        <v/>
      </c>
      <c r="J85" s="84" t="str">
        <f>'MRA Full Assessment'!$T$420</f>
        <v/>
      </c>
      <c r="K85" s="82" t="str">
        <f>IF(ISBLANK('MRA Full Assessment'!$U$418),"",'MRA Full Assessment'!$U$418)</f>
        <v/>
      </c>
      <c r="L85" s="84" t="str">
        <f>'MRA Full Assessment'!$X$420</f>
        <v/>
      </c>
      <c r="M85" s="84" t="str">
        <f>'MRA Full Assessment'!$X$418</f>
        <v/>
      </c>
      <c r="N85" s="82" t="str">
        <f>IF(ISBLANK('MRA Full Assessment'!$Y$418),"",'MRA Full Assessment'!$Y$418)</f>
        <v/>
      </c>
      <c r="O85" s="84" t="str">
        <f>'MRA Full Assessment'!$AB$420</f>
        <v/>
      </c>
      <c r="P85" s="84" t="str">
        <f>'MRA Full Assessment'!$AB$418</f>
        <v/>
      </c>
      <c r="Q85" s="82" t="str">
        <f>IF(ISBLANK('MRA Full Assessment'!$AC$418),"",'MRA Full Assessment'!$AC$418)</f>
        <v/>
      </c>
      <c r="R85" s="84" t="str">
        <f>'MRA Full Assessment'!$AG$420</f>
        <v/>
      </c>
      <c r="S85" s="84" t="str">
        <f>IF(ISBLANK('MRA Full Assessment'!$AG$418),"",'MRA Full Assessment'!$AG$418)</f>
        <v/>
      </c>
    </row>
    <row r="86" spans="1:19" ht="55.2" customHeight="1" thickBot="1">
      <c r="A86" s="82">
        <f>IF(ISBLANK('MRA Full Assessment'!B423),"",'MRA Full Assessment'!B423)</f>
        <v>84</v>
      </c>
      <c r="B86" s="82" t="str">
        <f>IF(ISBLANK('MRA Full Assessment'!C423),"",'MRA Full Assessment'!C423)</f>
        <v/>
      </c>
      <c r="C86" s="82" t="str">
        <f>IF(ISBLANK('MRA Full Assessment'!D423),"",'MRA Full Assessment'!D423)</f>
        <v/>
      </c>
      <c r="D86" s="82" t="str">
        <f>IF(ISBLANK('MRA Full Assessment'!G423),"",'MRA Full Assessment'!G423)</f>
        <v/>
      </c>
      <c r="E86" s="82" t="str">
        <f>IF(ISBLANK('MRA Full Assessment'!H423),"",'MRA Full Assessment'!H423)</f>
        <v/>
      </c>
      <c r="F86" s="82" t="str">
        <f>IF(ISBLANK('MRA Full Assessment'!I423),"",'MRA Full Assessment'!I423)</f>
        <v/>
      </c>
      <c r="G86" s="82" t="str">
        <f>IF(ISBLANK('MRA Full Assessment'!J423),"",'MRA Full Assessment'!J423)</f>
        <v/>
      </c>
      <c r="H86" s="84" t="str">
        <f>'MRA Full Assessment'!$M$425</f>
        <v/>
      </c>
      <c r="I86" s="84" t="str">
        <f>'MRA Full Assessment'!$M$423</f>
        <v/>
      </c>
      <c r="J86" s="84" t="str">
        <f>'MRA Full Assessment'!$T$425</f>
        <v/>
      </c>
      <c r="K86" s="82" t="str">
        <f>IF(ISBLANK('MRA Full Assessment'!$U$423),"",'MRA Full Assessment'!$U$423)</f>
        <v/>
      </c>
      <c r="L86" s="84" t="str">
        <f>'MRA Full Assessment'!$X$425</f>
        <v/>
      </c>
      <c r="M86" s="84" t="str">
        <f>'MRA Full Assessment'!$X$423</f>
        <v/>
      </c>
      <c r="N86" s="82" t="str">
        <f>IF(ISBLANK('MRA Full Assessment'!$Y$423),"",'MRA Full Assessment'!$Y$423)</f>
        <v/>
      </c>
      <c r="O86" s="84" t="str">
        <f>'MRA Full Assessment'!$AB$425</f>
        <v/>
      </c>
      <c r="P86" s="84" t="str">
        <f>'MRA Full Assessment'!$AB$423</f>
        <v/>
      </c>
      <c r="Q86" s="82" t="str">
        <f>IF(ISBLANK('MRA Full Assessment'!$AC$423),"",'MRA Full Assessment'!$AC$423)</f>
        <v/>
      </c>
      <c r="R86" s="84" t="str">
        <f>'MRA Full Assessment'!$AG$425</f>
        <v/>
      </c>
      <c r="S86" s="84" t="str">
        <f>IF(ISBLANK('MRA Full Assessment'!$AG$423),"",'MRA Full Assessment'!$AG$423)</f>
        <v/>
      </c>
    </row>
    <row r="87" spans="1:19" ht="55.2" customHeight="1" thickBot="1">
      <c r="A87" s="82">
        <f>IF(ISBLANK('MRA Full Assessment'!B428),"",'MRA Full Assessment'!B428)</f>
        <v>85</v>
      </c>
      <c r="B87" s="82" t="str">
        <f>IF(ISBLANK('MRA Full Assessment'!C428),"",'MRA Full Assessment'!C428)</f>
        <v/>
      </c>
      <c r="C87" s="82" t="str">
        <f>IF(ISBLANK('MRA Full Assessment'!D428),"",'MRA Full Assessment'!D428)</f>
        <v/>
      </c>
      <c r="D87" s="82" t="str">
        <f>IF(ISBLANK('MRA Full Assessment'!G428),"",'MRA Full Assessment'!G428)</f>
        <v/>
      </c>
      <c r="E87" s="82" t="str">
        <f>IF(ISBLANK('MRA Full Assessment'!H428),"",'MRA Full Assessment'!H428)</f>
        <v/>
      </c>
      <c r="F87" s="82" t="str">
        <f>IF(ISBLANK('MRA Full Assessment'!I428),"",'MRA Full Assessment'!I428)</f>
        <v/>
      </c>
      <c r="G87" s="82" t="str">
        <f>IF(ISBLANK('MRA Full Assessment'!J428),"",'MRA Full Assessment'!J428)</f>
        <v/>
      </c>
      <c r="H87" s="84" t="str">
        <f>'MRA Full Assessment'!$M$430</f>
        <v/>
      </c>
      <c r="I87" s="84" t="str">
        <f>'MRA Full Assessment'!$M$428</f>
        <v/>
      </c>
      <c r="J87" s="84" t="str">
        <f>'MRA Full Assessment'!$T$430</f>
        <v/>
      </c>
      <c r="K87" s="82" t="str">
        <f>IF(ISBLANK('MRA Full Assessment'!$U$428),"",'MRA Full Assessment'!$U$428)</f>
        <v/>
      </c>
      <c r="L87" s="84" t="str">
        <f>'MRA Full Assessment'!$X$430</f>
        <v/>
      </c>
      <c r="M87" s="84" t="str">
        <f>'MRA Full Assessment'!$X$428</f>
        <v/>
      </c>
      <c r="N87" s="82" t="str">
        <f>IF(ISBLANK('MRA Full Assessment'!$Y$428),"",'MRA Full Assessment'!$Y$428)</f>
        <v/>
      </c>
      <c r="O87" s="84" t="str">
        <f>'MRA Full Assessment'!$AB$430</f>
        <v/>
      </c>
      <c r="P87" s="84" t="str">
        <f>'MRA Full Assessment'!$AB$428</f>
        <v/>
      </c>
      <c r="Q87" s="82" t="str">
        <f>IF(ISBLANK('MRA Full Assessment'!$AC$428),"",'MRA Full Assessment'!$AC$428)</f>
        <v/>
      </c>
      <c r="R87" s="84" t="str">
        <f>'MRA Full Assessment'!$AG$430</f>
        <v/>
      </c>
      <c r="S87" s="84" t="str">
        <f>IF(ISBLANK('MRA Full Assessment'!$AG$428),"",'MRA Full Assessment'!$AG$428)</f>
        <v/>
      </c>
    </row>
    <row r="88" spans="1:19" ht="55.2" customHeight="1" thickBot="1">
      <c r="A88" s="82">
        <f>IF(ISBLANK('MRA Full Assessment'!B433),"",'MRA Full Assessment'!B433)</f>
        <v>86</v>
      </c>
      <c r="B88" s="82" t="str">
        <f>IF(ISBLANK('MRA Full Assessment'!C433),"",'MRA Full Assessment'!C433)</f>
        <v/>
      </c>
      <c r="C88" s="82" t="str">
        <f>IF(ISBLANK('MRA Full Assessment'!D433),"",'MRA Full Assessment'!D433)</f>
        <v/>
      </c>
      <c r="D88" s="82" t="str">
        <f>IF(ISBLANK('MRA Full Assessment'!G433),"",'MRA Full Assessment'!G433)</f>
        <v/>
      </c>
      <c r="E88" s="82" t="str">
        <f>IF(ISBLANK('MRA Full Assessment'!H433),"",'MRA Full Assessment'!H433)</f>
        <v/>
      </c>
      <c r="F88" s="82" t="str">
        <f>IF(ISBLANK('MRA Full Assessment'!I433),"",'MRA Full Assessment'!I433)</f>
        <v/>
      </c>
      <c r="G88" s="82" t="str">
        <f>IF(ISBLANK('MRA Full Assessment'!J433),"",'MRA Full Assessment'!J433)</f>
        <v/>
      </c>
      <c r="H88" s="84" t="str">
        <f>'MRA Full Assessment'!$M$435</f>
        <v/>
      </c>
      <c r="I88" s="84" t="str">
        <f>'MRA Full Assessment'!$M$433</f>
        <v/>
      </c>
      <c r="J88" s="84" t="str">
        <f>'MRA Full Assessment'!$T$435</f>
        <v/>
      </c>
      <c r="K88" s="82" t="str">
        <f>IF(ISBLANK('MRA Full Assessment'!$U$433),"",'MRA Full Assessment'!$U$433)</f>
        <v/>
      </c>
      <c r="L88" s="84" t="str">
        <f>'MRA Full Assessment'!$X$435</f>
        <v/>
      </c>
      <c r="M88" s="84" t="str">
        <f>'MRA Full Assessment'!$X$433</f>
        <v/>
      </c>
      <c r="N88" s="82" t="str">
        <f>IF(ISBLANK('MRA Full Assessment'!$Y$433),"",'MRA Full Assessment'!$Y$433)</f>
        <v/>
      </c>
      <c r="O88" s="84" t="str">
        <f>'MRA Full Assessment'!$AB$435</f>
        <v/>
      </c>
      <c r="P88" s="84" t="str">
        <f>'MRA Full Assessment'!$AB$433</f>
        <v/>
      </c>
      <c r="Q88" s="82" t="str">
        <f>IF(ISBLANK('MRA Full Assessment'!$AC$433),"",'MRA Full Assessment'!$AC$433)</f>
        <v/>
      </c>
      <c r="R88" s="84" t="str">
        <f>'MRA Full Assessment'!$AG$435</f>
        <v/>
      </c>
      <c r="S88" s="84" t="str">
        <f>IF(ISBLANK('MRA Full Assessment'!$AG$433),"",'MRA Full Assessment'!$AG$433)</f>
        <v/>
      </c>
    </row>
    <row r="89" spans="1:19" ht="55.2" customHeight="1" thickBot="1">
      <c r="A89" s="82">
        <f>IF(ISBLANK('MRA Full Assessment'!B438),"",'MRA Full Assessment'!B438)</f>
        <v>87</v>
      </c>
      <c r="B89" s="82" t="str">
        <f>IF(ISBLANK('MRA Full Assessment'!C438),"",'MRA Full Assessment'!C438)</f>
        <v/>
      </c>
      <c r="C89" s="82" t="str">
        <f>IF(ISBLANK('MRA Full Assessment'!D438),"",'MRA Full Assessment'!D438)</f>
        <v/>
      </c>
      <c r="D89" s="82" t="str">
        <f>IF(ISBLANK('MRA Full Assessment'!G438),"",'MRA Full Assessment'!G438)</f>
        <v/>
      </c>
      <c r="E89" s="82" t="str">
        <f>IF(ISBLANK('MRA Full Assessment'!H438),"",'MRA Full Assessment'!H438)</f>
        <v/>
      </c>
      <c r="F89" s="82" t="str">
        <f>IF(ISBLANK('MRA Full Assessment'!I438),"",'MRA Full Assessment'!I438)</f>
        <v/>
      </c>
      <c r="G89" s="82" t="str">
        <f>IF(ISBLANK('MRA Full Assessment'!J438),"",'MRA Full Assessment'!J438)</f>
        <v/>
      </c>
      <c r="H89" s="84" t="str">
        <f>'MRA Full Assessment'!$M$440</f>
        <v/>
      </c>
      <c r="I89" s="84" t="str">
        <f>'MRA Full Assessment'!$M$438</f>
        <v/>
      </c>
      <c r="J89" s="84" t="str">
        <f>'MRA Full Assessment'!$T$440</f>
        <v/>
      </c>
      <c r="K89" s="82" t="str">
        <f>IF(ISBLANK('MRA Full Assessment'!$U$438),"",'MRA Full Assessment'!$U$438)</f>
        <v/>
      </c>
      <c r="L89" s="84" t="str">
        <f>'MRA Full Assessment'!$X$440</f>
        <v/>
      </c>
      <c r="M89" s="84" t="str">
        <f>'MRA Full Assessment'!$X$438</f>
        <v/>
      </c>
      <c r="N89" s="82" t="str">
        <f>IF(ISBLANK('MRA Full Assessment'!$Y$438),"",'MRA Full Assessment'!$Y$438)</f>
        <v/>
      </c>
      <c r="O89" s="84" t="str">
        <f>'MRA Full Assessment'!$AB$440</f>
        <v/>
      </c>
      <c r="P89" s="84" t="str">
        <f>'MRA Full Assessment'!$AB$438</f>
        <v/>
      </c>
      <c r="Q89" s="82" t="str">
        <f>IF(ISBLANK('MRA Full Assessment'!$AC$438),"",'MRA Full Assessment'!$AC$438)</f>
        <v/>
      </c>
      <c r="R89" s="84" t="str">
        <f>'MRA Full Assessment'!$AG$440</f>
        <v/>
      </c>
      <c r="S89" s="84" t="str">
        <f>IF(ISBLANK('MRA Full Assessment'!$AG$438),"",'MRA Full Assessment'!$AG$438)</f>
        <v/>
      </c>
    </row>
    <row r="90" spans="1:19" ht="55.2" customHeight="1" thickBot="1">
      <c r="A90" s="82">
        <f>IF(ISBLANK('MRA Full Assessment'!B443),"",'MRA Full Assessment'!B443)</f>
        <v>88</v>
      </c>
      <c r="B90" s="82" t="str">
        <f>IF(ISBLANK('MRA Full Assessment'!C443),"",'MRA Full Assessment'!C443)</f>
        <v/>
      </c>
      <c r="C90" s="82" t="str">
        <f>IF(ISBLANK('MRA Full Assessment'!D443),"",'MRA Full Assessment'!D443)</f>
        <v/>
      </c>
      <c r="D90" s="82" t="str">
        <f>IF(ISBLANK('MRA Full Assessment'!G443),"",'MRA Full Assessment'!G443)</f>
        <v/>
      </c>
      <c r="E90" s="82" t="str">
        <f>IF(ISBLANK('MRA Full Assessment'!H443),"",'MRA Full Assessment'!H443)</f>
        <v/>
      </c>
      <c r="F90" s="82" t="str">
        <f>IF(ISBLANK('MRA Full Assessment'!I443),"",'MRA Full Assessment'!I443)</f>
        <v/>
      </c>
      <c r="G90" s="82" t="str">
        <f>IF(ISBLANK('MRA Full Assessment'!J443),"",'MRA Full Assessment'!J443)</f>
        <v/>
      </c>
      <c r="H90" s="84" t="str">
        <f>'MRA Full Assessment'!$M$445</f>
        <v/>
      </c>
      <c r="I90" s="84" t="str">
        <f>'MRA Full Assessment'!$M$443</f>
        <v/>
      </c>
      <c r="J90" s="84" t="str">
        <f>'MRA Full Assessment'!$T$445</f>
        <v/>
      </c>
      <c r="K90" s="82" t="str">
        <f>IF(ISBLANK('MRA Full Assessment'!$U$443),"",'MRA Full Assessment'!$U$443)</f>
        <v/>
      </c>
      <c r="L90" s="84" t="str">
        <f>'MRA Full Assessment'!$X$445</f>
        <v/>
      </c>
      <c r="M90" s="84" t="str">
        <f>'MRA Full Assessment'!$X$443</f>
        <v/>
      </c>
      <c r="N90" s="82" t="str">
        <f>IF(ISBLANK('MRA Full Assessment'!$Y$443),"",'MRA Full Assessment'!$Y$443)</f>
        <v/>
      </c>
      <c r="O90" s="84" t="str">
        <f>'MRA Full Assessment'!$AB$445</f>
        <v/>
      </c>
      <c r="P90" s="84" t="str">
        <f>'MRA Full Assessment'!$AB$443</f>
        <v/>
      </c>
      <c r="Q90" s="82" t="str">
        <f>IF(ISBLANK('MRA Full Assessment'!$AC$443),"",'MRA Full Assessment'!$AC$443)</f>
        <v/>
      </c>
      <c r="R90" s="84" t="str">
        <f>'MRA Full Assessment'!$AG$445</f>
        <v/>
      </c>
      <c r="S90" s="84" t="str">
        <f>IF(ISBLANK('MRA Full Assessment'!$AG$443),"",'MRA Full Assessment'!$AG$443)</f>
        <v/>
      </c>
    </row>
    <row r="91" spans="1:19" ht="55.2" customHeight="1" thickBot="1">
      <c r="A91" s="82">
        <f>IF(ISBLANK('MRA Full Assessment'!B448),"",'MRA Full Assessment'!B448)</f>
        <v>89</v>
      </c>
      <c r="B91" s="82" t="str">
        <f>IF(ISBLANK('MRA Full Assessment'!C448),"",'MRA Full Assessment'!C448)</f>
        <v/>
      </c>
      <c r="C91" s="82" t="str">
        <f>IF(ISBLANK('MRA Full Assessment'!D448),"",'MRA Full Assessment'!D448)</f>
        <v/>
      </c>
      <c r="D91" s="82" t="str">
        <f>IF(ISBLANK('MRA Full Assessment'!G448),"",'MRA Full Assessment'!G448)</f>
        <v/>
      </c>
      <c r="E91" s="82" t="str">
        <f>IF(ISBLANK('MRA Full Assessment'!H448),"",'MRA Full Assessment'!H448)</f>
        <v/>
      </c>
      <c r="F91" s="82" t="str">
        <f>IF(ISBLANK('MRA Full Assessment'!I448),"",'MRA Full Assessment'!I448)</f>
        <v/>
      </c>
      <c r="G91" s="82" t="str">
        <f>IF(ISBLANK('MRA Full Assessment'!J448),"",'MRA Full Assessment'!J448)</f>
        <v/>
      </c>
      <c r="H91" s="84" t="str">
        <f>'MRA Full Assessment'!$M$450</f>
        <v/>
      </c>
      <c r="I91" s="84" t="str">
        <f>'MRA Full Assessment'!$M$448</f>
        <v/>
      </c>
      <c r="J91" s="84" t="str">
        <f>'MRA Full Assessment'!$T$450</f>
        <v/>
      </c>
      <c r="K91" s="82" t="str">
        <f>IF(ISBLANK('MRA Full Assessment'!$U$448),"",'MRA Full Assessment'!$U$448)</f>
        <v/>
      </c>
      <c r="L91" s="84" t="str">
        <f>'MRA Full Assessment'!$X$450</f>
        <v/>
      </c>
      <c r="M91" s="84" t="str">
        <f>'MRA Full Assessment'!$X$448</f>
        <v/>
      </c>
      <c r="N91" s="82" t="str">
        <f>IF(ISBLANK('MRA Full Assessment'!$Y$448),"",'MRA Full Assessment'!$Y$448)</f>
        <v/>
      </c>
      <c r="O91" s="84" t="str">
        <f>'MRA Full Assessment'!$AB$450</f>
        <v/>
      </c>
      <c r="P91" s="84" t="str">
        <f>'MRA Full Assessment'!$AB$448</f>
        <v/>
      </c>
      <c r="Q91" s="82" t="str">
        <f>IF(ISBLANK('MRA Full Assessment'!$AC$448),"",'MRA Full Assessment'!$AC$448)</f>
        <v/>
      </c>
      <c r="R91" s="84" t="str">
        <f>'MRA Full Assessment'!$AG$450</f>
        <v/>
      </c>
      <c r="S91" s="84" t="str">
        <f>IF(ISBLANK('MRA Full Assessment'!$AG$448),"",'MRA Full Assessment'!$AG$448)</f>
        <v/>
      </c>
    </row>
    <row r="92" spans="1:19" ht="55.2" customHeight="1" thickBot="1">
      <c r="A92" s="82">
        <f>IF(ISBLANK('MRA Full Assessment'!B453),"",'MRA Full Assessment'!B453)</f>
        <v>90</v>
      </c>
      <c r="B92" s="82" t="str">
        <f>IF(ISBLANK('MRA Full Assessment'!C453),"",'MRA Full Assessment'!C453)</f>
        <v/>
      </c>
      <c r="C92" s="82" t="str">
        <f>IF(ISBLANK('MRA Full Assessment'!D453),"",'MRA Full Assessment'!D453)</f>
        <v/>
      </c>
      <c r="D92" s="82" t="str">
        <f>IF(ISBLANK('MRA Full Assessment'!G453),"",'MRA Full Assessment'!G453)</f>
        <v/>
      </c>
      <c r="E92" s="82" t="str">
        <f>IF(ISBLANK('MRA Full Assessment'!H453),"",'MRA Full Assessment'!H453)</f>
        <v/>
      </c>
      <c r="F92" s="82" t="str">
        <f>IF(ISBLANK('MRA Full Assessment'!I453),"",'MRA Full Assessment'!I453)</f>
        <v/>
      </c>
      <c r="G92" s="82" t="str">
        <f>IF(ISBLANK('MRA Full Assessment'!J453),"",'MRA Full Assessment'!J453)</f>
        <v/>
      </c>
      <c r="H92" s="84" t="str">
        <f>'MRA Full Assessment'!$M$455</f>
        <v/>
      </c>
      <c r="I92" s="84" t="str">
        <f>'MRA Full Assessment'!$M$453</f>
        <v/>
      </c>
      <c r="J92" s="84" t="str">
        <f>'MRA Full Assessment'!$T$455</f>
        <v/>
      </c>
      <c r="K92" s="82" t="str">
        <f>IF(ISBLANK('MRA Full Assessment'!$U$453),"",'MRA Full Assessment'!$U$453)</f>
        <v/>
      </c>
      <c r="L92" s="84" t="str">
        <f>'MRA Full Assessment'!$X$455</f>
        <v/>
      </c>
      <c r="M92" s="84" t="str">
        <f>'MRA Full Assessment'!$X$453</f>
        <v/>
      </c>
      <c r="N92" s="82" t="str">
        <f>IF(ISBLANK('MRA Full Assessment'!$Y$453),"",'MRA Full Assessment'!$Y$453)</f>
        <v/>
      </c>
      <c r="O92" s="84" t="str">
        <f>'MRA Full Assessment'!$AB$455</f>
        <v/>
      </c>
      <c r="P92" s="84" t="str">
        <f>'MRA Full Assessment'!$AB$453</f>
        <v/>
      </c>
      <c r="Q92" s="82" t="str">
        <f>IF(ISBLANK('MRA Full Assessment'!$AC$453),"",'MRA Full Assessment'!$AC$453)</f>
        <v/>
      </c>
      <c r="R92" s="84" t="str">
        <f>'MRA Full Assessment'!$AG$455</f>
        <v/>
      </c>
      <c r="S92" s="84" t="str">
        <f>IF(ISBLANK('MRA Full Assessment'!$AG$453),"",'MRA Full Assessment'!$AG$453)</f>
        <v/>
      </c>
    </row>
    <row r="93" spans="1:19" ht="55.2" customHeight="1" thickBot="1">
      <c r="A93" s="82">
        <f>IF(ISBLANK('MRA Full Assessment'!B458),"",'MRA Full Assessment'!B458)</f>
        <v>91</v>
      </c>
      <c r="B93" s="82" t="str">
        <f>IF(ISBLANK('MRA Full Assessment'!C458),"",'MRA Full Assessment'!C458)</f>
        <v/>
      </c>
      <c r="C93" s="82" t="str">
        <f>IF(ISBLANK('MRA Full Assessment'!D458),"",'MRA Full Assessment'!D458)</f>
        <v/>
      </c>
      <c r="D93" s="82" t="str">
        <f>IF(ISBLANK('MRA Full Assessment'!G458),"",'MRA Full Assessment'!G458)</f>
        <v/>
      </c>
      <c r="E93" s="82" t="str">
        <f>IF(ISBLANK('MRA Full Assessment'!H458),"",'MRA Full Assessment'!H458)</f>
        <v/>
      </c>
      <c r="F93" s="82" t="str">
        <f>IF(ISBLANK('MRA Full Assessment'!I458),"",'MRA Full Assessment'!I458)</f>
        <v/>
      </c>
      <c r="G93" s="82" t="str">
        <f>IF(ISBLANK('MRA Full Assessment'!J458),"",'MRA Full Assessment'!J458)</f>
        <v/>
      </c>
      <c r="H93" s="84" t="str">
        <f>'MRA Full Assessment'!$M$460</f>
        <v/>
      </c>
      <c r="I93" s="84" t="str">
        <f>'MRA Full Assessment'!$M$458</f>
        <v/>
      </c>
      <c r="J93" s="84" t="str">
        <f>'MRA Full Assessment'!$T$460</f>
        <v/>
      </c>
      <c r="K93" s="82" t="str">
        <f>IF(ISBLANK('MRA Full Assessment'!$U$458),"",'MRA Full Assessment'!$U$458)</f>
        <v/>
      </c>
      <c r="L93" s="84" t="str">
        <f>'MRA Full Assessment'!$X$460</f>
        <v/>
      </c>
      <c r="M93" s="84" t="str">
        <f>'MRA Full Assessment'!$X$458</f>
        <v/>
      </c>
      <c r="N93" s="82" t="str">
        <f>IF(ISBLANK('MRA Full Assessment'!$Y$458),"",'MRA Full Assessment'!$Y$458)</f>
        <v/>
      </c>
      <c r="O93" s="84" t="str">
        <f>'MRA Full Assessment'!$AB$460</f>
        <v/>
      </c>
      <c r="P93" s="84" t="str">
        <f>'MRA Full Assessment'!$AB$458</f>
        <v/>
      </c>
      <c r="Q93" s="82" t="str">
        <f>IF(ISBLANK('MRA Full Assessment'!$AC$458),"",'MRA Full Assessment'!$AC$458)</f>
        <v/>
      </c>
      <c r="R93" s="84" t="str">
        <f>'MRA Full Assessment'!$AG$460</f>
        <v/>
      </c>
      <c r="S93" s="84" t="str">
        <f>IF(ISBLANK('MRA Full Assessment'!$AG$458),"",'MRA Full Assessment'!$AG$458)</f>
        <v/>
      </c>
    </row>
    <row r="94" spans="1:19" ht="55.2" customHeight="1" thickBot="1">
      <c r="A94" s="82">
        <f>IF(ISBLANK('MRA Full Assessment'!B463),"",'MRA Full Assessment'!B463)</f>
        <v>92</v>
      </c>
      <c r="B94" s="82" t="str">
        <f>IF(ISBLANK('MRA Full Assessment'!C463),"",'MRA Full Assessment'!C463)</f>
        <v/>
      </c>
      <c r="C94" s="82" t="str">
        <f>IF(ISBLANK('MRA Full Assessment'!D463),"",'MRA Full Assessment'!D463)</f>
        <v/>
      </c>
      <c r="D94" s="82" t="str">
        <f>IF(ISBLANK('MRA Full Assessment'!G463),"",'MRA Full Assessment'!G463)</f>
        <v/>
      </c>
      <c r="E94" s="82" t="str">
        <f>IF(ISBLANK('MRA Full Assessment'!H463),"",'MRA Full Assessment'!H463)</f>
        <v/>
      </c>
      <c r="F94" s="82" t="str">
        <f>IF(ISBLANK('MRA Full Assessment'!I463),"",'MRA Full Assessment'!I463)</f>
        <v/>
      </c>
      <c r="G94" s="82" t="str">
        <f>IF(ISBLANK('MRA Full Assessment'!J463),"",'MRA Full Assessment'!J463)</f>
        <v/>
      </c>
      <c r="H94" s="84" t="str">
        <f>'MRA Full Assessment'!$M$465</f>
        <v/>
      </c>
      <c r="I94" s="84" t="str">
        <f>'MRA Full Assessment'!$M$463</f>
        <v/>
      </c>
      <c r="J94" s="84" t="str">
        <f>'MRA Full Assessment'!$T$465</f>
        <v/>
      </c>
      <c r="K94" s="82" t="str">
        <f>IF(ISBLANK('MRA Full Assessment'!$U$463),"",'MRA Full Assessment'!$U$463)</f>
        <v/>
      </c>
      <c r="L94" s="84" t="str">
        <f>'MRA Full Assessment'!$X$465</f>
        <v/>
      </c>
      <c r="M94" s="84" t="str">
        <f>'MRA Full Assessment'!$X$463</f>
        <v/>
      </c>
      <c r="N94" s="82" t="str">
        <f>IF(ISBLANK('MRA Full Assessment'!$Y$463),"",'MRA Full Assessment'!$Y$463)</f>
        <v/>
      </c>
      <c r="O94" s="84" t="str">
        <f>'MRA Full Assessment'!$AB$465</f>
        <v/>
      </c>
      <c r="P94" s="84" t="str">
        <f>'MRA Full Assessment'!$AB$463</f>
        <v/>
      </c>
      <c r="Q94" s="82" t="str">
        <f>IF(ISBLANK('MRA Full Assessment'!$AC$463),"",'MRA Full Assessment'!$AC$463)</f>
        <v/>
      </c>
      <c r="R94" s="84" t="str">
        <f>'MRA Full Assessment'!$AG$465</f>
        <v/>
      </c>
      <c r="S94" s="84" t="str">
        <f>IF(ISBLANK('MRA Full Assessment'!$AG$463),"",'MRA Full Assessment'!$AG$463)</f>
        <v/>
      </c>
    </row>
    <row r="95" spans="1:19" ht="55.2" customHeight="1" thickBot="1">
      <c r="A95" s="82">
        <f>IF(ISBLANK('MRA Full Assessment'!B468),"",'MRA Full Assessment'!B468)</f>
        <v>93</v>
      </c>
      <c r="B95" s="82" t="str">
        <f>IF(ISBLANK('MRA Full Assessment'!C468),"",'MRA Full Assessment'!C468)</f>
        <v/>
      </c>
      <c r="C95" s="82" t="str">
        <f>IF(ISBLANK('MRA Full Assessment'!D468),"",'MRA Full Assessment'!D468)</f>
        <v/>
      </c>
      <c r="D95" s="82" t="str">
        <f>IF(ISBLANK('MRA Full Assessment'!G468),"",'MRA Full Assessment'!G468)</f>
        <v/>
      </c>
      <c r="E95" s="82" t="str">
        <f>IF(ISBLANK('MRA Full Assessment'!H468),"",'MRA Full Assessment'!H468)</f>
        <v/>
      </c>
      <c r="F95" s="82" t="str">
        <f>IF(ISBLANK('MRA Full Assessment'!I468),"",'MRA Full Assessment'!I468)</f>
        <v/>
      </c>
      <c r="G95" s="82" t="str">
        <f>IF(ISBLANK('MRA Full Assessment'!J468),"",'MRA Full Assessment'!J468)</f>
        <v/>
      </c>
      <c r="H95" s="84" t="str">
        <f>'MRA Full Assessment'!$M$470</f>
        <v/>
      </c>
      <c r="I95" s="84" t="str">
        <f>'MRA Full Assessment'!$M$468</f>
        <v/>
      </c>
      <c r="J95" s="84" t="str">
        <f>'MRA Full Assessment'!$T$470</f>
        <v/>
      </c>
      <c r="K95" s="82" t="str">
        <f>IF(ISBLANK('MRA Full Assessment'!$U$468),"",'MRA Full Assessment'!$U$468)</f>
        <v/>
      </c>
      <c r="L95" s="84" t="str">
        <f>'MRA Full Assessment'!$X$470</f>
        <v/>
      </c>
      <c r="M95" s="84" t="str">
        <f>'MRA Full Assessment'!$X$468</f>
        <v/>
      </c>
      <c r="N95" s="82" t="str">
        <f>IF(ISBLANK('MRA Full Assessment'!$Y$468),"",'MRA Full Assessment'!$Y$468)</f>
        <v/>
      </c>
      <c r="O95" s="84" t="str">
        <f>'MRA Full Assessment'!$AB$470</f>
        <v/>
      </c>
      <c r="P95" s="84" t="str">
        <f>'MRA Full Assessment'!$AB$468</f>
        <v/>
      </c>
      <c r="Q95" s="82" t="str">
        <f>IF(ISBLANK('MRA Full Assessment'!$AC$468),"",'MRA Full Assessment'!$AC$468)</f>
        <v/>
      </c>
      <c r="R95" s="84" t="str">
        <f>'MRA Full Assessment'!$AG$470</f>
        <v/>
      </c>
      <c r="S95" s="84" t="str">
        <f>IF(ISBLANK('MRA Full Assessment'!$AG$468),"",'MRA Full Assessment'!$AG$468)</f>
        <v/>
      </c>
    </row>
    <row r="96" spans="1:19" ht="55.2" customHeight="1" thickBot="1">
      <c r="A96" s="82">
        <f>IF(ISBLANK('MRA Full Assessment'!B473),"",'MRA Full Assessment'!B473)</f>
        <v>94</v>
      </c>
      <c r="B96" s="82" t="str">
        <f>IF(ISBLANK('MRA Full Assessment'!C473),"",'MRA Full Assessment'!C473)</f>
        <v/>
      </c>
      <c r="C96" s="82" t="str">
        <f>IF(ISBLANK('MRA Full Assessment'!D473),"",'MRA Full Assessment'!D473)</f>
        <v/>
      </c>
      <c r="D96" s="82" t="str">
        <f>IF(ISBLANK('MRA Full Assessment'!G473),"",'MRA Full Assessment'!G473)</f>
        <v/>
      </c>
      <c r="E96" s="82" t="str">
        <f>IF(ISBLANK('MRA Full Assessment'!H473),"",'MRA Full Assessment'!H473)</f>
        <v/>
      </c>
      <c r="F96" s="82" t="str">
        <f>IF(ISBLANK('MRA Full Assessment'!I473),"",'MRA Full Assessment'!I473)</f>
        <v/>
      </c>
      <c r="G96" s="82" t="str">
        <f>IF(ISBLANK('MRA Full Assessment'!J473),"",'MRA Full Assessment'!J473)</f>
        <v/>
      </c>
      <c r="H96" s="84" t="str">
        <f>'MRA Full Assessment'!$M$475</f>
        <v/>
      </c>
      <c r="I96" s="84" t="str">
        <f>'MRA Full Assessment'!$M$473</f>
        <v/>
      </c>
      <c r="J96" s="84" t="str">
        <f>'MRA Full Assessment'!$T$475</f>
        <v/>
      </c>
      <c r="K96" s="82" t="str">
        <f>IF(ISBLANK('MRA Full Assessment'!$U$473),"",'MRA Full Assessment'!$U$473)</f>
        <v/>
      </c>
      <c r="L96" s="84" t="str">
        <f>'MRA Full Assessment'!$X$475</f>
        <v/>
      </c>
      <c r="M96" s="84" t="str">
        <f>'MRA Full Assessment'!$X$473</f>
        <v/>
      </c>
      <c r="N96" s="82" t="str">
        <f>IF(ISBLANK('MRA Full Assessment'!$Y$473),"",'MRA Full Assessment'!$Y$473)</f>
        <v/>
      </c>
      <c r="O96" s="84" t="str">
        <f>'MRA Full Assessment'!$AB$475</f>
        <v/>
      </c>
      <c r="P96" s="84" t="str">
        <f>'MRA Full Assessment'!$AB$473</f>
        <v/>
      </c>
      <c r="Q96" s="82" t="str">
        <f>IF(ISBLANK('MRA Full Assessment'!$AC$473),"",'MRA Full Assessment'!$AC$473)</f>
        <v/>
      </c>
      <c r="R96" s="84" t="str">
        <f>'MRA Full Assessment'!$AG$475</f>
        <v/>
      </c>
      <c r="S96" s="84" t="str">
        <f>IF(ISBLANK('MRA Full Assessment'!$AG$473),"",'MRA Full Assessment'!$AG$473)</f>
        <v/>
      </c>
    </row>
    <row r="97" spans="1:19" ht="55.2" customHeight="1" thickBot="1">
      <c r="A97" s="82">
        <f>IF(ISBLANK('MRA Full Assessment'!B478),"",'MRA Full Assessment'!B478)</f>
        <v>95</v>
      </c>
      <c r="B97" s="82" t="str">
        <f>IF(ISBLANK('MRA Full Assessment'!C478),"",'MRA Full Assessment'!C478)</f>
        <v/>
      </c>
      <c r="C97" s="82" t="str">
        <f>IF(ISBLANK('MRA Full Assessment'!D478),"",'MRA Full Assessment'!D478)</f>
        <v/>
      </c>
      <c r="D97" s="82" t="str">
        <f>IF(ISBLANK('MRA Full Assessment'!G478),"",'MRA Full Assessment'!G478)</f>
        <v/>
      </c>
      <c r="E97" s="82" t="str">
        <f>IF(ISBLANK('MRA Full Assessment'!H478),"",'MRA Full Assessment'!H478)</f>
        <v/>
      </c>
      <c r="F97" s="82" t="str">
        <f>IF(ISBLANK('MRA Full Assessment'!I478),"",'MRA Full Assessment'!I478)</f>
        <v/>
      </c>
      <c r="G97" s="82" t="str">
        <f>IF(ISBLANK('MRA Full Assessment'!J478),"",'MRA Full Assessment'!J478)</f>
        <v/>
      </c>
      <c r="H97" s="84" t="str">
        <f>'MRA Full Assessment'!$M$480</f>
        <v/>
      </c>
      <c r="I97" s="84" t="str">
        <f>'MRA Full Assessment'!$M$478</f>
        <v/>
      </c>
      <c r="J97" s="84" t="str">
        <f>'MRA Full Assessment'!$T$480</f>
        <v/>
      </c>
      <c r="K97" s="82" t="str">
        <f>IF(ISBLANK('MRA Full Assessment'!$U$478),"",'MRA Full Assessment'!$U$478)</f>
        <v/>
      </c>
      <c r="L97" s="84" t="str">
        <f>'MRA Full Assessment'!$X$480</f>
        <v/>
      </c>
      <c r="M97" s="84" t="str">
        <f>'MRA Full Assessment'!$X$478</f>
        <v/>
      </c>
      <c r="N97" s="82" t="str">
        <f>IF(ISBLANK('MRA Full Assessment'!$Y$478),"",'MRA Full Assessment'!$Y$478)</f>
        <v/>
      </c>
      <c r="O97" s="84" t="str">
        <f>'MRA Full Assessment'!$AB$480</f>
        <v/>
      </c>
      <c r="P97" s="84" t="str">
        <f>'MRA Full Assessment'!$AB$478</f>
        <v/>
      </c>
      <c r="Q97" s="82" t="str">
        <f>IF(ISBLANK('MRA Full Assessment'!$AC$478),"",'MRA Full Assessment'!$AC$478)</f>
        <v/>
      </c>
      <c r="R97" s="84" t="str">
        <f>'MRA Full Assessment'!$AG$480</f>
        <v/>
      </c>
      <c r="S97" s="84" t="str">
        <f>IF(ISBLANK('MRA Full Assessment'!$AG$478),"",'MRA Full Assessment'!$AG$478)</f>
        <v/>
      </c>
    </row>
    <row r="98" spans="1:19" ht="55.2" customHeight="1" thickBot="1">
      <c r="A98" s="82">
        <f>IF(ISBLANK('MRA Full Assessment'!B483),"",'MRA Full Assessment'!B483)</f>
        <v>96</v>
      </c>
      <c r="B98" s="82" t="str">
        <f>IF(ISBLANK('MRA Full Assessment'!C483),"",'MRA Full Assessment'!C483)</f>
        <v/>
      </c>
      <c r="C98" s="82" t="str">
        <f>IF(ISBLANK('MRA Full Assessment'!D483),"",'MRA Full Assessment'!D483)</f>
        <v/>
      </c>
      <c r="D98" s="82" t="str">
        <f>IF(ISBLANK('MRA Full Assessment'!G483),"",'MRA Full Assessment'!G483)</f>
        <v/>
      </c>
      <c r="E98" s="82" t="str">
        <f>IF(ISBLANK('MRA Full Assessment'!H483),"",'MRA Full Assessment'!H483)</f>
        <v/>
      </c>
      <c r="F98" s="82" t="str">
        <f>IF(ISBLANK('MRA Full Assessment'!I483),"",'MRA Full Assessment'!I483)</f>
        <v/>
      </c>
      <c r="G98" s="82" t="str">
        <f>IF(ISBLANK('MRA Full Assessment'!J483),"",'MRA Full Assessment'!J483)</f>
        <v/>
      </c>
      <c r="H98" s="84" t="str">
        <f>'MRA Full Assessment'!$M$485</f>
        <v/>
      </c>
      <c r="I98" s="84" t="str">
        <f>'MRA Full Assessment'!$M$483</f>
        <v/>
      </c>
      <c r="J98" s="84" t="str">
        <f>'MRA Full Assessment'!$T$485</f>
        <v/>
      </c>
      <c r="K98" s="82" t="str">
        <f>IF(ISBLANK('MRA Full Assessment'!$U$483),"",'MRA Full Assessment'!$U$483)</f>
        <v/>
      </c>
      <c r="L98" s="84" t="str">
        <f>'MRA Full Assessment'!$X$485</f>
        <v/>
      </c>
      <c r="M98" s="84" t="str">
        <f>'MRA Full Assessment'!$X$483</f>
        <v/>
      </c>
      <c r="N98" s="82" t="str">
        <f>IF(ISBLANK('MRA Full Assessment'!$Y$483),"",'MRA Full Assessment'!$Y$483)</f>
        <v/>
      </c>
      <c r="O98" s="84" t="str">
        <f>'MRA Full Assessment'!$AB$485</f>
        <v/>
      </c>
      <c r="P98" s="84" t="str">
        <f>'MRA Full Assessment'!$AB$483</f>
        <v/>
      </c>
      <c r="Q98" s="82" t="str">
        <f>IF(ISBLANK('MRA Full Assessment'!$AC$483),"",'MRA Full Assessment'!$AC$483)</f>
        <v/>
      </c>
      <c r="R98" s="84" t="str">
        <f>'MRA Full Assessment'!$AG$485</f>
        <v/>
      </c>
      <c r="S98" s="84" t="str">
        <f>IF(ISBLANK('MRA Full Assessment'!$AG$483),"",'MRA Full Assessment'!$AG$483)</f>
        <v/>
      </c>
    </row>
    <row r="99" spans="1:19" ht="55.2" customHeight="1" thickBot="1">
      <c r="A99" s="82">
        <f>IF(ISBLANK('MRA Full Assessment'!B488),"",'MRA Full Assessment'!B488)</f>
        <v>97</v>
      </c>
      <c r="B99" s="82" t="str">
        <f>IF(ISBLANK('MRA Full Assessment'!C488),"",'MRA Full Assessment'!C488)</f>
        <v/>
      </c>
      <c r="C99" s="82" t="str">
        <f>IF(ISBLANK('MRA Full Assessment'!D488),"",'MRA Full Assessment'!D488)</f>
        <v/>
      </c>
      <c r="D99" s="82" t="str">
        <f>IF(ISBLANK('MRA Full Assessment'!G488),"",'MRA Full Assessment'!G488)</f>
        <v/>
      </c>
      <c r="E99" s="82" t="str">
        <f>IF(ISBLANK('MRA Full Assessment'!H488),"",'MRA Full Assessment'!H488)</f>
        <v/>
      </c>
      <c r="F99" s="82" t="str">
        <f>IF(ISBLANK('MRA Full Assessment'!I488),"",'MRA Full Assessment'!I488)</f>
        <v/>
      </c>
      <c r="G99" s="82" t="str">
        <f>IF(ISBLANK('MRA Full Assessment'!J488),"",'MRA Full Assessment'!J488)</f>
        <v/>
      </c>
      <c r="H99" s="84" t="str">
        <f>'MRA Full Assessment'!$M$490</f>
        <v/>
      </c>
      <c r="I99" s="84" t="str">
        <f>'MRA Full Assessment'!$M$488</f>
        <v/>
      </c>
      <c r="J99" s="84" t="str">
        <f>'MRA Full Assessment'!$T$490</f>
        <v/>
      </c>
      <c r="K99" s="82" t="str">
        <f>IF(ISBLANK('MRA Full Assessment'!$U$488),"",'MRA Full Assessment'!$U$488)</f>
        <v/>
      </c>
      <c r="L99" s="84" t="str">
        <f>'MRA Full Assessment'!$X$490</f>
        <v/>
      </c>
      <c r="M99" s="84" t="str">
        <f>'MRA Full Assessment'!$X$488</f>
        <v/>
      </c>
      <c r="N99" s="82" t="str">
        <f>IF(ISBLANK('MRA Full Assessment'!$Y$488),"",'MRA Full Assessment'!$Y$488)</f>
        <v/>
      </c>
      <c r="O99" s="84" t="str">
        <f>'MRA Full Assessment'!$AB$490</f>
        <v/>
      </c>
      <c r="P99" s="84" t="str">
        <f>'MRA Full Assessment'!$AB$488</f>
        <v/>
      </c>
      <c r="Q99" s="82" t="str">
        <f>IF(ISBLANK('MRA Full Assessment'!$AC$488),"",'MRA Full Assessment'!$AC$488)</f>
        <v/>
      </c>
      <c r="R99" s="84" t="str">
        <f>'MRA Full Assessment'!$AG$490</f>
        <v/>
      </c>
      <c r="S99" s="84" t="str">
        <f>IF(ISBLANK('MRA Full Assessment'!$AG$488),"",'MRA Full Assessment'!$AG$488)</f>
        <v/>
      </c>
    </row>
    <row r="100" spans="1:19" ht="55.2" customHeight="1" thickBot="1">
      <c r="A100" s="82">
        <f>IF(ISBLANK('MRA Full Assessment'!B493),"",'MRA Full Assessment'!B493)</f>
        <v>98</v>
      </c>
      <c r="B100" s="82" t="str">
        <f>IF(ISBLANK('MRA Full Assessment'!C493),"",'MRA Full Assessment'!C493)</f>
        <v/>
      </c>
      <c r="C100" s="82" t="str">
        <f>IF(ISBLANK('MRA Full Assessment'!D493),"",'MRA Full Assessment'!D493)</f>
        <v/>
      </c>
      <c r="D100" s="82" t="str">
        <f>IF(ISBLANK('MRA Full Assessment'!G493),"",'MRA Full Assessment'!G493)</f>
        <v/>
      </c>
      <c r="E100" s="82" t="str">
        <f>IF(ISBLANK('MRA Full Assessment'!H493),"",'MRA Full Assessment'!H493)</f>
        <v/>
      </c>
      <c r="F100" s="82" t="str">
        <f>IF(ISBLANK('MRA Full Assessment'!I493),"",'MRA Full Assessment'!I493)</f>
        <v/>
      </c>
      <c r="G100" s="82" t="str">
        <f>IF(ISBLANK('MRA Full Assessment'!J493),"",'MRA Full Assessment'!J493)</f>
        <v/>
      </c>
      <c r="H100" s="84" t="str">
        <f>'MRA Full Assessment'!$M$495</f>
        <v/>
      </c>
      <c r="I100" s="84" t="str">
        <f>'MRA Full Assessment'!$M$493</f>
        <v/>
      </c>
      <c r="J100" s="84" t="str">
        <f>'MRA Full Assessment'!$T$495</f>
        <v/>
      </c>
      <c r="K100" s="82" t="str">
        <f>IF(ISBLANK('MRA Full Assessment'!$U$493),"",'MRA Full Assessment'!$U$493)</f>
        <v/>
      </c>
      <c r="L100" s="84" t="str">
        <f>'MRA Full Assessment'!$X$495</f>
        <v/>
      </c>
      <c r="M100" s="84" t="str">
        <f>'MRA Full Assessment'!$X$493</f>
        <v/>
      </c>
      <c r="N100" s="82" t="str">
        <f>IF(ISBLANK('MRA Full Assessment'!$Y$493),"",'MRA Full Assessment'!$Y$493)</f>
        <v/>
      </c>
      <c r="O100" s="84" t="str">
        <f>'MRA Full Assessment'!$AB$495</f>
        <v/>
      </c>
      <c r="P100" s="84" t="str">
        <f>'MRA Full Assessment'!$AB$493</f>
        <v/>
      </c>
      <c r="Q100" s="82" t="str">
        <f>IF(ISBLANK('MRA Full Assessment'!$AC$493),"",'MRA Full Assessment'!$AC$493)</f>
        <v/>
      </c>
      <c r="R100" s="84" t="str">
        <f>'MRA Full Assessment'!$AG$495</f>
        <v/>
      </c>
      <c r="S100" s="84" t="str">
        <f>IF(ISBLANK('MRA Full Assessment'!$AG$493),"",'MRA Full Assessment'!$AG$493)</f>
        <v/>
      </c>
    </row>
    <row r="101" spans="1:19" ht="55.2" customHeight="1" thickBot="1">
      <c r="A101" s="82">
        <f>IF(ISBLANK('MRA Full Assessment'!B498),"",'MRA Full Assessment'!B498)</f>
        <v>99</v>
      </c>
      <c r="B101" s="82" t="str">
        <f>IF(ISBLANK('MRA Full Assessment'!C498),"",'MRA Full Assessment'!C498)</f>
        <v/>
      </c>
      <c r="C101" s="82" t="str">
        <f>IF(ISBLANK('MRA Full Assessment'!D498),"",'MRA Full Assessment'!D498)</f>
        <v/>
      </c>
      <c r="D101" s="82" t="str">
        <f>IF(ISBLANK('MRA Full Assessment'!G498),"",'MRA Full Assessment'!G498)</f>
        <v/>
      </c>
      <c r="E101" s="82" t="str">
        <f>IF(ISBLANK('MRA Full Assessment'!H498),"",'MRA Full Assessment'!H498)</f>
        <v/>
      </c>
      <c r="F101" s="82" t="str">
        <f>IF(ISBLANK('MRA Full Assessment'!I498),"",'MRA Full Assessment'!I498)</f>
        <v/>
      </c>
      <c r="G101" s="82" t="str">
        <f>IF(ISBLANK('MRA Full Assessment'!J498),"",'MRA Full Assessment'!J498)</f>
        <v/>
      </c>
      <c r="H101" s="84" t="str">
        <f>'MRA Full Assessment'!$M$500</f>
        <v/>
      </c>
      <c r="I101" s="84" t="str">
        <f>'MRA Full Assessment'!$M$498</f>
        <v/>
      </c>
      <c r="J101" s="84" t="str">
        <f>'MRA Full Assessment'!$T$500</f>
        <v/>
      </c>
      <c r="K101" s="82" t="str">
        <f>IF(ISBLANK('MRA Full Assessment'!$U$498),"",'MRA Full Assessment'!$U$498)</f>
        <v/>
      </c>
      <c r="L101" s="84" t="str">
        <f>'MRA Full Assessment'!$X$500</f>
        <v/>
      </c>
      <c r="M101" s="84" t="str">
        <f>'MRA Full Assessment'!$X$498</f>
        <v/>
      </c>
      <c r="N101" s="82" t="str">
        <f>IF(ISBLANK('MRA Full Assessment'!$Y$498),"",'MRA Full Assessment'!$Y$498)</f>
        <v/>
      </c>
      <c r="O101" s="84" t="str">
        <f>'MRA Full Assessment'!$AB$500</f>
        <v/>
      </c>
      <c r="P101" s="84" t="str">
        <f>'MRA Full Assessment'!$AB$498</f>
        <v/>
      </c>
      <c r="Q101" s="82" t="str">
        <f>IF(ISBLANK('MRA Full Assessment'!$AC$498),"",'MRA Full Assessment'!$AC$498)</f>
        <v/>
      </c>
      <c r="R101" s="84" t="str">
        <f>'MRA Full Assessment'!$AG$500</f>
        <v/>
      </c>
      <c r="S101" s="84" t="str">
        <f>IF(ISBLANK('MRA Full Assessment'!$AG$498),"",'MRA Full Assessment'!$AG$498)</f>
        <v/>
      </c>
    </row>
    <row r="102" spans="1:19" ht="55.2" customHeight="1" thickBot="1">
      <c r="A102" s="82">
        <f>IF(ISBLANK('MRA Full Assessment'!B503),"",'MRA Full Assessment'!B503)</f>
        <v>100</v>
      </c>
      <c r="B102" s="82" t="str">
        <f>IF(ISBLANK('MRA Full Assessment'!C503),"",'MRA Full Assessment'!C503)</f>
        <v/>
      </c>
      <c r="C102" s="82" t="str">
        <f>IF(ISBLANK('MRA Full Assessment'!D503),"",'MRA Full Assessment'!D503)</f>
        <v/>
      </c>
      <c r="D102" s="82" t="str">
        <f>IF(ISBLANK('MRA Full Assessment'!G503),"",'MRA Full Assessment'!G503)</f>
        <v/>
      </c>
      <c r="E102" s="82" t="str">
        <f>IF(ISBLANK('MRA Full Assessment'!H503),"",'MRA Full Assessment'!H503)</f>
        <v/>
      </c>
      <c r="F102" s="82" t="str">
        <f>IF(ISBLANK('MRA Full Assessment'!I503),"",'MRA Full Assessment'!I503)</f>
        <v/>
      </c>
      <c r="G102" s="82" t="str">
        <f>IF(ISBLANK('MRA Full Assessment'!J503),"",'MRA Full Assessment'!J503)</f>
        <v/>
      </c>
      <c r="H102" s="84" t="str">
        <f>'MRA Full Assessment'!$M$505</f>
        <v/>
      </c>
      <c r="I102" s="84" t="str">
        <f>'MRA Full Assessment'!$M$503</f>
        <v/>
      </c>
      <c r="J102" s="84" t="str">
        <f>'MRA Full Assessment'!$T$505</f>
        <v/>
      </c>
      <c r="K102" s="82" t="str">
        <f>IF(ISBLANK('MRA Full Assessment'!$U$503),"",'MRA Full Assessment'!$U$503)</f>
        <v/>
      </c>
      <c r="L102" s="84" t="str">
        <f>'MRA Full Assessment'!$X$505</f>
        <v/>
      </c>
      <c r="M102" s="84" t="str">
        <f>'MRA Full Assessment'!$X$503</f>
        <v/>
      </c>
      <c r="N102" s="82" t="str">
        <f>IF(ISBLANK('MRA Full Assessment'!$Y$503),"",'MRA Full Assessment'!$Y$503)</f>
        <v/>
      </c>
      <c r="O102" s="84" t="str">
        <f>'MRA Full Assessment'!$AB$505</f>
        <v/>
      </c>
      <c r="P102" s="84" t="str">
        <f>'MRA Full Assessment'!$AB$503</f>
        <v/>
      </c>
      <c r="Q102" s="82" t="str">
        <f>IF(ISBLANK('MRA Full Assessment'!$AC$503),"",'MRA Full Assessment'!$AC$503)</f>
        <v/>
      </c>
      <c r="R102" s="84" t="str">
        <f>'MRA Full Assessment'!$AG$505</f>
        <v/>
      </c>
      <c r="S102" s="84" t="str">
        <f>IF(ISBLANK('MRA Full Assessment'!$AG$503),"",'MRA Full Assessment'!$AG$503)</f>
        <v/>
      </c>
    </row>
    <row r="103" spans="1:19" ht="55.2" customHeight="1" thickBot="1">
      <c r="A103" s="82">
        <f>IF(ISBLANK('MRA Full Assessment'!B508),"",'MRA Full Assessment'!B508)</f>
        <v>101</v>
      </c>
      <c r="B103" s="82" t="str">
        <f>IF(ISBLANK('MRA Full Assessment'!C508),"",'MRA Full Assessment'!C508)</f>
        <v/>
      </c>
      <c r="C103" s="82" t="str">
        <f>IF(ISBLANK('MRA Full Assessment'!D508),"",'MRA Full Assessment'!D508)</f>
        <v/>
      </c>
      <c r="D103" s="82" t="str">
        <f>IF(ISBLANK('MRA Full Assessment'!G508),"",'MRA Full Assessment'!G508)</f>
        <v/>
      </c>
      <c r="E103" s="82" t="str">
        <f>IF(ISBLANK('MRA Full Assessment'!H508),"",'MRA Full Assessment'!H508)</f>
        <v/>
      </c>
      <c r="F103" s="82" t="str">
        <f>IF(ISBLANK('MRA Full Assessment'!I508),"",'MRA Full Assessment'!I508)</f>
        <v/>
      </c>
      <c r="G103" s="82" t="str">
        <f>IF(ISBLANK('MRA Full Assessment'!J508),"",'MRA Full Assessment'!J508)</f>
        <v/>
      </c>
      <c r="H103" s="84" t="str">
        <f>'MRA Full Assessment'!$M$510</f>
        <v/>
      </c>
      <c r="I103" s="84" t="str">
        <f>'MRA Full Assessment'!$M$508</f>
        <v/>
      </c>
      <c r="J103" s="84" t="str">
        <f>'MRA Full Assessment'!$T$510</f>
        <v/>
      </c>
      <c r="K103" s="82" t="str">
        <f>IF(ISBLANK('MRA Full Assessment'!$U$508),"",'MRA Full Assessment'!$U$508)</f>
        <v/>
      </c>
      <c r="L103" s="84" t="str">
        <f>'MRA Full Assessment'!$X$510</f>
        <v/>
      </c>
      <c r="M103" s="84" t="str">
        <f>'MRA Full Assessment'!$X$508</f>
        <v/>
      </c>
      <c r="N103" s="82" t="str">
        <f>IF(ISBLANK('MRA Full Assessment'!$Y$508),"",'MRA Full Assessment'!$Y$508)</f>
        <v/>
      </c>
      <c r="O103" s="84" t="str">
        <f>'MRA Full Assessment'!$AB$510</f>
        <v/>
      </c>
      <c r="P103" s="84" t="str">
        <f>'MRA Full Assessment'!$AB$508</f>
        <v/>
      </c>
      <c r="Q103" s="82" t="str">
        <f>IF(ISBLANK('MRA Full Assessment'!$AC$508),"",'MRA Full Assessment'!$AC$508)</f>
        <v/>
      </c>
      <c r="R103" s="84" t="str">
        <f>'MRA Full Assessment'!$AG$510</f>
        <v/>
      </c>
      <c r="S103" s="84" t="str">
        <f>IF(ISBLANK('MRA Full Assessment'!$AG$508),"",'MRA Full Assessment'!$AG$508)</f>
        <v/>
      </c>
    </row>
    <row r="104" spans="1:19" ht="55.2" customHeight="1" thickBot="1">
      <c r="A104" s="82">
        <f>IF(ISBLANK('MRA Full Assessment'!B513),"",'MRA Full Assessment'!B513)</f>
        <v>102</v>
      </c>
      <c r="B104" s="82" t="str">
        <f>IF(ISBLANK('MRA Full Assessment'!C513),"",'MRA Full Assessment'!C513)</f>
        <v/>
      </c>
      <c r="C104" s="82" t="str">
        <f>IF(ISBLANK('MRA Full Assessment'!D513),"",'MRA Full Assessment'!D513)</f>
        <v/>
      </c>
      <c r="D104" s="82" t="str">
        <f>IF(ISBLANK('MRA Full Assessment'!G513),"",'MRA Full Assessment'!G513)</f>
        <v/>
      </c>
      <c r="E104" s="82" t="str">
        <f>IF(ISBLANK('MRA Full Assessment'!H513),"",'MRA Full Assessment'!H513)</f>
        <v/>
      </c>
      <c r="F104" s="82" t="str">
        <f>IF(ISBLANK('MRA Full Assessment'!I513),"",'MRA Full Assessment'!I513)</f>
        <v/>
      </c>
      <c r="G104" s="82" t="str">
        <f>IF(ISBLANK('MRA Full Assessment'!J513),"",'MRA Full Assessment'!J513)</f>
        <v/>
      </c>
      <c r="H104" s="84" t="str">
        <f>'MRA Full Assessment'!$M$515</f>
        <v/>
      </c>
      <c r="I104" s="84" t="str">
        <f>'MRA Full Assessment'!$M$513</f>
        <v/>
      </c>
      <c r="J104" s="84" t="str">
        <f>'MRA Full Assessment'!$T$515</f>
        <v/>
      </c>
      <c r="K104" s="82" t="str">
        <f>IF(ISBLANK('MRA Full Assessment'!$U$513),"",'MRA Full Assessment'!$U$513)</f>
        <v/>
      </c>
      <c r="L104" s="84" t="str">
        <f>'MRA Full Assessment'!$X$515</f>
        <v/>
      </c>
      <c r="M104" s="84" t="str">
        <f>'MRA Full Assessment'!$X$513</f>
        <v/>
      </c>
      <c r="N104" s="82" t="str">
        <f>IF(ISBLANK('MRA Full Assessment'!$Y$513),"",'MRA Full Assessment'!$Y$513)</f>
        <v/>
      </c>
      <c r="O104" s="84" t="str">
        <f>'MRA Full Assessment'!$AB$515</f>
        <v/>
      </c>
      <c r="P104" s="84" t="str">
        <f>'MRA Full Assessment'!$AB$513</f>
        <v/>
      </c>
      <c r="Q104" s="82" t="str">
        <f>IF(ISBLANK('MRA Full Assessment'!$AC$513),"",'MRA Full Assessment'!$AC$513)</f>
        <v/>
      </c>
      <c r="R104" s="84" t="str">
        <f>'MRA Full Assessment'!$AG$515</f>
        <v/>
      </c>
      <c r="S104" s="84" t="str">
        <f>IF(ISBLANK('MRA Full Assessment'!$AG$513),"",'MRA Full Assessment'!$AG$513)</f>
        <v/>
      </c>
    </row>
    <row r="105" spans="1:19" ht="55.2" customHeight="1" thickBot="1">
      <c r="A105" s="82">
        <f>IF(ISBLANK('MRA Full Assessment'!B518),"",'MRA Full Assessment'!B518)</f>
        <v>103</v>
      </c>
      <c r="B105" s="82" t="str">
        <f>IF(ISBLANK('MRA Full Assessment'!C518),"",'MRA Full Assessment'!C518)</f>
        <v/>
      </c>
      <c r="C105" s="82" t="str">
        <f>IF(ISBLANK('MRA Full Assessment'!D518),"",'MRA Full Assessment'!D518)</f>
        <v/>
      </c>
      <c r="D105" s="82" t="str">
        <f>IF(ISBLANK('MRA Full Assessment'!G518),"",'MRA Full Assessment'!G518)</f>
        <v/>
      </c>
      <c r="E105" s="82" t="str">
        <f>IF(ISBLANK('MRA Full Assessment'!H518),"",'MRA Full Assessment'!H518)</f>
        <v/>
      </c>
      <c r="F105" s="82" t="str">
        <f>IF(ISBLANK('MRA Full Assessment'!I518),"",'MRA Full Assessment'!I518)</f>
        <v/>
      </c>
      <c r="G105" s="82" t="str">
        <f>IF(ISBLANK('MRA Full Assessment'!J518),"",'MRA Full Assessment'!J518)</f>
        <v/>
      </c>
      <c r="H105" s="84" t="str">
        <f>'MRA Full Assessment'!$M$520</f>
        <v/>
      </c>
      <c r="I105" s="84" t="str">
        <f>'MRA Full Assessment'!$M$518</f>
        <v/>
      </c>
      <c r="J105" s="84" t="str">
        <f>'MRA Full Assessment'!$T$520</f>
        <v/>
      </c>
      <c r="K105" s="82" t="str">
        <f>IF(ISBLANK('MRA Full Assessment'!$U$518),"",'MRA Full Assessment'!$U$518)</f>
        <v/>
      </c>
      <c r="L105" s="84" t="str">
        <f>'MRA Full Assessment'!$X$520</f>
        <v/>
      </c>
      <c r="M105" s="84" t="str">
        <f>'MRA Full Assessment'!$X$518</f>
        <v/>
      </c>
      <c r="N105" s="82" t="str">
        <f>IF(ISBLANK('MRA Full Assessment'!$Y$518),"",'MRA Full Assessment'!$Y$518)</f>
        <v/>
      </c>
      <c r="O105" s="84" t="str">
        <f>'MRA Full Assessment'!$AB$520</f>
        <v/>
      </c>
      <c r="P105" s="84" t="str">
        <f>'MRA Full Assessment'!$AB$518</f>
        <v/>
      </c>
      <c r="Q105" s="82" t="str">
        <f>IF(ISBLANK('MRA Full Assessment'!$AC$518),"",'MRA Full Assessment'!$AC$518)</f>
        <v/>
      </c>
      <c r="R105" s="84" t="str">
        <f>'MRA Full Assessment'!$AG$520</f>
        <v/>
      </c>
      <c r="S105" s="84" t="str">
        <f>IF(ISBLANK('MRA Full Assessment'!$AG$518),"",'MRA Full Assessment'!$AG$518)</f>
        <v/>
      </c>
    </row>
    <row r="106" spans="1:19" ht="55.2" customHeight="1" thickBot="1">
      <c r="A106" s="82">
        <f>IF(ISBLANK('MRA Full Assessment'!B523),"",'MRA Full Assessment'!B523)</f>
        <v>104</v>
      </c>
      <c r="B106" s="82" t="str">
        <f>IF(ISBLANK('MRA Full Assessment'!C523),"",'MRA Full Assessment'!C523)</f>
        <v/>
      </c>
      <c r="C106" s="82" t="str">
        <f>IF(ISBLANK('MRA Full Assessment'!D523),"",'MRA Full Assessment'!D523)</f>
        <v/>
      </c>
      <c r="D106" s="82" t="str">
        <f>IF(ISBLANK('MRA Full Assessment'!G523),"",'MRA Full Assessment'!G523)</f>
        <v/>
      </c>
      <c r="E106" s="82" t="str">
        <f>IF(ISBLANK('MRA Full Assessment'!H523),"",'MRA Full Assessment'!H523)</f>
        <v/>
      </c>
      <c r="F106" s="82" t="str">
        <f>IF(ISBLANK('MRA Full Assessment'!I523),"",'MRA Full Assessment'!I523)</f>
        <v/>
      </c>
      <c r="G106" s="82" t="str">
        <f>IF(ISBLANK('MRA Full Assessment'!J523),"",'MRA Full Assessment'!J523)</f>
        <v/>
      </c>
      <c r="H106" s="84" t="str">
        <f>'MRA Full Assessment'!$M$525</f>
        <v/>
      </c>
      <c r="I106" s="84" t="str">
        <f>'MRA Full Assessment'!$M$523</f>
        <v/>
      </c>
      <c r="J106" s="84" t="str">
        <f>'MRA Full Assessment'!$T$525</f>
        <v/>
      </c>
      <c r="K106" s="82" t="str">
        <f>IF(ISBLANK('MRA Full Assessment'!$U$523),"",'MRA Full Assessment'!$U$523)</f>
        <v/>
      </c>
      <c r="L106" s="84" t="str">
        <f>'MRA Full Assessment'!$X$525</f>
        <v/>
      </c>
      <c r="M106" s="84" t="str">
        <f>'MRA Full Assessment'!$X$523</f>
        <v/>
      </c>
      <c r="N106" s="82" t="str">
        <f>IF(ISBLANK('MRA Full Assessment'!$Y$523),"",'MRA Full Assessment'!$Y$523)</f>
        <v/>
      </c>
      <c r="O106" s="84" t="str">
        <f>'MRA Full Assessment'!$AB$525</f>
        <v/>
      </c>
      <c r="P106" s="84" t="str">
        <f>'MRA Full Assessment'!$AB$523</f>
        <v/>
      </c>
      <c r="Q106" s="82" t="str">
        <f>IF(ISBLANK('MRA Full Assessment'!$AC$523),"",'MRA Full Assessment'!$AC$523)</f>
        <v/>
      </c>
      <c r="R106" s="84" t="str">
        <f>'MRA Full Assessment'!$AG$525</f>
        <v/>
      </c>
      <c r="S106" s="84" t="str">
        <f>IF(ISBLANK('MRA Full Assessment'!$AG$523),"",'MRA Full Assessment'!$AG$523)</f>
        <v/>
      </c>
    </row>
    <row r="107" spans="1:19" ht="55.2" customHeight="1" thickBot="1">
      <c r="A107" s="82">
        <f>IF(ISBLANK('MRA Full Assessment'!B528),"",'MRA Full Assessment'!B528)</f>
        <v>105</v>
      </c>
      <c r="B107" s="82" t="str">
        <f>IF(ISBLANK('MRA Full Assessment'!C528),"",'MRA Full Assessment'!C528)</f>
        <v/>
      </c>
      <c r="C107" s="82" t="str">
        <f>IF(ISBLANK('MRA Full Assessment'!D528),"",'MRA Full Assessment'!D528)</f>
        <v/>
      </c>
      <c r="D107" s="82" t="str">
        <f>IF(ISBLANK('MRA Full Assessment'!G528),"",'MRA Full Assessment'!G528)</f>
        <v/>
      </c>
      <c r="E107" s="82" t="str">
        <f>IF(ISBLANK('MRA Full Assessment'!F528),"",'MRA Full Assessment'!F528)</f>
        <v/>
      </c>
      <c r="F107" s="82" t="str">
        <f>IF(ISBLANK('MRA Full Assessment'!I528),"",'MRA Full Assessment'!I528)</f>
        <v/>
      </c>
      <c r="G107" s="82" t="str">
        <f>IF(ISBLANK('MRA Full Assessment'!J528),"",'MRA Full Assessment'!J528)</f>
        <v/>
      </c>
      <c r="H107" s="84" t="str">
        <f>'MRA Full Assessment'!$M$530</f>
        <v/>
      </c>
      <c r="I107" s="84" t="str">
        <f>'MRA Full Assessment'!$M$528</f>
        <v/>
      </c>
      <c r="J107" s="84" t="str">
        <f>'MRA Full Assessment'!$T$530</f>
        <v/>
      </c>
      <c r="K107" s="82" t="str">
        <f>IF(ISBLANK('MRA Full Assessment'!$U$528),"",'MRA Full Assessment'!$U$528)</f>
        <v/>
      </c>
      <c r="L107" s="84" t="str">
        <f>'MRA Full Assessment'!$X$530</f>
        <v/>
      </c>
      <c r="M107" s="84" t="str">
        <f>'MRA Full Assessment'!$X$528</f>
        <v/>
      </c>
      <c r="N107" s="82" t="str">
        <f>IF(ISBLANK('MRA Full Assessment'!$Y$528),"",'MRA Full Assessment'!$Y$528)</f>
        <v/>
      </c>
      <c r="O107" s="84" t="str">
        <f>'MRA Full Assessment'!$AB$530</f>
        <v/>
      </c>
      <c r="P107" s="84" t="str">
        <f>'MRA Full Assessment'!$AB$528</f>
        <v/>
      </c>
      <c r="Q107" s="82" t="str">
        <f>IF(ISBLANK('MRA Full Assessment'!$AC$528),"",'MRA Full Assessment'!$AC$528)</f>
        <v/>
      </c>
      <c r="R107" s="84" t="str">
        <f>'MRA Full Assessment'!$AG$530</f>
        <v/>
      </c>
      <c r="S107" s="84" t="str">
        <f>IF(ISBLANK('MRA Full Assessment'!$AG$528),"",'MRA Full Assessment'!$AG$528)</f>
        <v/>
      </c>
    </row>
    <row r="108" spans="1:19" ht="55.2" customHeight="1" thickBot="1">
      <c r="A108" s="82">
        <f>IF(ISBLANK('MRA Full Assessment'!B533),"",'MRA Full Assessment'!B533)</f>
        <v>106</v>
      </c>
      <c r="B108" s="82" t="str">
        <f>IF(ISBLANK('MRA Full Assessment'!C533),"",'MRA Full Assessment'!C533)</f>
        <v/>
      </c>
      <c r="C108" s="82" t="str">
        <f>IF(ISBLANK('MRA Full Assessment'!D533),"",'MRA Full Assessment'!D533)</f>
        <v/>
      </c>
      <c r="D108" s="82" t="str">
        <f>IF(ISBLANK('MRA Full Assessment'!G533),"",'MRA Full Assessment'!G533)</f>
        <v/>
      </c>
      <c r="E108" s="82" t="str">
        <f>IF(ISBLANK('MRA Full Assessment'!F533),"",'MRA Full Assessment'!F533)</f>
        <v/>
      </c>
      <c r="F108" s="82" t="str">
        <f>IF(ISBLANK('MRA Full Assessment'!I533),"",'MRA Full Assessment'!I533)</f>
        <v/>
      </c>
      <c r="G108" s="82" t="str">
        <f>IF(ISBLANK('MRA Full Assessment'!J533),"",'MRA Full Assessment'!J533)</f>
        <v/>
      </c>
      <c r="H108" s="84" t="str">
        <f>'MRA Full Assessment'!$M$535</f>
        <v/>
      </c>
      <c r="I108" s="84" t="str">
        <f>'MRA Full Assessment'!$M$533</f>
        <v/>
      </c>
      <c r="J108" s="84" t="str">
        <f>'MRA Full Assessment'!$T$535</f>
        <v/>
      </c>
      <c r="K108" s="82" t="str">
        <f>IF(ISBLANK('MRA Full Assessment'!$U$533),"",'MRA Full Assessment'!$U$533)</f>
        <v/>
      </c>
      <c r="L108" s="84" t="str">
        <f>'MRA Full Assessment'!$X$535</f>
        <v/>
      </c>
      <c r="M108" s="84" t="str">
        <f>'MRA Full Assessment'!$X$533</f>
        <v/>
      </c>
      <c r="N108" s="82" t="str">
        <f>IF(ISBLANK('MRA Full Assessment'!$Y$533),"",'MRA Full Assessment'!$Y$533)</f>
        <v/>
      </c>
      <c r="O108" s="84" t="str">
        <f>'MRA Full Assessment'!$AB$535</f>
        <v/>
      </c>
      <c r="P108" s="84" t="str">
        <f>'MRA Full Assessment'!$AB$533</f>
        <v/>
      </c>
      <c r="Q108" s="82" t="str">
        <f>IF(ISBLANK('MRA Full Assessment'!$AC$533),"",'MRA Full Assessment'!$AC$533)</f>
        <v/>
      </c>
      <c r="R108" s="84" t="str">
        <f>'MRA Full Assessment'!$AG$535</f>
        <v/>
      </c>
      <c r="S108" s="84" t="str">
        <f>IF(ISBLANK('MRA Full Assessment'!$AG$533),"",'MRA Full Assessment'!$AG$533)</f>
        <v/>
      </c>
    </row>
    <row r="109" spans="1:19" ht="55.2" customHeight="1" thickBot="1">
      <c r="A109" s="82">
        <f>IF(ISBLANK('MRA Full Assessment'!B538),"",'MRA Full Assessment'!B538)</f>
        <v>107</v>
      </c>
      <c r="B109" s="82" t="str">
        <f>IF(ISBLANK('MRA Full Assessment'!C538),"",'MRA Full Assessment'!C538)</f>
        <v/>
      </c>
      <c r="C109" s="82" t="str">
        <f>IF(ISBLANK('MRA Full Assessment'!D538),"",'MRA Full Assessment'!D538)</f>
        <v/>
      </c>
      <c r="D109" s="82" t="str">
        <f>IF(ISBLANK('MRA Full Assessment'!G538),"",'MRA Full Assessment'!G538)</f>
        <v/>
      </c>
      <c r="E109" s="82" t="str">
        <f>IF(ISBLANK('MRA Full Assessment'!F538),"",'MRA Full Assessment'!F538)</f>
        <v/>
      </c>
      <c r="F109" s="82" t="str">
        <f>IF(ISBLANK('MRA Full Assessment'!I538),"",'MRA Full Assessment'!I538)</f>
        <v/>
      </c>
      <c r="G109" s="82" t="str">
        <f>IF(ISBLANK('MRA Full Assessment'!J538),"",'MRA Full Assessment'!J538)</f>
        <v/>
      </c>
      <c r="H109" s="84" t="str">
        <f>'MRA Full Assessment'!$M$540</f>
        <v/>
      </c>
      <c r="I109" s="84" t="str">
        <f>'MRA Full Assessment'!$M$538</f>
        <v/>
      </c>
      <c r="J109" s="84" t="str">
        <f>'MRA Full Assessment'!$T$540</f>
        <v/>
      </c>
      <c r="K109" s="82" t="str">
        <f>IF(ISBLANK('MRA Full Assessment'!$U$538),"",'MRA Full Assessment'!$U$538)</f>
        <v/>
      </c>
      <c r="L109" s="84" t="str">
        <f>'MRA Full Assessment'!$X$540</f>
        <v/>
      </c>
      <c r="M109" s="84" t="str">
        <f>'MRA Full Assessment'!$X$538</f>
        <v/>
      </c>
      <c r="N109" s="82" t="str">
        <f>IF(ISBLANK('MRA Full Assessment'!$Y$538),"",'MRA Full Assessment'!$Y$538)</f>
        <v/>
      </c>
      <c r="O109" s="84" t="str">
        <f>'MRA Full Assessment'!$AB$540</f>
        <v/>
      </c>
      <c r="P109" s="84" t="str">
        <f>'MRA Full Assessment'!$AB$538</f>
        <v/>
      </c>
      <c r="Q109" s="82" t="str">
        <f>IF(ISBLANK('MRA Full Assessment'!$AC$538),"",'MRA Full Assessment'!$AC$538)</f>
        <v/>
      </c>
      <c r="R109" s="84" t="str">
        <f>'MRA Full Assessment'!$AG$540</f>
        <v/>
      </c>
      <c r="S109" s="84" t="str">
        <f>IF(ISBLANK('MRA Full Assessment'!$AG$538),"",'MRA Full Assessment'!$AG$538)</f>
        <v/>
      </c>
    </row>
    <row r="110" spans="1:19" ht="55.2" customHeight="1" thickBot="1">
      <c r="A110" s="82">
        <f>IF(ISBLANK('MRA Full Assessment'!B543),"",'MRA Full Assessment'!B543)</f>
        <v>108</v>
      </c>
      <c r="B110" s="82" t="str">
        <f>IF(ISBLANK('MRA Full Assessment'!C543),"",'MRA Full Assessment'!C543)</f>
        <v/>
      </c>
      <c r="C110" s="82" t="str">
        <f>IF(ISBLANK('MRA Full Assessment'!D543),"",'MRA Full Assessment'!D543)</f>
        <v/>
      </c>
      <c r="D110" s="82" t="str">
        <f>IF(ISBLANK('MRA Full Assessment'!G543),"",'MRA Full Assessment'!G543)</f>
        <v/>
      </c>
      <c r="E110" s="82" t="str">
        <f>IF(ISBLANK('MRA Full Assessment'!F543),"",'MRA Full Assessment'!F543)</f>
        <v/>
      </c>
      <c r="F110" s="82" t="str">
        <f>IF(ISBLANK('MRA Full Assessment'!I543),"",'MRA Full Assessment'!I543)</f>
        <v/>
      </c>
      <c r="G110" s="82" t="str">
        <f>IF(ISBLANK('MRA Full Assessment'!J543),"",'MRA Full Assessment'!J543)</f>
        <v/>
      </c>
      <c r="H110" s="84" t="str">
        <f>'MRA Full Assessment'!$M$545</f>
        <v/>
      </c>
      <c r="I110" s="84" t="str">
        <f>'MRA Full Assessment'!$M$543</f>
        <v/>
      </c>
      <c r="J110" s="84" t="str">
        <f>'MRA Full Assessment'!$T$545</f>
        <v/>
      </c>
      <c r="K110" s="82" t="str">
        <f>IF(ISBLANK('MRA Full Assessment'!$U$543),"",'MRA Full Assessment'!$U$543)</f>
        <v/>
      </c>
      <c r="L110" s="84" t="str">
        <f>'MRA Full Assessment'!$X$545</f>
        <v/>
      </c>
      <c r="M110" s="84" t="str">
        <f>'MRA Full Assessment'!$X$543</f>
        <v/>
      </c>
      <c r="N110" s="82" t="str">
        <f>IF(ISBLANK('MRA Full Assessment'!$Y$543),"",'MRA Full Assessment'!$Y$543)</f>
        <v/>
      </c>
      <c r="O110" s="84" t="str">
        <f>'MRA Full Assessment'!$AB$545</f>
        <v/>
      </c>
      <c r="P110" s="84" t="str">
        <f>'MRA Full Assessment'!$AB$543</f>
        <v/>
      </c>
      <c r="Q110" s="82" t="str">
        <f>IF(ISBLANK('MRA Full Assessment'!$AC$543),"",'MRA Full Assessment'!$AC$543)</f>
        <v/>
      </c>
      <c r="R110" s="84" t="str">
        <f>'MRA Full Assessment'!$AG$545</f>
        <v/>
      </c>
      <c r="S110" s="84" t="str">
        <f>IF(ISBLANK('MRA Full Assessment'!$AG$543),"",'MRA Full Assessment'!$AG$543)</f>
        <v/>
      </c>
    </row>
    <row r="111" spans="1:19" ht="55.2" customHeight="1" thickBot="1">
      <c r="A111" s="82">
        <f>IF(ISBLANK('MRA Full Assessment'!B548),"",'MRA Full Assessment'!B548)</f>
        <v>109</v>
      </c>
      <c r="B111" s="82" t="str">
        <f>IF(ISBLANK('MRA Full Assessment'!C548),"",'MRA Full Assessment'!C548)</f>
        <v/>
      </c>
      <c r="C111" s="82" t="str">
        <f>IF(ISBLANK('MRA Full Assessment'!D548),"",'MRA Full Assessment'!D548)</f>
        <v/>
      </c>
      <c r="D111" s="82" t="str">
        <f>IF(ISBLANK('MRA Full Assessment'!G548),"",'MRA Full Assessment'!G548)</f>
        <v/>
      </c>
      <c r="E111" s="82" t="str">
        <f>IF(ISBLANK('MRA Full Assessment'!F548),"",'MRA Full Assessment'!F548)</f>
        <v/>
      </c>
      <c r="F111" s="82" t="str">
        <f>IF(ISBLANK('MRA Full Assessment'!I548),"",'MRA Full Assessment'!I548)</f>
        <v/>
      </c>
      <c r="G111" s="82" t="str">
        <f>IF(ISBLANK('MRA Full Assessment'!J548),"",'MRA Full Assessment'!J548)</f>
        <v/>
      </c>
      <c r="H111" s="84" t="str">
        <f>'MRA Full Assessment'!$M$550</f>
        <v/>
      </c>
      <c r="I111" s="84" t="str">
        <f>'MRA Full Assessment'!$M$548</f>
        <v/>
      </c>
      <c r="J111" s="84" t="str">
        <f>'MRA Full Assessment'!$T$550</f>
        <v/>
      </c>
      <c r="K111" s="82" t="str">
        <f>IF(ISBLANK('MRA Full Assessment'!$U$548),"",'MRA Full Assessment'!$U$548)</f>
        <v/>
      </c>
      <c r="L111" s="84" t="str">
        <f>'MRA Full Assessment'!$X$550</f>
        <v/>
      </c>
      <c r="M111" s="84" t="str">
        <f>'MRA Full Assessment'!$X$548</f>
        <v/>
      </c>
      <c r="N111" s="82" t="str">
        <f>IF(ISBLANK('MRA Full Assessment'!$Y$548),"",'MRA Full Assessment'!$Y$548)</f>
        <v/>
      </c>
      <c r="O111" s="84" t="str">
        <f>'MRA Full Assessment'!$AB$550</f>
        <v/>
      </c>
      <c r="P111" s="84" t="str">
        <f>'MRA Full Assessment'!$AB$548</f>
        <v/>
      </c>
      <c r="Q111" s="82" t="str">
        <f>IF(ISBLANK('MRA Full Assessment'!$AC$548),"",'MRA Full Assessment'!$AC$548)</f>
        <v/>
      </c>
      <c r="R111" s="84" t="str">
        <f>'MRA Full Assessment'!$AG$550</f>
        <v/>
      </c>
      <c r="S111" s="84" t="str">
        <f>IF(ISBLANK('MRA Full Assessment'!$AG$548),"",'MRA Full Assessment'!$AG$548)</f>
        <v/>
      </c>
    </row>
    <row r="112" spans="1:19" ht="55.2" customHeight="1" thickBot="1">
      <c r="A112" s="82">
        <f>IF(ISBLANK('MRA Full Assessment'!B553),"",'MRA Full Assessment'!B553)</f>
        <v>110</v>
      </c>
      <c r="B112" s="82" t="str">
        <f>IF(ISBLANK('MRA Full Assessment'!C553),"",'MRA Full Assessment'!C553)</f>
        <v/>
      </c>
      <c r="C112" s="82" t="str">
        <f>IF(ISBLANK('MRA Full Assessment'!D553),"",'MRA Full Assessment'!D553)</f>
        <v/>
      </c>
      <c r="D112" s="82" t="str">
        <f>IF(ISBLANK('MRA Full Assessment'!G553),"",'MRA Full Assessment'!G553)</f>
        <v/>
      </c>
      <c r="E112" s="82" t="str">
        <f>IF(ISBLANK('MRA Full Assessment'!F553),"",'MRA Full Assessment'!F553)</f>
        <v/>
      </c>
      <c r="F112" s="82" t="str">
        <f>IF(ISBLANK('MRA Full Assessment'!I553),"",'MRA Full Assessment'!I553)</f>
        <v/>
      </c>
      <c r="G112" s="82" t="str">
        <f>IF(ISBLANK('MRA Full Assessment'!J553),"",'MRA Full Assessment'!J553)</f>
        <v/>
      </c>
      <c r="H112" s="84" t="str">
        <f>'MRA Full Assessment'!$M$555</f>
        <v/>
      </c>
      <c r="I112" s="84" t="str">
        <f>'MRA Full Assessment'!$M$553</f>
        <v/>
      </c>
      <c r="J112" s="84" t="str">
        <f>'MRA Full Assessment'!$T$555</f>
        <v/>
      </c>
      <c r="K112" s="82" t="str">
        <f>IF(ISBLANK('MRA Full Assessment'!$U$553),"",'MRA Full Assessment'!$U$553)</f>
        <v/>
      </c>
      <c r="L112" s="84" t="str">
        <f>'MRA Full Assessment'!$X$555</f>
        <v/>
      </c>
      <c r="M112" s="84" t="str">
        <f>'MRA Full Assessment'!$X$553</f>
        <v/>
      </c>
      <c r="N112" s="82" t="str">
        <f>IF(ISBLANK('MRA Full Assessment'!$Y$553),"",'MRA Full Assessment'!$Y$553)</f>
        <v/>
      </c>
      <c r="O112" s="84" t="str">
        <f>'MRA Full Assessment'!$AB$555</f>
        <v/>
      </c>
      <c r="P112" s="84" t="str">
        <f>'MRA Full Assessment'!$AB$553</f>
        <v/>
      </c>
      <c r="Q112" s="82" t="str">
        <f>IF(ISBLANK('MRA Full Assessment'!$AC$553),"",'MRA Full Assessment'!$AC$553)</f>
        <v/>
      </c>
      <c r="R112" s="84" t="str">
        <f>'MRA Full Assessment'!$AG$555</f>
        <v/>
      </c>
      <c r="S112" s="84" t="str">
        <f>IF(ISBLANK('MRA Full Assessment'!$AG$553),"",'MRA Full Assessment'!$AG$553)</f>
        <v/>
      </c>
    </row>
    <row r="113" spans="1:19" ht="55.2" customHeight="1" thickBot="1">
      <c r="A113" s="82">
        <f>IF(ISBLANK('MRA Full Assessment'!B558),"",'MRA Full Assessment'!B558)</f>
        <v>111</v>
      </c>
      <c r="B113" s="82" t="str">
        <f>IF(ISBLANK('MRA Full Assessment'!C558),"",'MRA Full Assessment'!C558)</f>
        <v/>
      </c>
      <c r="C113" s="82" t="str">
        <f>IF(ISBLANK('MRA Full Assessment'!D558),"",'MRA Full Assessment'!D558)</f>
        <v/>
      </c>
      <c r="D113" s="82" t="str">
        <f>IF(ISBLANK('MRA Full Assessment'!G558),"",'MRA Full Assessment'!G558)</f>
        <v/>
      </c>
      <c r="E113" s="82" t="str">
        <f>IF(ISBLANK('MRA Full Assessment'!F558),"",'MRA Full Assessment'!F558)</f>
        <v/>
      </c>
      <c r="F113" s="82" t="str">
        <f>IF(ISBLANK('MRA Full Assessment'!I558),"",'MRA Full Assessment'!I558)</f>
        <v/>
      </c>
      <c r="G113" s="82" t="str">
        <f>IF(ISBLANK('MRA Full Assessment'!J558),"",'MRA Full Assessment'!J558)</f>
        <v/>
      </c>
      <c r="H113" s="84" t="str">
        <f>'MRA Full Assessment'!$M$560</f>
        <v/>
      </c>
      <c r="I113" s="84" t="str">
        <f>'MRA Full Assessment'!$M$558</f>
        <v/>
      </c>
      <c r="J113" s="84" t="str">
        <f>'MRA Full Assessment'!$T$560</f>
        <v/>
      </c>
      <c r="K113" s="82" t="str">
        <f>IF(ISBLANK('MRA Full Assessment'!$U$558),"",'MRA Full Assessment'!$U$558)</f>
        <v/>
      </c>
      <c r="L113" s="84" t="str">
        <f>'MRA Full Assessment'!$X$560</f>
        <v/>
      </c>
      <c r="M113" s="84" t="str">
        <f>'MRA Full Assessment'!$X$558</f>
        <v/>
      </c>
      <c r="N113" s="82" t="str">
        <f>IF(ISBLANK('MRA Full Assessment'!$Y$558),"",'MRA Full Assessment'!$Y$558)</f>
        <v/>
      </c>
      <c r="O113" s="84" t="str">
        <f>'MRA Full Assessment'!$AB$560</f>
        <v/>
      </c>
      <c r="P113" s="84" t="str">
        <f>'MRA Full Assessment'!$AB$558</f>
        <v/>
      </c>
      <c r="Q113" s="82" t="str">
        <f>IF(ISBLANK('MRA Full Assessment'!$AC$558),"",'MRA Full Assessment'!$AC$558)</f>
        <v/>
      </c>
      <c r="R113" s="84" t="str">
        <f>'MRA Full Assessment'!$AG$560</f>
        <v/>
      </c>
      <c r="S113" s="84" t="str">
        <f>IF(ISBLANK('MRA Full Assessment'!$AG$558),"",'MRA Full Assessment'!$AG$558)</f>
        <v/>
      </c>
    </row>
    <row r="114" spans="1:19" ht="55.2" customHeight="1" thickBot="1">
      <c r="A114" s="82">
        <f>IF(ISBLANK('MRA Full Assessment'!B563),"",'MRA Full Assessment'!B563)</f>
        <v>112</v>
      </c>
      <c r="B114" s="82" t="str">
        <f>IF(ISBLANK('MRA Full Assessment'!C563),"",'MRA Full Assessment'!C563)</f>
        <v/>
      </c>
      <c r="C114" s="82" t="str">
        <f>IF(ISBLANK('MRA Full Assessment'!D563),"",'MRA Full Assessment'!D563)</f>
        <v/>
      </c>
      <c r="D114" s="82" t="str">
        <f>IF(ISBLANK('MRA Full Assessment'!G563),"",'MRA Full Assessment'!G563)</f>
        <v/>
      </c>
      <c r="E114" s="82" t="str">
        <f>IF(ISBLANK('MRA Full Assessment'!F563),"",'MRA Full Assessment'!F563)</f>
        <v/>
      </c>
      <c r="F114" s="82" t="str">
        <f>IF(ISBLANK('MRA Full Assessment'!I563),"",'MRA Full Assessment'!I563)</f>
        <v/>
      </c>
      <c r="G114" s="82" t="str">
        <f>IF(ISBLANK('MRA Full Assessment'!J563),"",'MRA Full Assessment'!J563)</f>
        <v/>
      </c>
      <c r="H114" s="84" t="str">
        <f>'MRA Full Assessment'!$M$565</f>
        <v/>
      </c>
      <c r="I114" s="84" t="str">
        <f>'MRA Full Assessment'!$M$563</f>
        <v/>
      </c>
      <c r="J114" s="84" t="str">
        <f>'MRA Full Assessment'!$T$565</f>
        <v/>
      </c>
      <c r="K114" s="82" t="str">
        <f>IF(ISBLANK('MRA Full Assessment'!$U$563),"",'MRA Full Assessment'!$U$563)</f>
        <v/>
      </c>
      <c r="L114" s="84" t="str">
        <f>'MRA Full Assessment'!$X$565</f>
        <v/>
      </c>
      <c r="M114" s="84" t="str">
        <f>'MRA Full Assessment'!$X$563</f>
        <v/>
      </c>
      <c r="N114" s="82" t="str">
        <f>IF(ISBLANK('MRA Full Assessment'!$Y$563),"",'MRA Full Assessment'!$Y$563)</f>
        <v/>
      </c>
      <c r="O114" s="84" t="str">
        <f>'MRA Full Assessment'!$AB$565</f>
        <v/>
      </c>
      <c r="P114" s="84" t="str">
        <f>'MRA Full Assessment'!$AB$563</f>
        <v/>
      </c>
      <c r="Q114" s="82" t="str">
        <f>IF(ISBLANK('MRA Full Assessment'!$AC$563),"",'MRA Full Assessment'!$AC$563)</f>
        <v/>
      </c>
      <c r="R114" s="84" t="str">
        <f>'MRA Full Assessment'!$AG$565</f>
        <v/>
      </c>
      <c r="S114" s="84" t="str">
        <f>IF(ISBLANK('MRA Full Assessment'!$AG$563),"",'MRA Full Assessment'!$AG$563)</f>
        <v/>
      </c>
    </row>
    <row r="115" spans="1:19" ht="55.2" customHeight="1" thickBot="1">
      <c r="A115" s="82">
        <f>IF(ISBLANK('MRA Full Assessment'!B568),"",'MRA Full Assessment'!B568)</f>
        <v>113</v>
      </c>
      <c r="B115" s="82" t="str">
        <f>IF(ISBLANK('MRA Full Assessment'!C568),"",'MRA Full Assessment'!C568)</f>
        <v/>
      </c>
      <c r="C115" s="82" t="str">
        <f>IF(ISBLANK('MRA Full Assessment'!D568),"",'MRA Full Assessment'!D568)</f>
        <v/>
      </c>
      <c r="D115" s="82" t="str">
        <f>IF(ISBLANK('MRA Full Assessment'!G568),"",'MRA Full Assessment'!G568)</f>
        <v/>
      </c>
      <c r="E115" s="82" t="str">
        <f>IF(ISBLANK('MRA Full Assessment'!F568),"",'MRA Full Assessment'!F568)</f>
        <v/>
      </c>
      <c r="F115" s="82" t="str">
        <f>IF(ISBLANK('MRA Full Assessment'!I568),"",'MRA Full Assessment'!I568)</f>
        <v/>
      </c>
      <c r="G115" s="82" t="str">
        <f>IF(ISBLANK('MRA Full Assessment'!J568),"",'MRA Full Assessment'!J568)</f>
        <v/>
      </c>
      <c r="H115" s="84" t="str">
        <f>'MRA Full Assessment'!$M$570</f>
        <v/>
      </c>
      <c r="I115" s="84" t="str">
        <f>'MRA Full Assessment'!$M$568</f>
        <v/>
      </c>
      <c r="J115" s="84" t="str">
        <f>'MRA Full Assessment'!$T$570</f>
        <v/>
      </c>
      <c r="K115" s="82" t="str">
        <f>IF(ISBLANK('MRA Full Assessment'!$U$568),"",'MRA Full Assessment'!$U$568)</f>
        <v/>
      </c>
      <c r="L115" s="84" t="str">
        <f>'MRA Full Assessment'!$X$570</f>
        <v/>
      </c>
      <c r="M115" s="84" t="str">
        <f>'MRA Full Assessment'!$X$568</f>
        <v/>
      </c>
      <c r="N115" s="82" t="str">
        <f>IF(ISBLANK('MRA Full Assessment'!$Y$568),"",'MRA Full Assessment'!$Y$568)</f>
        <v/>
      </c>
      <c r="O115" s="84" t="str">
        <f>'MRA Full Assessment'!$AB$570</f>
        <v/>
      </c>
      <c r="P115" s="84" t="str">
        <f>'MRA Full Assessment'!$AB$568</f>
        <v/>
      </c>
      <c r="Q115" s="82" t="str">
        <f>IF(ISBLANK('MRA Full Assessment'!$AC$568),"",'MRA Full Assessment'!$AC$568)</f>
        <v/>
      </c>
      <c r="R115" s="84" t="str">
        <f>'MRA Full Assessment'!$AG$570</f>
        <v/>
      </c>
      <c r="S115" s="84" t="str">
        <f>IF(ISBLANK('MRA Full Assessment'!$AG$568),"",'MRA Full Assessment'!$AG$568)</f>
        <v/>
      </c>
    </row>
    <row r="116" spans="1:19" ht="55.2" customHeight="1" thickBot="1">
      <c r="A116" s="82">
        <f>IF(ISBLANK('MRA Full Assessment'!B573),"",'MRA Full Assessment'!B573)</f>
        <v>114</v>
      </c>
      <c r="B116" s="82" t="str">
        <f>IF(ISBLANK('MRA Full Assessment'!C573),"",'MRA Full Assessment'!C573)</f>
        <v/>
      </c>
      <c r="C116" s="82" t="str">
        <f>IF(ISBLANK('MRA Full Assessment'!D573),"",'MRA Full Assessment'!D573)</f>
        <v/>
      </c>
      <c r="D116" s="82" t="str">
        <f>IF(ISBLANK('MRA Full Assessment'!G573),"",'MRA Full Assessment'!G573)</f>
        <v/>
      </c>
      <c r="E116" s="82" t="str">
        <f>IF(ISBLANK('MRA Full Assessment'!F573),"",'MRA Full Assessment'!F573)</f>
        <v/>
      </c>
      <c r="F116" s="82" t="str">
        <f>IF(ISBLANK('MRA Full Assessment'!I573),"",'MRA Full Assessment'!I573)</f>
        <v/>
      </c>
      <c r="G116" s="82" t="str">
        <f>IF(ISBLANK('MRA Full Assessment'!J573),"",'MRA Full Assessment'!J573)</f>
        <v/>
      </c>
      <c r="H116" s="84" t="str">
        <f>'MRA Full Assessment'!$M$575</f>
        <v/>
      </c>
      <c r="I116" s="84" t="str">
        <f>'MRA Full Assessment'!$M$573</f>
        <v/>
      </c>
      <c r="J116" s="84" t="str">
        <f>'MRA Full Assessment'!$T$575</f>
        <v/>
      </c>
      <c r="K116" s="82" t="str">
        <f>IF(ISBLANK('MRA Full Assessment'!$U$573),"",'MRA Full Assessment'!$U$573)</f>
        <v/>
      </c>
      <c r="L116" s="84" t="str">
        <f>'MRA Full Assessment'!$X$575</f>
        <v/>
      </c>
      <c r="M116" s="84" t="str">
        <f>'MRA Full Assessment'!$X$573</f>
        <v/>
      </c>
      <c r="N116" s="82" t="str">
        <f>IF(ISBLANK('MRA Full Assessment'!$Y$573),"",'MRA Full Assessment'!$Y$573)</f>
        <v/>
      </c>
      <c r="O116" s="84" t="str">
        <f>'MRA Full Assessment'!$AB$575</f>
        <v/>
      </c>
      <c r="P116" s="84" t="str">
        <f>'MRA Full Assessment'!$AB$573</f>
        <v/>
      </c>
      <c r="Q116" s="82" t="str">
        <f>IF(ISBLANK('MRA Full Assessment'!$AC$573),"",'MRA Full Assessment'!$AC$573)</f>
        <v/>
      </c>
      <c r="R116" s="84" t="str">
        <f>'MRA Full Assessment'!$AG$575</f>
        <v/>
      </c>
      <c r="S116" s="84" t="str">
        <f>IF(ISBLANK('MRA Full Assessment'!$AG$573),"",'MRA Full Assessment'!$AG$573)</f>
        <v/>
      </c>
    </row>
    <row r="117" spans="1:19" ht="55.2" customHeight="1" thickBot="1">
      <c r="A117" s="82">
        <f>IF(ISBLANK('MRA Full Assessment'!B578),"",'MRA Full Assessment'!B578)</f>
        <v>115</v>
      </c>
      <c r="B117" s="82" t="str">
        <f>IF(ISBLANK('MRA Full Assessment'!C578),"",'MRA Full Assessment'!C578)</f>
        <v/>
      </c>
      <c r="C117" s="82" t="str">
        <f>IF(ISBLANK('MRA Full Assessment'!D578),"",'MRA Full Assessment'!D578)</f>
        <v/>
      </c>
      <c r="D117" s="82" t="str">
        <f>IF(ISBLANK('MRA Full Assessment'!G578),"",'MRA Full Assessment'!G578)</f>
        <v/>
      </c>
      <c r="E117" s="82" t="str">
        <f>IF(ISBLANK('MRA Full Assessment'!F578),"",'MRA Full Assessment'!F578)</f>
        <v/>
      </c>
      <c r="F117" s="82" t="str">
        <f>IF(ISBLANK('MRA Full Assessment'!I578),"",'MRA Full Assessment'!I578)</f>
        <v/>
      </c>
      <c r="G117" s="82" t="str">
        <f>IF(ISBLANK('MRA Full Assessment'!J578),"",'MRA Full Assessment'!J578)</f>
        <v/>
      </c>
      <c r="H117" s="84" t="str">
        <f>'MRA Full Assessment'!$M$580</f>
        <v/>
      </c>
      <c r="I117" s="84" t="str">
        <f>'MRA Full Assessment'!$M$578</f>
        <v/>
      </c>
      <c r="J117" s="84" t="str">
        <f>'MRA Full Assessment'!$T$580</f>
        <v/>
      </c>
      <c r="K117" s="82" t="str">
        <f>IF(ISBLANK('MRA Full Assessment'!$U$578),"",'MRA Full Assessment'!$U$578)</f>
        <v/>
      </c>
      <c r="L117" s="84" t="str">
        <f>'MRA Full Assessment'!$X$580</f>
        <v/>
      </c>
      <c r="M117" s="84" t="str">
        <f>'MRA Full Assessment'!$X$578</f>
        <v/>
      </c>
      <c r="N117" s="82" t="str">
        <f>IF(ISBLANK('MRA Full Assessment'!$Y$578),"",'MRA Full Assessment'!$Y$578)</f>
        <v/>
      </c>
      <c r="O117" s="84" t="str">
        <f>'MRA Full Assessment'!$AB$580</f>
        <v/>
      </c>
      <c r="P117" s="84" t="str">
        <f>'MRA Full Assessment'!$AB$578</f>
        <v/>
      </c>
      <c r="Q117" s="82" t="str">
        <f>IF(ISBLANK('MRA Full Assessment'!$AC$578),"",'MRA Full Assessment'!$AC$578)</f>
        <v/>
      </c>
      <c r="R117" s="84" t="str">
        <f>'MRA Full Assessment'!$AG$580</f>
        <v/>
      </c>
      <c r="S117" s="84" t="str">
        <f>IF(ISBLANK('MRA Full Assessment'!$AG$578),"",'MRA Full Assessment'!$AG$578)</f>
        <v/>
      </c>
    </row>
    <row r="118" spans="1:19" ht="55.2" customHeight="1" thickBot="1">
      <c r="A118" s="82">
        <f>IF(ISBLANK('MRA Full Assessment'!B583),"",'MRA Full Assessment'!B583)</f>
        <v>116</v>
      </c>
      <c r="B118" s="82" t="str">
        <f>IF(ISBLANK('MRA Full Assessment'!C583),"",'MRA Full Assessment'!C583)</f>
        <v/>
      </c>
      <c r="C118" s="82" t="str">
        <f>IF(ISBLANK('MRA Full Assessment'!D583),"",'MRA Full Assessment'!D583)</f>
        <v/>
      </c>
      <c r="D118" s="82" t="str">
        <f>IF(ISBLANK('MRA Full Assessment'!G583),"",'MRA Full Assessment'!G583)</f>
        <v/>
      </c>
      <c r="E118" s="82" t="str">
        <f>IF(ISBLANK('MRA Full Assessment'!F583),"",'MRA Full Assessment'!F583)</f>
        <v/>
      </c>
      <c r="F118" s="82" t="str">
        <f>IF(ISBLANK('MRA Full Assessment'!I583),"",'MRA Full Assessment'!I583)</f>
        <v/>
      </c>
      <c r="G118" s="82" t="str">
        <f>IF(ISBLANK('MRA Full Assessment'!J583),"",'MRA Full Assessment'!J583)</f>
        <v/>
      </c>
      <c r="H118" s="84" t="str">
        <f>'MRA Full Assessment'!$M$585</f>
        <v/>
      </c>
      <c r="I118" s="84" t="str">
        <f>'MRA Full Assessment'!$M$583</f>
        <v/>
      </c>
      <c r="J118" s="84" t="str">
        <f>'MRA Full Assessment'!$T$585</f>
        <v/>
      </c>
      <c r="K118" s="82" t="str">
        <f>IF(ISBLANK('MRA Full Assessment'!$U$583),"",'MRA Full Assessment'!$U$583)</f>
        <v/>
      </c>
      <c r="L118" s="84" t="str">
        <f>'MRA Full Assessment'!$X$585</f>
        <v/>
      </c>
      <c r="M118" s="84" t="str">
        <f>'MRA Full Assessment'!$X$583</f>
        <v/>
      </c>
      <c r="N118" s="82" t="str">
        <f>IF(ISBLANK('MRA Full Assessment'!$Y$583),"",'MRA Full Assessment'!$Y$583)</f>
        <v/>
      </c>
      <c r="O118" s="84" t="str">
        <f>'MRA Full Assessment'!$AB$585</f>
        <v/>
      </c>
      <c r="P118" s="84" t="str">
        <f>'MRA Full Assessment'!$AB$583</f>
        <v/>
      </c>
      <c r="Q118" s="82" t="str">
        <f>IF(ISBLANK('MRA Full Assessment'!$AC$583),"",'MRA Full Assessment'!$AC$583)</f>
        <v/>
      </c>
      <c r="R118" s="84" t="str">
        <f>'MRA Full Assessment'!$AG$585</f>
        <v/>
      </c>
      <c r="S118" s="84" t="str">
        <f>IF(ISBLANK('MRA Full Assessment'!$AG$583),"",'MRA Full Assessment'!$AG$583)</f>
        <v/>
      </c>
    </row>
    <row r="119" spans="1:19" ht="55.2" customHeight="1" thickBot="1">
      <c r="A119" s="82">
        <f>IF(ISBLANK('MRA Full Assessment'!B588),"",'MRA Full Assessment'!B588)</f>
        <v>117</v>
      </c>
      <c r="B119" s="82" t="str">
        <f>IF(ISBLANK('MRA Full Assessment'!C588),"",'MRA Full Assessment'!C588)</f>
        <v/>
      </c>
      <c r="C119" s="82" t="str">
        <f>IF(ISBLANK('MRA Full Assessment'!D588),"",'MRA Full Assessment'!D588)</f>
        <v/>
      </c>
      <c r="D119" s="82" t="str">
        <f>IF(ISBLANK('MRA Full Assessment'!G588),"",'MRA Full Assessment'!G588)</f>
        <v/>
      </c>
      <c r="E119" s="82" t="str">
        <f>IF(ISBLANK('MRA Full Assessment'!F588),"",'MRA Full Assessment'!F588)</f>
        <v/>
      </c>
      <c r="F119" s="82" t="str">
        <f>IF(ISBLANK('MRA Full Assessment'!I588),"",'MRA Full Assessment'!I588)</f>
        <v/>
      </c>
      <c r="G119" s="82" t="str">
        <f>IF(ISBLANK('MRA Full Assessment'!J588),"",'MRA Full Assessment'!J588)</f>
        <v/>
      </c>
      <c r="H119" s="84" t="str">
        <f>'MRA Full Assessment'!$M$590</f>
        <v/>
      </c>
      <c r="I119" s="84" t="str">
        <f>'MRA Full Assessment'!$M$588</f>
        <v/>
      </c>
      <c r="J119" s="84" t="str">
        <f>'MRA Full Assessment'!$T$590</f>
        <v/>
      </c>
      <c r="K119" s="82" t="str">
        <f>IF(ISBLANK('MRA Full Assessment'!$U$588),"",'MRA Full Assessment'!$U$588)</f>
        <v/>
      </c>
      <c r="L119" s="84" t="str">
        <f>'MRA Full Assessment'!$X$590</f>
        <v/>
      </c>
      <c r="M119" s="84" t="str">
        <f>'MRA Full Assessment'!$X$588</f>
        <v/>
      </c>
      <c r="N119" s="82" t="str">
        <f>IF(ISBLANK('MRA Full Assessment'!$Y$588),"",'MRA Full Assessment'!$Y$588)</f>
        <v/>
      </c>
      <c r="O119" s="84" t="str">
        <f>'MRA Full Assessment'!$AB$590</f>
        <v/>
      </c>
      <c r="P119" s="84" t="str">
        <f>'MRA Full Assessment'!$AB$588</f>
        <v/>
      </c>
      <c r="Q119" s="82" t="str">
        <f>IF(ISBLANK('MRA Full Assessment'!$AC$588),"",'MRA Full Assessment'!$AC$588)</f>
        <v/>
      </c>
      <c r="R119" s="84" t="str">
        <f>'MRA Full Assessment'!$AG$590</f>
        <v/>
      </c>
      <c r="S119" s="84" t="str">
        <f>IF(ISBLANK('MRA Full Assessment'!$AG$588),"",'MRA Full Assessment'!$AG$588)</f>
        <v/>
      </c>
    </row>
    <row r="120" spans="1:19" ht="55.2" customHeight="1" thickBot="1">
      <c r="A120" s="82">
        <f>IF(ISBLANK('MRA Full Assessment'!B593),"",'MRA Full Assessment'!B593)</f>
        <v>118</v>
      </c>
      <c r="B120" s="82" t="str">
        <f>IF(ISBLANK('MRA Full Assessment'!C593),"",'MRA Full Assessment'!C593)</f>
        <v/>
      </c>
      <c r="C120" s="82" t="str">
        <f>IF(ISBLANK('MRA Full Assessment'!D593),"",'MRA Full Assessment'!D593)</f>
        <v/>
      </c>
      <c r="D120" s="82" t="str">
        <f>IF(ISBLANK('MRA Full Assessment'!G593),"",'MRA Full Assessment'!G593)</f>
        <v/>
      </c>
      <c r="E120" s="82" t="str">
        <f>IF(ISBLANK('MRA Full Assessment'!F593),"",'MRA Full Assessment'!F593)</f>
        <v/>
      </c>
      <c r="F120" s="82" t="str">
        <f>IF(ISBLANK('MRA Full Assessment'!I593),"",'MRA Full Assessment'!I593)</f>
        <v/>
      </c>
      <c r="G120" s="82" t="str">
        <f>IF(ISBLANK('MRA Full Assessment'!J593),"",'MRA Full Assessment'!J593)</f>
        <v/>
      </c>
      <c r="H120" s="84" t="str">
        <f>'MRA Full Assessment'!$M$595</f>
        <v/>
      </c>
      <c r="I120" s="84" t="str">
        <f>'MRA Full Assessment'!$M$593</f>
        <v/>
      </c>
      <c r="J120" s="84" t="str">
        <f>'MRA Full Assessment'!$T$595</f>
        <v/>
      </c>
      <c r="K120" s="82" t="str">
        <f>IF(ISBLANK('MRA Full Assessment'!$U$593),"",'MRA Full Assessment'!$U$593)</f>
        <v/>
      </c>
      <c r="L120" s="84" t="str">
        <f>'MRA Full Assessment'!$X$595</f>
        <v/>
      </c>
      <c r="M120" s="84" t="str">
        <f>'MRA Full Assessment'!$X$593</f>
        <v/>
      </c>
      <c r="N120" s="82" t="str">
        <f>IF(ISBLANK('MRA Full Assessment'!$Y$593),"",'MRA Full Assessment'!$Y$593)</f>
        <v/>
      </c>
      <c r="O120" s="84" t="str">
        <f>'MRA Full Assessment'!$AB$595</f>
        <v/>
      </c>
      <c r="P120" s="84" t="str">
        <f>'MRA Full Assessment'!$AB$593</f>
        <v/>
      </c>
      <c r="Q120" s="82" t="str">
        <f>IF(ISBLANK('MRA Full Assessment'!$AC$593),"",'MRA Full Assessment'!$AC$593)</f>
        <v/>
      </c>
      <c r="R120" s="84" t="str">
        <f>'MRA Full Assessment'!$AG$595</f>
        <v/>
      </c>
      <c r="S120" s="84" t="str">
        <f>IF(ISBLANK('MRA Full Assessment'!$AG$593),"",'MRA Full Assessment'!$AG$593)</f>
        <v/>
      </c>
    </row>
    <row r="121" spans="1:19" ht="55.2" customHeight="1" thickBot="1">
      <c r="A121" s="82">
        <f>IF(ISBLANK('MRA Full Assessment'!B598),"",'MRA Full Assessment'!B598)</f>
        <v>119</v>
      </c>
      <c r="B121" s="82" t="str">
        <f>IF(ISBLANK('MRA Full Assessment'!C598),"",'MRA Full Assessment'!C598)</f>
        <v/>
      </c>
      <c r="C121" s="82" t="str">
        <f>IF(ISBLANK('MRA Full Assessment'!D598),"",'MRA Full Assessment'!D598)</f>
        <v/>
      </c>
      <c r="D121" s="82" t="str">
        <f>IF(ISBLANK('MRA Full Assessment'!G598),"",'MRA Full Assessment'!G598)</f>
        <v/>
      </c>
      <c r="E121" s="82" t="str">
        <f>IF(ISBLANK('MRA Full Assessment'!F598),"",'MRA Full Assessment'!F598)</f>
        <v/>
      </c>
      <c r="F121" s="82" t="str">
        <f>IF(ISBLANK('MRA Full Assessment'!I598),"",'MRA Full Assessment'!I598)</f>
        <v/>
      </c>
      <c r="G121" s="82" t="str">
        <f>IF(ISBLANK('MRA Full Assessment'!J598),"",'MRA Full Assessment'!J598)</f>
        <v/>
      </c>
      <c r="H121" s="84" t="str">
        <f>'MRA Full Assessment'!$M$600</f>
        <v/>
      </c>
      <c r="I121" s="84" t="str">
        <f>'MRA Full Assessment'!$M$598</f>
        <v/>
      </c>
      <c r="J121" s="84" t="str">
        <f>'MRA Full Assessment'!$T$600</f>
        <v/>
      </c>
      <c r="K121" s="82" t="str">
        <f>IF(ISBLANK('MRA Full Assessment'!$U$598),"",'MRA Full Assessment'!$U$598)</f>
        <v/>
      </c>
      <c r="L121" s="84" t="str">
        <f>'MRA Full Assessment'!$X$600</f>
        <v/>
      </c>
      <c r="M121" s="84" t="str">
        <f>'MRA Full Assessment'!$X$598</f>
        <v/>
      </c>
      <c r="N121" s="82" t="str">
        <f>IF(ISBLANK('MRA Full Assessment'!$Y$598),"",'MRA Full Assessment'!$Y$598)</f>
        <v/>
      </c>
      <c r="O121" s="84" t="str">
        <f>'MRA Full Assessment'!$AB$600</f>
        <v/>
      </c>
      <c r="P121" s="84" t="str">
        <f>'MRA Full Assessment'!$AB$598</f>
        <v/>
      </c>
      <c r="Q121" s="82" t="str">
        <f>IF(ISBLANK('MRA Full Assessment'!$AC$598),"",'MRA Full Assessment'!$AC$598)</f>
        <v/>
      </c>
      <c r="R121" s="84" t="str">
        <f>'MRA Full Assessment'!$AG$600</f>
        <v/>
      </c>
      <c r="S121" s="84" t="str">
        <f>IF(ISBLANK('MRA Full Assessment'!$AG$598),"",'MRA Full Assessment'!$AG$598)</f>
        <v/>
      </c>
    </row>
    <row r="122" spans="1:19" ht="55.2" customHeight="1" thickBot="1">
      <c r="A122" s="82">
        <f>IF(ISBLANK('MRA Full Assessment'!B603),"",'MRA Full Assessment'!B603)</f>
        <v>120</v>
      </c>
      <c r="B122" s="82" t="str">
        <f>IF(ISBLANK('MRA Full Assessment'!C603),"",'MRA Full Assessment'!C603)</f>
        <v/>
      </c>
      <c r="C122" s="82" t="str">
        <f>IF(ISBLANK('MRA Full Assessment'!D603),"",'MRA Full Assessment'!D603)</f>
        <v/>
      </c>
      <c r="D122" s="82" t="str">
        <f>IF(ISBLANK('MRA Full Assessment'!G603),"",'MRA Full Assessment'!G603)</f>
        <v/>
      </c>
      <c r="E122" s="82" t="str">
        <f>IF(ISBLANK('MRA Full Assessment'!F603),"",'MRA Full Assessment'!F603)</f>
        <v/>
      </c>
      <c r="F122" s="82" t="str">
        <f>IF(ISBLANK('MRA Full Assessment'!I603),"",'MRA Full Assessment'!I603)</f>
        <v/>
      </c>
      <c r="G122" s="82" t="str">
        <f>IF(ISBLANK('MRA Full Assessment'!J603),"",'MRA Full Assessment'!J603)</f>
        <v/>
      </c>
      <c r="H122" s="84" t="str">
        <f>'MRA Full Assessment'!$M$605</f>
        <v/>
      </c>
      <c r="I122" s="84" t="str">
        <f>'MRA Full Assessment'!$M$603</f>
        <v/>
      </c>
      <c r="J122" s="84" t="str">
        <f>'MRA Full Assessment'!$T$605</f>
        <v/>
      </c>
      <c r="K122" s="82" t="str">
        <f>IF(ISBLANK('MRA Full Assessment'!$U$603),"",'MRA Full Assessment'!$U$603)</f>
        <v/>
      </c>
      <c r="L122" s="84" t="str">
        <f>'MRA Full Assessment'!$X$605</f>
        <v/>
      </c>
      <c r="M122" s="84" t="str">
        <f>'MRA Full Assessment'!$X$603</f>
        <v/>
      </c>
      <c r="N122" s="82" t="str">
        <f>IF(ISBLANK('MRA Full Assessment'!$Y$603),"",'MRA Full Assessment'!$Y$603)</f>
        <v/>
      </c>
      <c r="O122" s="84" t="str">
        <f>'MRA Full Assessment'!$AB$605</f>
        <v/>
      </c>
      <c r="P122" s="84" t="str">
        <f>'MRA Full Assessment'!$AB$603</f>
        <v/>
      </c>
      <c r="Q122" s="82" t="str">
        <f>IF(ISBLANK('MRA Full Assessment'!$AC$603),"",'MRA Full Assessment'!$AC$603)</f>
        <v/>
      </c>
      <c r="R122" s="84" t="str">
        <f>'MRA Full Assessment'!$AG$605</f>
        <v/>
      </c>
      <c r="S122" s="84" t="str">
        <f>IF(ISBLANK('MRA Full Assessment'!$AG$603),"",'MRA Full Assessment'!$AG$603)</f>
        <v/>
      </c>
    </row>
    <row r="123" spans="1:19" ht="55.2" customHeight="1" thickBot="1">
      <c r="A123" s="82">
        <f>IF(ISBLANK('MRA Full Assessment'!B608),"",'MRA Full Assessment'!B608)</f>
        <v>121</v>
      </c>
      <c r="B123" s="82" t="str">
        <f>IF(ISBLANK('MRA Full Assessment'!C608),"",'MRA Full Assessment'!C608)</f>
        <v/>
      </c>
      <c r="C123" s="82" t="str">
        <f>IF(ISBLANK('MRA Full Assessment'!D608),"",'MRA Full Assessment'!D608)</f>
        <v/>
      </c>
      <c r="D123" s="82" t="str">
        <f>IF(ISBLANK('MRA Full Assessment'!G608),"",'MRA Full Assessment'!G608)</f>
        <v/>
      </c>
      <c r="E123" s="82" t="str">
        <f>IF(ISBLANK('MRA Full Assessment'!F608),"",'MRA Full Assessment'!F608)</f>
        <v/>
      </c>
      <c r="F123" s="82" t="str">
        <f>IF(ISBLANK('MRA Full Assessment'!I608),"",'MRA Full Assessment'!I608)</f>
        <v/>
      </c>
      <c r="G123" s="82" t="str">
        <f>IF(ISBLANK('MRA Full Assessment'!J608),"",'MRA Full Assessment'!J608)</f>
        <v/>
      </c>
      <c r="H123" s="84" t="str">
        <f>'MRA Full Assessment'!$M$610</f>
        <v/>
      </c>
      <c r="I123" s="84" t="str">
        <f>'MRA Full Assessment'!$M$608</f>
        <v/>
      </c>
      <c r="J123" s="84" t="str">
        <f>'MRA Full Assessment'!$T$610</f>
        <v/>
      </c>
      <c r="K123" s="82" t="str">
        <f>IF(ISBLANK('MRA Full Assessment'!$U$608),"",'MRA Full Assessment'!$U$608)</f>
        <v/>
      </c>
      <c r="L123" s="84" t="str">
        <f>'MRA Full Assessment'!$X$610</f>
        <v/>
      </c>
      <c r="M123" s="84" t="str">
        <f>'MRA Full Assessment'!$X$608</f>
        <v/>
      </c>
      <c r="N123" s="82" t="str">
        <f>IF(ISBLANK('MRA Full Assessment'!$Y$608),"",'MRA Full Assessment'!$Y$608)</f>
        <v/>
      </c>
      <c r="O123" s="84" t="str">
        <f>'MRA Full Assessment'!$AB$610</f>
        <v/>
      </c>
      <c r="P123" s="84" t="str">
        <f>'MRA Full Assessment'!$AB$608</f>
        <v/>
      </c>
      <c r="Q123" s="82" t="str">
        <f>IF(ISBLANK('MRA Full Assessment'!$AC$608),"",'MRA Full Assessment'!$AC$608)</f>
        <v/>
      </c>
      <c r="R123" s="84" t="str">
        <f>'MRA Full Assessment'!$AG$610</f>
        <v/>
      </c>
      <c r="S123" s="84" t="str">
        <f>IF(ISBLANK('MRA Full Assessment'!$AG$608),"",'MRA Full Assessment'!$AG$608)</f>
        <v/>
      </c>
    </row>
    <row r="124" spans="1:19" ht="55.2" customHeight="1" thickBot="1">
      <c r="A124" s="82">
        <f>IF(ISBLANK('MRA Full Assessment'!B613),"",'MRA Full Assessment'!B613)</f>
        <v>122</v>
      </c>
      <c r="B124" s="82" t="str">
        <f>IF(ISBLANK('MRA Full Assessment'!C613),"",'MRA Full Assessment'!C613)</f>
        <v/>
      </c>
      <c r="C124" s="82" t="str">
        <f>IF(ISBLANK('MRA Full Assessment'!D613),"",'MRA Full Assessment'!D613)</f>
        <v/>
      </c>
      <c r="D124" s="82" t="str">
        <f>IF(ISBLANK('MRA Full Assessment'!G613),"",'MRA Full Assessment'!G613)</f>
        <v/>
      </c>
      <c r="E124" s="82" t="str">
        <f>IF(ISBLANK('MRA Full Assessment'!F613),"",'MRA Full Assessment'!F613)</f>
        <v/>
      </c>
      <c r="F124" s="82" t="str">
        <f>IF(ISBLANK('MRA Full Assessment'!I613),"",'MRA Full Assessment'!I613)</f>
        <v/>
      </c>
      <c r="G124" s="82" t="str">
        <f>IF(ISBLANK('MRA Full Assessment'!J613),"",'MRA Full Assessment'!J613)</f>
        <v/>
      </c>
      <c r="H124" s="84" t="str">
        <f>'MRA Full Assessment'!$M$615</f>
        <v/>
      </c>
      <c r="I124" s="84" t="str">
        <f>'MRA Full Assessment'!$M$613</f>
        <v/>
      </c>
      <c r="J124" s="84" t="str">
        <f>'MRA Full Assessment'!$T$615</f>
        <v/>
      </c>
      <c r="K124" s="82" t="str">
        <f>IF(ISBLANK('MRA Full Assessment'!$U$613),"",'MRA Full Assessment'!$U$613)</f>
        <v/>
      </c>
      <c r="L124" s="84" t="str">
        <f>'MRA Full Assessment'!$X$615</f>
        <v/>
      </c>
      <c r="M124" s="84" t="str">
        <f>'MRA Full Assessment'!$X$613</f>
        <v/>
      </c>
      <c r="N124" s="82" t="str">
        <f>IF(ISBLANK('MRA Full Assessment'!$Y$613),"",'MRA Full Assessment'!$Y$613)</f>
        <v/>
      </c>
      <c r="O124" s="84" t="str">
        <f>'MRA Full Assessment'!$AB$615</f>
        <v/>
      </c>
      <c r="P124" s="84" t="str">
        <f>'MRA Full Assessment'!$AB$613</f>
        <v/>
      </c>
      <c r="Q124" s="82" t="str">
        <f>IF(ISBLANK('MRA Full Assessment'!$AC$613),"",'MRA Full Assessment'!$AC$613)</f>
        <v/>
      </c>
      <c r="R124" s="84" t="str">
        <f>'MRA Full Assessment'!$AG$615</f>
        <v/>
      </c>
      <c r="S124" s="84" t="str">
        <f>IF(ISBLANK('MRA Full Assessment'!$AG$613),"",'MRA Full Assessment'!$AG$613)</f>
        <v/>
      </c>
    </row>
    <row r="125" spans="1:19" ht="55.2" customHeight="1" thickBot="1">
      <c r="A125" s="82">
        <f>IF(ISBLANK('MRA Full Assessment'!B618),"",'MRA Full Assessment'!B618)</f>
        <v>123</v>
      </c>
      <c r="B125" s="82" t="str">
        <f>IF(ISBLANK('MRA Full Assessment'!C618),"",'MRA Full Assessment'!C618)</f>
        <v/>
      </c>
      <c r="C125" s="82" t="str">
        <f>IF(ISBLANK('MRA Full Assessment'!D618),"",'MRA Full Assessment'!D618)</f>
        <v/>
      </c>
      <c r="D125" s="82" t="str">
        <f>IF(ISBLANK('MRA Full Assessment'!G618),"",'MRA Full Assessment'!G618)</f>
        <v/>
      </c>
      <c r="E125" s="82" t="str">
        <f>IF(ISBLANK('MRA Full Assessment'!F618),"",'MRA Full Assessment'!F618)</f>
        <v/>
      </c>
      <c r="F125" s="82" t="str">
        <f>IF(ISBLANK('MRA Full Assessment'!I618),"",'MRA Full Assessment'!I618)</f>
        <v/>
      </c>
      <c r="G125" s="82" t="str">
        <f>IF(ISBLANK('MRA Full Assessment'!J618),"",'MRA Full Assessment'!J618)</f>
        <v/>
      </c>
      <c r="H125" s="84" t="str">
        <f>'MRA Full Assessment'!$M$620</f>
        <v/>
      </c>
      <c r="I125" s="84" t="str">
        <f>'MRA Full Assessment'!$M$618</f>
        <v/>
      </c>
      <c r="J125" s="84" t="str">
        <f>'MRA Full Assessment'!$T$620</f>
        <v/>
      </c>
      <c r="K125" s="82" t="str">
        <f>IF(ISBLANK('MRA Full Assessment'!$U$618),"",'MRA Full Assessment'!$U$618)</f>
        <v/>
      </c>
      <c r="L125" s="84" t="str">
        <f>'MRA Full Assessment'!$X$620</f>
        <v/>
      </c>
      <c r="M125" s="84" t="str">
        <f>'MRA Full Assessment'!$X$618</f>
        <v/>
      </c>
      <c r="N125" s="82" t="str">
        <f>IF(ISBLANK('MRA Full Assessment'!$Y$618),"",'MRA Full Assessment'!$Y$618)</f>
        <v/>
      </c>
      <c r="O125" s="84" t="str">
        <f>'MRA Full Assessment'!$AB$620</f>
        <v/>
      </c>
      <c r="P125" s="84" t="str">
        <f>'MRA Full Assessment'!$AB$618</f>
        <v/>
      </c>
      <c r="Q125" s="82" t="str">
        <f>IF(ISBLANK('MRA Full Assessment'!$AC$618),"",'MRA Full Assessment'!$AC$618)</f>
        <v/>
      </c>
      <c r="R125" s="84" t="str">
        <f>'MRA Full Assessment'!$AG$620</f>
        <v/>
      </c>
      <c r="S125" s="84" t="str">
        <f>IF(ISBLANK('MRA Full Assessment'!$AG$618),"",'MRA Full Assessment'!$AG$618)</f>
        <v/>
      </c>
    </row>
    <row r="126" spans="1:19" ht="55.2" customHeight="1" thickBot="1">
      <c r="A126" s="82">
        <f>IF(ISBLANK('MRA Full Assessment'!B623),"",'MRA Full Assessment'!B623)</f>
        <v>124</v>
      </c>
      <c r="B126" s="82" t="str">
        <f>IF(ISBLANK('MRA Full Assessment'!C623),"",'MRA Full Assessment'!C623)</f>
        <v/>
      </c>
      <c r="C126" s="82" t="str">
        <f>IF(ISBLANK('MRA Full Assessment'!D623),"",'MRA Full Assessment'!D623)</f>
        <v/>
      </c>
      <c r="D126" s="82" t="str">
        <f>IF(ISBLANK('MRA Full Assessment'!G623),"",'MRA Full Assessment'!G623)</f>
        <v/>
      </c>
      <c r="E126" s="82" t="str">
        <f>IF(ISBLANK('MRA Full Assessment'!F623),"",'MRA Full Assessment'!F623)</f>
        <v/>
      </c>
      <c r="F126" s="82" t="str">
        <f>IF(ISBLANK('MRA Full Assessment'!I623),"",'MRA Full Assessment'!I623)</f>
        <v/>
      </c>
      <c r="G126" s="82" t="str">
        <f>IF(ISBLANK('MRA Full Assessment'!J623),"",'MRA Full Assessment'!J623)</f>
        <v/>
      </c>
      <c r="H126" s="84" t="str">
        <f>'MRA Full Assessment'!$M$625</f>
        <v/>
      </c>
      <c r="I126" s="84" t="str">
        <f>'MRA Full Assessment'!$M$623</f>
        <v/>
      </c>
      <c r="J126" s="84" t="str">
        <f>'MRA Full Assessment'!$T$625</f>
        <v/>
      </c>
      <c r="K126" s="82" t="str">
        <f>IF(ISBLANK('MRA Full Assessment'!$U$623),"",'MRA Full Assessment'!$U$623)</f>
        <v/>
      </c>
      <c r="L126" s="84" t="str">
        <f>'MRA Full Assessment'!$X$625</f>
        <v/>
      </c>
      <c r="M126" s="84" t="str">
        <f>'MRA Full Assessment'!$X$623</f>
        <v/>
      </c>
      <c r="N126" s="82" t="str">
        <f>IF(ISBLANK('MRA Full Assessment'!$Y$623),"",'MRA Full Assessment'!$Y$623)</f>
        <v/>
      </c>
      <c r="O126" s="84" t="str">
        <f>'MRA Full Assessment'!$AB$625</f>
        <v/>
      </c>
      <c r="P126" s="84" t="str">
        <f>'MRA Full Assessment'!$AB$623</f>
        <v/>
      </c>
      <c r="Q126" s="82" t="str">
        <f>IF(ISBLANK('MRA Full Assessment'!$AC$623),"",'MRA Full Assessment'!$AC$623)</f>
        <v/>
      </c>
      <c r="R126" s="84" t="str">
        <f>'MRA Full Assessment'!$AG$625</f>
        <v/>
      </c>
      <c r="S126" s="84" t="str">
        <f>IF(ISBLANK('MRA Full Assessment'!$AG$623),"",'MRA Full Assessment'!$AG$623)</f>
        <v/>
      </c>
    </row>
    <row r="127" spans="1:19" ht="55.2" customHeight="1" thickBot="1">
      <c r="A127" s="82">
        <f>IF(ISBLANK('MRA Full Assessment'!B628),"",'MRA Full Assessment'!B628)</f>
        <v>125</v>
      </c>
      <c r="B127" s="82" t="str">
        <f>IF(ISBLANK('MRA Full Assessment'!C628),"",'MRA Full Assessment'!C628)</f>
        <v/>
      </c>
      <c r="C127" s="82" t="str">
        <f>IF(ISBLANK('MRA Full Assessment'!D628),"",'MRA Full Assessment'!D628)</f>
        <v/>
      </c>
      <c r="D127" s="82" t="str">
        <f>IF(ISBLANK('MRA Full Assessment'!G628),"",'MRA Full Assessment'!G628)</f>
        <v/>
      </c>
      <c r="E127" s="82" t="str">
        <f>IF(ISBLANK('MRA Full Assessment'!F628),"",'MRA Full Assessment'!F628)</f>
        <v/>
      </c>
      <c r="F127" s="82" t="str">
        <f>IF(ISBLANK('MRA Full Assessment'!I628),"",'MRA Full Assessment'!I628)</f>
        <v/>
      </c>
      <c r="G127" s="82" t="str">
        <f>IF(ISBLANK('MRA Full Assessment'!J628),"",'MRA Full Assessment'!J628)</f>
        <v/>
      </c>
      <c r="H127" s="84" t="str">
        <f>'MRA Full Assessment'!$M$630</f>
        <v/>
      </c>
      <c r="I127" s="84" t="str">
        <f>'MRA Full Assessment'!$M$628</f>
        <v/>
      </c>
      <c r="J127" s="84" t="str">
        <f>'MRA Full Assessment'!$T$630</f>
        <v/>
      </c>
      <c r="K127" s="82" t="str">
        <f>IF(ISBLANK('MRA Full Assessment'!$U$628),"",'MRA Full Assessment'!$U$628)</f>
        <v/>
      </c>
      <c r="L127" s="84" t="str">
        <f>'MRA Full Assessment'!$X$630</f>
        <v/>
      </c>
      <c r="M127" s="84" t="str">
        <f>'MRA Full Assessment'!$X$628</f>
        <v/>
      </c>
      <c r="N127" s="82" t="str">
        <f>IF(ISBLANK('MRA Full Assessment'!$Y$628),"",'MRA Full Assessment'!$Y$628)</f>
        <v/>
      </c>
      <c r="O127" s="84" t="str">
        <f>'MRA Full Assessment'!$AB$630</f>
        <v/>
      </c>
      <c r="P127" s="84" t="str">
        <f>'MRA Full Assessment'!$AB$628</f>
        <v/>
      </c>
      <c r="Q127" s="82" t="str">
        <f>IF(ISBLANK('MRA Full Assessment'!$AC$628),"",'MRA Full Assessment'!$AC$628)</f>
        <v/>
      </c>
      <c r="R127" s="84" t="str">
        <f>'MRA Full Assessment'!$AG$630</f>
        <v/>
      </c>
      <c r="S127" s="84" t="str">
        <f>IF(ISBLANK('MRA Full Assessment'!$AG$628),"",'MRA Full Assessment'!$AG$628)</f>
        <v/>
      </c>
    </row>
    <row r="128" spans="1:19" ht="55.2" customHeight="1" thickBot="1">
      <c r="A128" s="82">
        <f>IF(ISBLANK('MRA Full Assessment'!B633),"",'MRA Full Assessment'!B633)</f>
        <v>126</v>
      </c>
      <c r="B128" s="82" t="str">
        <f>IF(ISBLANK('MRA Full Assessment'!C633),"",'MRA Full Assessment'!C633)</f>
        <v/>
      </c>
      <c r="C128" s="82" t="str">
        <f>IF(ISBLANK('MRA Full Assessment'!D633),"",'MRA Full Assessment'!D633)</f>
        <v/>
      </c>
      <c r="D128" s="82" t="str">
        <f>IF(ISBLANK('MRA Full Assessment'!G633),"",'MRA Full Assessment'!G633)</f>
        <v/>
      </c>
      <c r="E128" s="82" t="str">
        <f>IF(ISBLANK('MRA Full Assessment'!F633),"",'MRA Full Assessment'!F633)</f>
        <v/>
      </c>
      <c r="F128" s="82" t="str">
        <f>IF(ISBLANK('MRA Full Assessment'!I633),"",'MRA Full Assessment'!I633)</f>
        <v/>
      </c>
      <c r="G128" s="82" t="str">
        <f>IF(ISBLANK('MRA Full Assessment'!J633),"",'MRA Full Assessment'!J633)</f>
        <v/>
      </c>
      <c r="H128" s="84" t="str">
        <f>'MRA Full Assessment'!$M$635</f>
        <v/>
      </c>
      <c r="I128" s="84" t="str">
        <f>'MRA Full Assessment'!$M$633</f>
        <v/>
      </c>
      <c r="J128" s="84" t="str">
        <f>'MRA Full Assessment'!$T$635</f>
        <v/>
      </c>
      <c r="K128" s="82" t="str">
        <f>IF(ISBLANK('MRA Full Assessment'!$U$633),"",'MRA Full Assessment'!$U$633)</f>
        <v/>
      </c>
      <c r="L128" s="84" t="str">
        <f>'MRA Full Assessment'!$X$635</f>
        <v/>
      </c>
      <c r="M128" s="84" t="str">
        <f>'MRA Full Assessment'!$X$633</f>
        <v/>
      </c>
      <c r="N128" s="82" t="str">
        <f>IF(ISBLANK('MRA Full Assessment'!$Y$633),"",'MRA Full Assessment'!$Y$633)</f>
        <v/>
      </c>
      <c r="O128" s="84" t="str">
        <f>'MRA Full Assessment'!$AB$635</f>
        <v/>
      </c>
      <c r="P128" s="84" t="str">
        <f>'MRA Full Assessment'!$AB$633</f>
        <v/>
      </c>
      <c r="Q128" s="82" t="str">
        <f>IF(ISBLANK('MRA Full Assessment'!$AC$633),"",'MRA Full Assessment'!$AC$633)</f>
        <v/>
      </c>
      <c r="R128" s="84" t="str">
        <f>'MRA Full Assessment'!$AG$635</f>
        <v/>
      </c>
      <c r="S128" s="84" t="str">
        <f>IF(ISBLANK('MRA Full Assessment'!$AG$633),"",'MRA Full Assessment'!$AG$633)</f>
        <v/>
      </c>
    </row>
    <row r="129" spans="1:19" ht="55.2" customHeight="1" thickBot="1">
      <c r="A129" s="82">
        <f>IF(ISBLANK('MRA Full Assessment'!B638),"",'MRA Full Assessment'!B638)</f>
        <v>127</v>
      </c>
      <c r="B129" s="82" t="str">
        <f>IF(ISBLANK('MRA Full Assessment'!C638),"",'MRA Full Assessment'!C638)</f>
        <v/>
      </c>
      <c r="C129" s="82" t="str">
        <f>IF(ISBLANK('MRA Full Assessment'!D638),"",'MRA Full Assessment'!D638)</f>
        <v/>
      </c>
      <c r="D129" s="82" t="str">
        <f>IF(ISBLANK('MRA Full Assessment'!G638),"",'MRA Full Assessment'!G638)</f>
        <v/>
      </c>
      <c r="E129" s="82" t="str">
        <f>IF(ISBLANK('MRA Full Assessment'!F638),"",'MRA Full Assessment'!F638)</f>
        <v/>
      </c>
      <c r="F129" s="82" t="str">
        <f>IF(ISBLANK('MRA Full Assessment'!I638),"",'MRA Full Assessment'!I638)</f>
        <v/>
      </c>
      <c r="G129" s="82" t="str">
        <f>IF(ISBLANK('MRA Full Assessment'!J638),"",'MRA Full Assessment'!J638)</f>
        <v/>
      </c>
      <c r="H129" s="84" t="str">
        <f>'MRA Full Assessment'!$M$640</f>
        <v/>
      </c>
      <c r="I129" s="84" t="str">
        <f>'MRA Full Assessment'!$M$638</f>
        <v/>
      </c>
      <c r="J129" s="84" t="str">
        <f>'MRA Full Assessment'!$T$640</f>
        <v/>
      </c>
      <c r="K129" s="82" t="str">
        <f>IF(ISBLANK('MRA Full Assessment'!$U$638),"",'MRA Full Assessment'!$U$638)</f>
        <v/>
      </c>
      <c r="L129" s="84" t="str">
        <f>'MRA Full Assessment'!$X$640</f>
        <v/>
      </c>
      <c r="M129" s="84" t="str">
        <f>'MRA Full Assessment'!$X$638</f>
        <v/>
      </c>
      <c r="N129" s="82" t="str">
        <f>IF(ISBLANK('MRA Full Assessment'!$Y$638),"",'MRA Full Assessment'!$Y$638)</f>
        <v/>
      </c>
      <c r="O129" s="84" t="str">
        <f>'MRA Full Assessment'!$AB$640</f>
        <v/>
      </c>
      <c r="P129" s="84" t="str">
        <f>'MRA Full Assessment'!$AB$638</f>
        <v/>
      </c>
      <c r="Q129" s="82" t="str">
        <f>IF(ISBLANK('MRA Full Assessment'!$AC$638),"",'MRA Full Assessment'!$AC$638)</f>
        <v/>
      </c>
      <c r="R129" s="84" t="str">
        <f>'MRA Full Assessment'!$AG$640</f>
        <v/>
      </c>
      <c r="S129" s="84" t="str">
        <f>IF(ISBLANK('MRA Full Assessment'!$AG$638),"",'MRA Full Assessment'!$AG$638)</f>
        <v/>
      </c>
    </row>
    <row r="130" spans="1:19" ht="55.2" customHeight="1" thickBot="1">
      <c r="A130" s="82">
        <f>IF(ISBLANK('MRA Full Assessment'!B643),"",'MRA Full Assessment'!B643)</f>
        <v>128</v>
      </c>
      <c r="B130" s="82" t="str">
        <f>IF(ISBLANK('MRA Full Assessment'!C643),"",'MRA Full Assessment'!C643)</f>
        <v/>
      </c>
      <c r="C130" s="82" t="str">
        <f>IF(ISBLANK('MRA Full Assessment'!D643),"",'MRA Full Assessment'!D643)</f>
        <v/>
      </c>
      <c r="D130" s="82" t="str">
        <f>IF(ISBLANK('MRA Full Assessment'!G643),"",'MRA Full Assessment'!G643)</f>
        <v/>
      </c>
      <c r="E130" s="82" t="str">
        <f>IF(ISBLANK('MRA Full Assessment'!F643),"",'MRA Full Assessment'!F643)</f>
        <v/>
      </c>
      <c r="F130" s="82" t="str">
        <f>IF(ISBLANK('MRA Full Assessment'!I643),"",'MRA Full Assessment'!I643)</f>
        <v/>
      </c>
      <c r="G130" s="82" t="str">
        <f>IF(ISBLANK('MRA Full Assessment'!J643),"",'MRA Full Assessment'!J643)</f>
        <v/>
      </c>
      <c r="H130" s="84" t="str">
        <f>'MRA Full Assessment'!$M$645</f>
        <v/>
      </c>
      <c r="I130" s="84" t="str">
        <f>'MRA Full Assessment'!$M$643</f>
        <v/>
      </c>
      <c r="J130" s="84" t="str">
        <f>'MRA Full Assessment'!$T$645</f>
        <v/>
      </c>
      <c r="K130" s="82" t="str">
        <f>IF(ISBLANK('MRA Full Assessment'!$U$643),"",'MRA Full Assessment'!$U$643)</f>
        <v/>
      </c>
      <c r="L130" s="84" t="str">
        <f>'MRA Full Assessment'!$X$645</f>
        <v/>
      </c>
      <c r="M130" s="84" t="str">
        <f>'MRA Full Assessment'!$X$643</f>
        <v/>
      </c>
      <c r="N130" s="82" t="str">
        <f>IF(ISBLANK('MRA Full Assessment'!$Y$643),"",'MRA Full Assessment'!$Y$643)</f>
        <v/>
      </c>
      <c r="O130" s="84" t="str">
        <f>'MRA Full Assessment'!$AB$645</f>
        <v/>
      </c>
      <c r="P130" s="84" t="str">
        <f>'MRA Full Assessment'!$AB$643</f>
        <v/>
      </c>
      <c r="Q130" s="82" t="str">
        <f>IF(ISBLANK('MRA Full Assessment'!$AC$643),"",'MRA Full Assessment'!$AC$643)</f>
        <v/>
      </c>
      <c r="R130" s="84" t="str">
        <f>'MRA Full Assessment'!$AG$645</f>
        <v/>
      </c>
      <c r="S130" s="84" t="str">
        <f>IF(ISBLANK('MRA Full Assessment'!$AG$643),"",'MRA Full Assessment'!$AG$643)</f>
        <v/>
      </c>
    </row>
    <row r="131" spans="1:19" ht="55.2" customHeight="1" thickBot="1">
      <c r="A131" s="82">
        <f>IF(ISBLANK('MRA Full Assessment'!B648),"",'MRA Full Assessment'!B648)</f>
        <v>129</v>
      </c>
      <c r="B131" s="82" t="str">
        <f>IF(ISBLANK('MRA Full Assessment'!C648),"",'MRA Full Assessment'!C648)</f>
        <v/>
      </c>
      <c r="C131" s="82" t="str">
        <f>IF(ISBLANK('MRA Full Assessment'!D648),"",'MRA Full Assessment'!D648)</f>
        <v/>
      </c>
      <c r="D131" s="82" t="str">
        <f>IF(ISBLANK('MRA Full Assessment'!G648),"",'MRA Full Assessment'!G648)</f>
        <v/>
      </c>
      <c r="E131" s="82" t="str">
        <f>IF(ISBLANK('MRA Full Assessment'!F648),"",'MRA Full Assessment'!F648)</f>
        <v/>
      </c>
      <c r="F131" s="82" t="str">
        <f>IF(ISBLANK('MRA Full Assessment'!I648),"",'MRA Full Assessment'!I648)</f>
        <v/>
      </c>
      <c r="G131" s="82" t="str">
        <f>IF(ISBLANK('MRA Full Assessment'!J648),"",'MRA Full Assessment'!J648)</f>
        <v/>
      </c>
      <c r="H131" s="84" t="str">
        <f>'MRA Full Assessment'!$M$650</f>
        <v/>
      </c>
      <c r="I131" s="84" t="str">
        <f>'MRA Full Assessment'!$M$648</f>
        <v/>
      </c>
      <c r="J131" s="84" t="str">
        <f>'MRA Full Assessment'!$T$650</f>
        <v/>
      </c>
      <c r="K131" s="82" t="str">
        <f>IF(ISBLANK('MRA Full Assessment'!$U$648),"",'MRA Full Assessment'!$U$648)</f>
        <v/>
      </c>
      <c r="L131" s="84" t="str">
        <f>'MRA Full Assessment'!$X$650</f>
        <v/>
      </c>
      <c r="M131" s="84" t="str">
        <f>'MRA Full Assessment'!$X$648</f>
        <v/>
      </c>
      <c r="N131" s="82" t="str">
        <f>IF(ISBLANK('MRA Full Assessment'!$Y$648),"",'MRA Full Assessment'!$Y$648)</f>
        <v/>
      </c>
      <c r="O131" s="84" t="str">
        <f>'MRA Full Assessment'!$AB$650</f>
        <v/>
      </c>
      <c r="P131" s="84" t="str">
        <f>'MRA Full Assessment'!$AB$648</f>
        <v/>
      </c>
      <c r="Q131" s="82" t="str">
        <f>IF(ISBLANK('MRA Full Assessment'!$AC$648),"",'MRA Full Assessment'!$AC$648)</f>
        <v/>
      </c>
      <c r="R131" s="84" t="str">
        <f>'MRA Full Assessment'!$AG$650</f>
        <v/>
      </c>
      <c r="S131" s="84" t="str">
        <f>IF(ISBLANK('MRA Full Assessment'!$AG$648),"",'MRA Full Assessment'!$AG$648)</f>
        <v/>
      </c>
    </row>
    <row r="132" spans="1:19" ht="55.2" customHeight="1" thickBot="1">
      <c r="A132" s="82">
        <f>IF(ISBLANK('MRA Full Assessment'!B653),"",'MRA Full Assessment'!B653)</f>
        <v>130</v>
      </c>
      <c r="B132" s="82" t="str">
        <f>IF(ISBLANK('MRA Full Assessment'!C653),"",'MRA Full Assessment'!C653)</f>
        <v/>
      </c>
      <c r="C132" s="82" t="str">
        <f>IF(ISBLANK('MRA Full Assessment'!D653),"",'MRA Full Assessment'!D653)</f>
        <v/>
      </c>
      <c r="D132" s="82" t="str">
        <f>IF(ISBLANK('MRA Full Assessment'!G653),"",'MRA Full Assessment'!G653)</f>
        <v/>
      </c>
      <c r="E132" s="82" t="str">
        <f>IF(ISBLANK('MRA Full Assessment'!F653),"",'MRA Full Assessment'!F653)</f>
        <v/>
      </c>
      <c r="F132" s="82" t="str">
        <f>IF(ISBLANK('MRA Full Assessment'!I653),"",'MRA Full Assessment'!I653)</f>
        <v/>
      </c>
      <c r="G132" s="82" t="str">
        <f>IF(ISBLANK('MRA Full Assessment'!J653),"",'MRA Full Assessment'!J653)</f>
        <v/>
      </c>
      <c r="H132" s="84" t="str">
        <f>'MRA Full Assessment'!$M$655</f>
        <v/>
      </c>
      <c r="I132" s="84" t="str">
        <f>'MRA Full Assessment'!$M$653</f>
        <v/>
      </c>
      <c r="J132" s="84" t="str">
        <f>'MRA Full Assessment'!$T$655</f>
        <v/>
      </c>
      <c r="K132" s="82" t="str">
        <f>IF(ISBLANK('MRA Full Assessment'!$U$653),"",'MRA Full Assessment'!$U$653)</f>
        <v/>
      </c>
      <c r="L132" s="84" t="str">
        <f>'MRA Full Assessment'!$X$655</f>
        <v/>
      </c>
      <c r="M132" s="84" t="str">
        <f>'MRA Full Assessment'!$X$653</f>
        <v/>
      </c>
      <c r="N132" s="82" t="str">
        <f>IF(ISBLANK('MRA Full Assessment'!$Y$653),"",'MRA Full Assessment'!$Y$653)</f>
        <v/>
      </c>
      <c r="O132" s="84" t="str">
        <f>'MRA Full Assessment'!$AB$655</f>
        <v/>
      </c>
      <c r="P132" s="84" t="str">
        <f>'MRA Full Assessment'!$AB$653</f>
        <v/>
      </c>
      <c r="Q132" s="82" t="str">
        <f>IF(ISBLANK('MRA Full Assessment'!$AC$653),"",'MRA Full Assessment'!$AC$653)</f>
        <v/>
      </c>
      <c r="R132" s="84" t="str">
        <f>'MRA Full Assessment'!$AG$655</f>
        <v/>
      </c>
      <c r="S132" s="84" t="str">
        <f>IF(ISBLANK('MRA Full Assessment'!$AG$653),"",'MRA Full Assessment'!$AG$653)</f>
        <v/>
      </c>
    </row>
    <row r="133" spans="1:19" ht="55.2" customHeight="1" thickBot="1">
      <c r="A133" s="82">
        <f>IF(ISBLANK('MRA Full Assessment'!B658),"",'MRA Full Assessment'!B658)</f>
        <v>131</v>
      </c>
      <c r="B133" s="82" t="str">
        <f>IF(ISBLANK('MRA Full Assessment'!C658),"",'MRA Full Assessment'!C658)</f>
        <v/>
      </c>
      <c r="C133" s="82" t="str">
        <f>IF(ISBLANK('MRA Full Assessment'!D658),"",'MRA Full Assessment'!D658)</f>
        <v/>
      </c>
      <c r="D133" s="82" t="str">
        <f>IF(ISBLANK('MRA Full Assessment'!G658),"",'MRA Full Assessment'!G658)</f>
        <v/>
      </c>
      <c r="E133" s="82" t="str">
        <f>IF(ISBLANK('MRA Full Assessment'!F658),"",'MRA Full Assessment'!F658)</f>
        <v/>
      </c>
      <c r="F133" s="82" t="str">
        <f>IF(ISBLANK('MRA Full Assessment'!I658),"",'MRA Full Assessment'!I658)</f>
        <v/>
      </c>
      <c r="G133" s="82" t="str">
        <f>IF(ISBLANK('MRA Full Assessment'!J658),"",'MRA Full Assessment'!J658)</f>
        <v/>
      </c>
      <c r="H133" s="84" t="str">
        <f>'MRA Full Assessment'!$M$660</f>
        <v/>
      </c>
      <c r="I133" s="84" t="str">
        <f>'MRA Full Assessment'!$M$658</f>
        <v/>
      </c>
      <c r="J133" s="84" t="str">
        <f>'MRA Full Assessment'!$T$660</f>
        <v/>
      </c>
      <c r="K133" s="82" t="str">
        <f>IF(ISBLANK('MRA Full Assessment'!$U$658),"",'MRA Full Assessment'!$U$658)</f>
        <v/>
      </c>
      <c r="L133" s="84" t="str">
        <f>'MRA Full Assessment'!$X$660</f>
        <v/>
      </c>
      <c r="M133" s="84" t="str">
        <f>'MRA Full Assessment'!$X$658</f>
        <v/>
      </c>
      <c r="N133" s="82" t="str">
        <f>IF(ISBLANK('MRA Full Assessment'!$Y$658),"",'MRA Full Assessment'!$Y$658)</f>
        <v/>
      </c>
      <c r="O133" s="84" t="str">
        <f>'MRA Full Assessment'!$AB$660</f>
        <v/>
      </c>
      <c r="P133" s="84" t="str">
        <f>'MRA Full Assessment'!$AB$658</f>
        <v/>
      </c>
      <c r="Q133" s="82" t="str">
        <f>IF(ISBLANK('MRA Full Assessment'!$AC$658),"",'MRA Full Assessment'!$AC$658)</f>
        <v/>
      </c>
      <c r="R133" s="84" t="str">
        <f>'MRA Full Assessment'!$AG$660</f>
        <v/>
      </c>
      <c r="S133" s="84" t="str">
        <f>IF(ISBLANK('MRA Full Assessment'!$AG$658),"",'MRA Full Assessment'!$AG$658)</f>
        <v/>
      </c>
    </row>
    <row r="134" spans="1:19" ht="55.2" customHeight="1" thickBot="1">
      <c r="A134" s="82">
        <f>IF(ISBLANK('MRA Full Assessment'!B663),"",'MRA Full Assessment'!B663)</f>
        <v>132</v>
      </c>
      <c r="B134" s="82" t="str">
        <f>IF(ISBLANK('MRA Full Assessment'!C663),"",'MRA Full Assessment'!C663)</f>
        <v/>
      </c>
      <c r="C134" s="82" t="str">
        <f>IF(ISBLANK('MRA Full Assessment'!D663),"",'MRA Full Assessment'!D663)</f>
        <v/>
      </c>
      <c r="D134" s="82" t="str">
        <f>IF(ISBLANK('MRA Full Assessment'!G663),"",'MRA Full Assessment'!G663)</f>
        <v/>
      </c>
      <c r="E134" s="82" t="str">
        <f>IF(ISBLANK('MRA Full Assessment'!F663),"",'MRA Full Assessment'!F663)</f>
        <v/>
      </c>
      <c r="F134" s="82" t="str">
        <f>IF(ISBLANK('MRA Full Assessment'!I663),"",'MRA Full Assessment'!I663)</f>
        <v/>
      </c>
      <c r="G134" s="82" t="str">
        <f>IF(ISBLANK('MRA Full Assessment'!J663),"",'MRA Full Assessment'!J663)</f>
        <v/>
      </c>
      <c r="H134" s="84" t="str">
        <f>'MRA Full Assessment'!$M$665</f>
        <v/>
      </c>
      <c r="I134" s="84" t="str">
        <f>'MRA Full Assessment'!$M$663</f>
        <v/>
      </c>
      <c r="J134" s="84" t="str">
        <f>'MRA Full Assessment'!$T$665</f>
        <v/>
      </c>
      <c r="K134" s="82" t="str">
        <f>IF(ISBLANK('MRA Full Assessment'!$U$663),"",'MRA Full Assessment'!$U$663)</f>
        <v/>
      </c>
      <c r="L134" s="84" t="str">
        <f>'MRA Full Assessment'!$X$665</f>
        <v/>
      </c>
      <c r="M134" s="84" t="str">
        <f>'MRA Full Assessment'!$X$663</f>
        <v/>
      </c>
      <c r="N134" s="82" t="str">
        <f>IF(ISBLANK('MRA Full Assessment'!$Y$663),"",'MRA Full Assessment'!$Y$663)</f>
        <v/>
      </c>
      <c r="O134" s="84" t="str">
        <f>'MRA Full Assessment'!$AB$665</f>
        <v/>
      </c>
      <c r="P134" s="84" t="str">
        <f>'MRA Full Assessment'!$AB$663</f>
        <v/>
      </c>
      <c r="Q134" s="82" t="str">
        <f>IF(ISBLANK('MRA Full Assessment'!$AC$663),"",'MRA Full Assessment'!$AC$663)</f>
        <v/>
      </c>
      <c r="R134" s="84" t="str">
        <f>'MRA Full Assessment'!$AG$665</f>
        <v/>
      </c>
      <c r="S134" s="84" t="str">
        <f>IF(ISBLANK('MRA Full Assessment'!$AG$663),"",'MRA Full Assessment'!$AG$663)</f>
        <v/>
      </c>
    </row>
    <row r="135" spans="1:19" ht="55.2" customHeight="1" thickBot="1">
      <c r="A135" s="82">
        <f>IF(ISBLANK('MRA Full Assessment'!B668),"",'MRA Full Assessment'!B668)</f>
        <v>133</v>
      </c>
      <c r="B135" s="82" t="str">
        <f>IF(ISBLANK('MRA Full Assessment'!C668),"",'MRA Full Assessment'!C668)</f>
        <v/>
      </c>
      <c r="C135" s="82" t="str">
        <f>IF(ISBLANK('MRA Full Assessment'!D668),"",'MRA Full Assessment'!D668)</f>
        <v/>
      </c>
      <c r="D135" s="82" t="str">
        <f>IF(ISBLANK('MRA Full Assessment'!G668),"",'MRA Full Assessment'!G668)</f>
        <v/>
      </c>
      <c r="E135" s="82" t="str">
        <f>IF(ISBLANK('MRA Full Assessment'!F668),"",'MRA Full Assessment'!F668)</f>
        <v/>
      </c>
      <c r="F135" s="82" t="str">
        <f>IF(ISBLANK('MRA Full Assessment'!I668),"",'MRA Full Assessment'!I668)</f>
        <v/>
      </c>
      <c r="G135" s="82" t="str">
        <f>IF(ISBLANK('MRA Full Assessment'!J668),"",'MRA Full Assessment'!J668)</f>
        <v/>
      </c>
      <c r="H135" s="84" t="str">
        <f>'MRA Full Assessment'!$M$670</f>
        <v/>
      </c>
      <c r="I135" s="84" t="str">
        <f>'MRA Full Assessment'!$M$668</f>
        <v/>
      </c>
      <c r="J135" s="84" t="str">
        <f>'MRA Full Assessment'!$T$670</f>
        <v/>
      </c>
      <c r="K135" s="82" t="str">
        <f>IF(ISBLANK('MRA Full Assessment'!$U$668),"",'MRA Full Assessment'!$U$668)</f>
        <v/>
      </c>
      <c r="L135" s="84" t="str">
        <f>'MRA Full Assessment'!$X$670</f>
        <v/>
      </c>
      <c r="M135" s="84" t="str">
        <f>'MRA Full Assessment'!$X$668</f>
        <v/>
      </c>
      <c r="N135" s="82" t="str">
        <f>IF(ISBLANK('MRA Full Assessment'!$Y$668),"",'MRA Full Assessment'!$Y$668)</f>
        <v/>
      </c>
      <c r="O135" s="84" t="str">
        <f>'MRA Full Assessment'!$AB$670</f>
        <v/>
      </c>
      <c r="P135" s="84" t="str">
        <f>'MRA Full Assessment'!$AB$668</f>
        <v/>
      </c>
      <c r="Q135" s="82" t="str">
        <f>IF(ISBLANK('MRA Full Assessment'!$AC$668),"",'MRA Full Assessment'!$AC$668)</f>
        <v/>
      </c>
      <c r="R135" s="84" t="str">
        <f>'MRA Full Assessment'!$AG$670</f>
        <v/>
      </c>
      <c r="S135" s="84" t="str">
        <f>IF(ISBLANK('MRA Full Assessment'!AG$668),"",'MRA Full Assessment'!$AG$668)</f>
        <v/>
      </c>
    </row>
    <row r="136" spans="1:19" ht="55.2" customHeight="1" thickBot="1">
      <c r="A136" s="82">
        <f>IF(ISBLANK('MRA Full Assessment'!B673),"",'MRA Full Assessment'!B673)</f>
        <v>134</v>
      </c>
      <c r="B136" s="82" t="str">
        <f>IF(ISBLANK('MRA Full Assessment'!C673),"",'MRA Full Assessment'!C673)</f>
        <v/>
      </c>
      <c r="C136" s="82" t="str">
        <f>IF(ISBLANK('MRA Full Assessment'!D673),"",'MRA Full Assessment'!D673)</f>
        <v/>
      </c>
      <c r="D136" s="82" t="str">
        <f>IF(ISBLANK('MRA Full Assessment'!G673),"",'MRA Full Assessment'!G673)</f>
        <v/>
      </c>
      <c r="E136" s="82" t="str">
        <f>IF(ISBLANK('MRA Full Assessment'!F673),"",'MRA Full Assessment'!F673)</f>
        <v/>
      </c>
      <c r="F136" s="82" t="str">
        <f>IF(ISBLANK('MRA Full Assessment'!I673),"",'MRA Full Assessment'!I673)</f>
        <v/>
      </c>
      <c r="G136" s="82" t="str">
        <f>IF(ISBLANK('MRA Full Assessment'!J673),"",'MRA Full Assessment'!J673)</f>
        <v/>
      </c>
      <c r="H136" s="84" t="str">
        <f>'MRA Full Assessment'!$M$675</f>
        <v/>
      </c>
      <c r="I136" s="84" t="str">
        <f>'MRA Full Assessment'!$M$673</f>
        <v/>
      </c>
      <c r="J136" s="84" t="str">
        <f>'MRA Full Assessment'!$T$675</f>
        <v/>
      </c>
      <c r="K136" s="82" t="str">
        <f>IF(ISBLANK('MRA Full Assessment'!$U$673),"",'MRA Full Assessment'!$U$673)</f>
        <v/>
      </c>
      <c r="L136" s="84" t="str">
        <f>'MRA Full Assessment'!$X$675</f>
        <v/>
      </c>
      <c r="M136" s="84" t="str">
        <f>'MRA Full Assessment'!$X$673</f>
        <v/>
      </c>
      <c r="N136" s="82" t="str">
        <f>IF(ISBLANK('MRA Full Assessment'!U673),"",'MRA Full Assessment'!U673)</f>
        <v/>
      </c>
      <c r="O136" s="84" t="str">
        <f>'MRA Full Assessment'!$AB$675</f>
        <v/>
      </c>
      <c r="P136" s="84" t="str">
        <f>'MRA Full Assessment'!$AB$673</f>
        <v/>
      </c>
      <c r="Q136" s="82" t="str">
        <f>IF(ISBLANK('MRA Full Assessment'!$AC$673),"",'MRA Full Assessment'!$AC$673)</f>
        <v/>
      </c>
      <c r="R136" s="84" t="str">
        <f>'MRA Full Assessment'!$AG$675</f>
        <v/>
      </c>
      <c r="S136" s="84" t="str">
        <f>IF(ISBLANK('MRA Full Assessment'!$AG$673),"",'MRA Full Assessment'!$AG$673)</f>
        <v/>
      </c>
    </row>
    <row r="137" spans="1:19" ht="55.2" customHeight="1" thickBot="1">
      <c r="A137" s="82">
        <f>IF(ISBLANK('MRA Full Assessment'!B678),"",'MRA Full Assessment'!B678)</f>
        <v>135</v>
      </c>
      <c r="B137" s="82" t="str">
        <f>IF(ISBLANK('MRA Full Assessment'!C678),"",'MRA Full Assessment'!C678)</f>
        <v/>
      </c>
      <c r="C137" s="82" t="str">
        <f>IF(ISBLANK('MRA Full Assessment'!D678),"",'MRA Full Assessment'!D678)</f>
        <v/>
      </c>
      <c r="D137" s="82" t="str">
        <f>IF(ISBLANK('MRA Full Assessment'!G678),"",'MRA Full Assessment'!G678)</f>
        <v/>
      </c>
      <c r="E137" s="82" t="str">
        <f>IF(ISBLANK('MRA Full Assessment'!F678),"",'MRA Full Assessment'!F678)</f>
        <v/>
      </c>
      <c r="F137" s="82" t="str">
        <f>IF(ISBLANK('MRA Full Assessment'!I678),"",'MRA Full Assessment'!I678)</f>
        <v/>
      </c>
      <c r="G137" s="82" t="str">
        <f>IF(ISBLANK('MRA Full Assessment'!J678),"",'MRA Full Assessment'!J678)</f>
        <v/>
      </c>
      <c r="H137" s="84" t="str">
        <f>'MRA Full Assessment'!$M$680</f>
        <v/>
      </c>
      <c r="I137" s="84" t="str">
        <f>'MRA Full Assessment'!$M$678</f>
        <v/>
      </c>
      <c r="J137" s="84" t="str">
        <f>'MRA Full Assessment'!$T$680</f>
        <v/>
      </c>
      <c r="K137" s="82" t="str">
        <f>IF(ISBLANK('MRA Full Assessment'!$U$678),"",'MRA Full Assessment'!$U$678)</f>
        <v/>
      </c>
      <c r="L137" s="84" t="str">
        <f>'MRA Full Assessment'!$X$680</f>
        <v/>
      </c>
      <c r="M137" s="84" t="str">
        <f>'MRA Full Assessment'!$X$678</f>
        <v/>
      </c>
      <c r="N137" s="82" t="str">
        <f>IF(ISBLANK('MRA Full Assessment'!$Y$678),"",'MRA Full Assessment'!$Y$678)</f>
        <v/>
      </c>
      <c r="O137" s="84" t="str">
        <f>'MRA Full Assessment'!$AB$680</f>
        <v/>
      </c>
      <c r="P137" s="84" t="str">
        <f>'MRA Full Assessment'!$AB$678</f>
        <v/>
      </c>
      <c r="Q137" s="82" t="str">
        <f>IF(ISBLANK('MRA Full Assessment'!$AC$678),"",'MRA Full Assessment'!$AC$678)</f>
        <v/>
      </c>
      <c r="R137" s="84" t="str">
        <f>'MRA Full Assessment'!$AG$680</f>
        <v/>
      </c>
      <c r="S137" s="84" t="str">
        <f>IF(ISBLANK('MRA Full Assessment'!$AG$678),"",'MRA Full Assessment'!$AG$678)</f>
        <v/>
      </c>
    </row>
    <row r="138" spans="1:19" ht="55.2" customHeight="1" thickBot="1">
      <c r="A138" s="82">
        <f>IF(ISBLANK('MRA Full Assessment'!B683),"",'MRA Full Assessment'!B683)</f>
        <v>136</v>
      </c>
      <c r="B138" s="82" t="str">
        <f>IF(ISBLANK('MRA Full Assessment'!C683),"",'MRA Full Assessment'!C683)</f>
        <v/>
      </c>
      <c r="C138" s="82" t="str">
        <f>IF(ISBLANK('MRA Full Assessment'!D683),"",'MRA Full Assessment'!D683)</f>
        <v/>
      </c>
      <c r="D138" s="82" t="str">
        <f>IF(ISBLANK('MRA Full Assessment'!G683),"",'MRA Full Assessment'!G683)</f>
        <v/>
      </c>
      <c r="E138" s="82" t="str">
        <f>IF(ISBLANK('MRA Full Assessment'!F683),"",'MRA Full Assessment'!F683)</f>
        <v/>
      </c>
      <c r="F138" s="82" t="str">
        <f>IF(ISBLANK('MRA Full Assessment'!I683),"",'MRA Full Assessment'!I683)</f>
        <v/>
      </c>
      <c r="G138" s="82" t="str">
        <f>IF(ISBLANK('MRA Full Assessment'!J683),"",'MRA Full Assessment'!J683)</f>
        <v/>
      </c>
      <c r="H138" s="84" t="str">
        <f>'MRA Full Assessment'!$M$685</f>
        <v/>
      </c>
      <c r="I138" s="84" t="str">
        <f>'MRA Full Assessment'!$M$683</f>
        <v/>
      </c>
      <c r="J138" s="84" t="str">
        <f>'MRA Full Assessment'!$T$685</f>
        <v/>
      </c>
      <c r="K138" s="82" t="str">
        <f>IF(ISBLANK('MRA Full Assessment'!$U$683),"",'MRA Full Assessment'!$U$683)</f>
        <v/>
      </c>
      <c r="L138" s="84" t="str">
        <f>'MRA Full Assessment'!$X$685</f>
        <v/>
      </c>
      <c r="M138" s="84" t="str">
        <f>'MRA Full Assessment'!$X$683</f>
        <v/>
      </c>
      <c r="N138" s="82" t="str">
        <f>IF(ISBLANK('MRA Full Assessment'!$Y$683),"",'MRA Full Assessment'!$Y$683)</f>
        <v/>
      </c>
      <c r="O138" s="84" t="str">
        <f>'MRA Full Assessment'!$AB$685</f>
        <v/>
      </c>
      <c r="P138" s="84" t="str">
        <f>'MRA Full Assessment'!$AB$683</f>
        <v/>
      </c>
      <c r="Q138" s="82" t="str">
        <f>IF(ISBLANK('MRA Full Assessment'!$AC$683),"",'MRA Full Assessment'!$AC$683)</f>
        <v/>
      </c>
      <c r="R138" s="84" t="str">
        <f>'MRA Full Assessment'!$AG$685</f>
        <v/>
      </c>
      <c r="S138" s="84" t="str">
        <f>IF(ISBLANK('MRA Full Assessment'!$AG$683),"",'MRA Full Assessment'!$AG$683)</f>
        <v/>
      </c>
    </row>
    <row r="139" spans="1:19" ht="55.2" customHeight="1" thickBot="1">
      <c r="A139" s="82">
        <f>IF(ISBLANK('MRA Full Assessment'!B688),"",'MRA Full Assessment'!B688)</f>
        <v>137</v>
      </c>
      <c r="B139" s="82" t="str">
        <f>IF(ISBLANK('MRA Full Assessment'!C688),"",'MRA Full Assessment'!C688)</f>
        <v/>
      </c>
      <c r="C139" s="82" t="str">
        <f>IF(ISBLANK('MRA Full Assessment'!D688),"",'MRA Full Assessment'!D688)</f>
        <v/>
      </c>
      <c r="D139" s="82" t="str">
        <f>IF(ISBLANK('MRA Full Assessment'!G688),"",'MRA Full Assessment'!G688)</f>
        <v/>
      </c>
      <c r="E139" s="82" t="str">
        <f>IF(ISBLANK('MRA Full Assessment'!F688),"",'MRA Full Assessment'!F688)</f>
        <v/>
      </c>
      <c r="F139" s="82" t="str">
        <f>IF(ISBLANK('MRA Full Assessment'!I688),"",'MRA Full Assessment'!I688)</f>
        <v/>
      </c>
      <c r="G139" s="82" t="str">
        <f>IF(ISBLANK('MRA Full Assessment'!J688),"",'MRA Full Assessment'!J688)</f>
        <v/>
      </c>
      <c r="H139" s="84" t="str">
        <f>'MRA Full Assessment'!$M$690</f>
        <v/>
      </c>
      <c r="I139" s="84" t="str">
        <f>'MRA Full Assessment'!$M$688</f>
        <v/>
      </c>
      <c r="J139" s="84" t="str">
        <f>'MRA Full Assessment'!$T$690</f>
        <v/>
      </c>
      <c r="K139" s="82" t="str">
        <f>IF(ISBLANK('MRA Full Assessment'!$U$688),"",'MRA Full Assessment'!$U$688)</f>
        <v/>
      </c>
      <c r="L139" s="84" t="str">
        <f>'MRA Full Assessment'!$X$690</f>
        <v/>
      </c>
      <c r="M139" s="84" t="str">
        <f>'MRA Full Assessment'!$X$688</f>
        <v/>
      </c>
      <c r="N139" s="82" t="str">
        <f>IF(ISBLANK('MRA Full Assessment'!$Y$688),"",'MRA Full Assessment'!$Y$688)</f>
        <v/>
      </c>
      <c r="O139" s="84" t="str">
        <f>'MRA Full Assessment'!$AB$690</f>
        <v/>
      </c>
      <c r="P139" s="84" t="str">
        <f>'MRA Full Assessment'!$AB$688</f>
        <v/>
      </c>
      <c r="Q139" s="82" t="str">
        <f>IF(ISBLANK('MRA Full Assessment'!$AC$688),"",'MRA Full Assessment'!$AC$688)</f>
        <v/>
      </c>
      <c r="R139" s="84" t="str">
        <f>'MRA Full Assessment'!$AG$690</f>
        <v/>
      </c>
      <c r="S139" s="84" t="str">
        <f>IF(ISBLANK('MRA Full Assessment'!$AG$688),"",'MRA Full Assessment'!$AG$688)</f>
        <v/>
      </c>
    </row>
    <row r="140" spans="1:19" ht="55.2" customHeight="1" thickBot="1">
      <c r="A140" s="82">
        <f>IF(ISBLANK('MRA Full Assessment'!B693),"",'MRA Full Assessment'!B693)</f>
        <v>138</v>
      </c>
      <c r="B140" s="82" t="str">
        <f>IF(ISBLANK('MRA Full Assessment'!C693),"",'MRA Full Assessment'!C693)</f>
        <v/>
      </c>
      <c r="C140" s="82" t="str">
        <f>IF(ISBLANK('MRA Full Assessment'!D693),"",'MRA Full Assessment'!D693)</f>
        <v/>
      </c>
      <c r="D140" s="82" t="str">
        <f>IF(ISBLANK('MRA Full Assessment'!G693),"",'MRA Full Assessment'!G693)</f>
        <v/>
      </c>
      <c r="E140" s="82" t="str">
        <f>IF(ISBLANK('MRA Full Assessment'!F693),"",'MRA Full Assessment'!F693)</f>
        <v/>
      </c>
      <c r="F140" s="82" t="str">
        <f>IF(ISBLANK('MRA Full Assessment'!I693),"",'MRA Full Assessment'!I693)</f>
        <v/>
      </c>
      <c r="G140" s="82" t="str">
        <f>IF(ISBLANK('MRA Full Assessment'!J693),"",'MRA Full Assessment'!J693)</f>
        <v/>
      </c>
      <c r="H140" s="84" t="str">
        <f>'MRA Full Assessment'!$M$695</f>
        <v/>
      </c>
      <c r="I140" s="84" t="str">
        <f>'MRA Full Assessment'!$M$693</f>
        <v/>
      </c>
      <c r="J140" s="84" t="str">
        <f>'MRA Full Assessment'!$T$695</f>
        <v/>
      </c>
      <c r="K140" s="82" t="str">
        <f>IF(ISBLANK('MRA Full Assessment'!$U$693),"",'MRA Full Assessment'!$U$693)</f>
        <v/>
      </c>
      <c r="L140" s="84" t="str">
        <f>'MRA Full Assessment'!$X$695</f>
        <v/>
      </c>
      <c r="M140" s="84" t="str">
        <f>'MRA Full Assessment'!$X$693</f>
        <v/>
      </c>
      <c r="N140" s="82" t="str">
        <f>IF(ISBLANK('MRA Full Assessment'!$Y$693),"",'MRA Full Assessment'!$Y$693)</f>
        <v/>
      </c>
      <c r="O140" s="84" t="str">
        <f>'MRA Full Assessment'!$AB$695</f>
        <v/>
      </c>
      <c r="P140" s="84" t="str">
        <f>'MRA Full Assessment'!$AB$693</f>
        <v/>
      </c>
      <c r="Q140" s="82" t="str">
        <f>IF(ISBLANK('MRA Full Assessment'!$AC$693),"",'MRA Full Assessment'!$AC$693)</f>
        <v/>
      </c>
      <c r="R140" s="84" t="str">
        <f>'MRA Full Assessment'!$AG$695</f>
        <v/>
      </c>
      <c r="S140" s="84" t="str">
        <f>IF(ISBLANK('MRA Full Assessment'!$AG$693),"",'MRA Full Assessment'!$AG$693)</f>
        <v/>
      </c>
    </row>
    <row r="141" spans="1:19" ht="55.2" customHeight="1" thickBot="1">
      <c r="A141" s="82">
        <f>IF(ISBLANK('MRA Full Assessment'!B698),"",'MRA Full Assessment'!B698)</f>
        <v>139</v>
      </c>
      <c r="B141" s="82" t="str">
        <f>IF(ISBLANK('MRA Full Assessment'!C698),"",'MRA Full Assessment'!C698)</f>
        <v/>
      </c>
      <c r="C141" s="82" t="str">
        <f>IF(ISBLANK('MRA Full Assessment'!D698),"",'MRA Full Assessment'!D698)</f>
        <v/>
      </c>
      <c r="D141" s="82" t="str">
        <f>IF(ISBLANK('MRA Full Assessment'!G698),"",'MRA Full Assessment'!G698)</f>
        <v/>
      </c>
      <c r="E141" s="82" t="str">
        <f>IF(ISBLANK('MRA Full Assessment'!F698),"",'MRA Full Assessment'!F698)</f>
        <v/>
      </c>
      <c r="F141" s="82" t="str">
        <f>IF(ISBLANK('MRA Full Assessment'!I698),"",'MRA Full Assessment'!I698)</f>
        <v/>
      </c>
      <c r="G141" s="82" t="str">
        <f>IF(ISBLANK('MRA Full Assessment'!J698),"",'MRA Full Assessment'!J698)</f>
        <v/>
      </c>
      <c r="H141" s="84" t="str">
        <f>'MRA Full Assessment'!$M$700</f>
        <v/>
      </c>
      <c r="I141" s="84" t="str">
        <f>'MRA Full Assessment'!$M$698</f>
        <v/>
      </c>
      <c r="J141" s="84" t="str">
        <f>'MRA Full Assessment'!$T$700</f>
        <v/>
      </c>
      <c r="K141" s="82" t="str">
        <f>IF(ISBLANK('MRA Full Assessment'!$U$698),"",'MRA Full Assessment'!$U$698)</f>
        <v/>
      </c>
      <c r="L141" s="84" t="str">
        <f>'MRA Full Assessment'!$X$700</f>
        <v/>
      </c>
      <c r="M141" s="84" t="str">
        <f>'MRA Full Assessment'!$X$698</f>
        <v/>
      </c>
      <c r="N141" s="82" t="str">
        <f>IF(ISBLANK('MRA Full Assessment'!$Y$698),"",'MRA Full Assessment'!$Y$698)</f>
        <v/>
      </c>
      <c r="O141" s="84" t="str">
        <f>'MRA Full Assessment'!$AB$700</f>
        <v/>
      </c>
      <c r="P141" s="84" t="str">
        <f>'MRA Full Assessment'!$AB$698</f>
        <v/>
      </c>
      <c r="Q141" s="82" t="str">
        <f>IF(ISBLANK('MRA Full Assessment'!$AC$698),"",'MRA Full Assessment'!$AC$698)</f>
        <v/>
      </c>
      <c r="R141" s="84" t="str">
        <f>'MRA Full Assessment'!$AG$700</f>
        <v/>
      </c>
      <c r="S141" s="84" t="str">
        <f>IF(ISBLANK('MRA Full Assessment'!$AG$698),"",'MRA Full Assessment'!$AG$698)</f>
        <v/>
      </c>
    </row>
    <row r="142" spans="1:19" ht="55.2" customHeight="1" thickBot="1">
      <c r="A142" s="82">
        <f>IF(ISBLANK('MRA Full Assessment'!B703),"",'MRA Full Assessment'!B703)</f>
        <v>140</v>
      </c>
      <c r="B142" s="82" t="str">
        <f>IF(ISBLANK('MRA Full Assessment'!C703),"",'MRA Full Assessment'!C703)</f>
        <v/>
      </c>
      <c r="C142" s="82" t="str">
        <f>IF(ISBLANK('MRA Full Assessment'!D703),"",'MRA Full Assessment'!D703)</f>
        <v/>
      </c>
      <c r="D142" s="82" t="str">
        <f>IF(ISBLANK('MRA Full Assessment'!G703),"",'MRA Full Assessment'!G703)</f>
        <v/>
      </c>
      <c r="E142" s="82" t="str">
        <f>IF(ISBLANK('MRA Full Assessment'!F703),"",'MRA Full Assessment'!F703)</f>
        <v/>
      </c>
      <c r="F142" s="82" t="str">
        <f>IF(ISBLANK('MRA Full Assessment'!I703),"",'MRA Full Assessment'!I703)</f>
        <v/>
      </c>
      <c r="G142" s="82" t="str">
        <f>IF(ISBLANK('MRA Full Assessment'!J703),"",'MRA Full Assessment'!J703)</f>
        <v/>
      </c>
      <c r="H142" s="84" t="str">
        <f>'MRA Full Assessment'!$M$705</f>
        <v/>
      </c>
      <c r="I142" s="84" t="str">
        <f>'MRA Full Assessment'!$M$703</f>
        <v/>
      </c>
      <c r="J142" s="84" t="str">
        <f>'MRA Full Assessment'!$T$705</f>
        <v/>
      </c>
      <c r="K142" s="82" t="str">
        <f>IF(ISBLANK('MRA Full Assessment'!$U$703),"",'MRA Full Assessment'!$U$703)</f>
        <v/>
      </c>
      <c r="L142" s="84" t="str">
        <f>'MRA Full Assessment'!$X$705</f>
        <v/>
      </c>
      <c r="M142" s="84" t="str">
        <f>'MRA Full Assessment'!$X$703</f>
        <v/>
      </c>
      <c r="N142" s="82" t="str">
        <f>IF(ISBLANK('MRA Full Assessment'!$Y$703),"",'MRA Full Assessment'!$Y$703)</f>
        <v/>
      </c>
      <c r="O142" s="84" t="str">
        <f>'MRA Full Assessment'!$AB$705</f>
        <v/>
      </c>
      <c r="P142" s="84" t="str">
        <f>'MRA Full Assessment'!$AB$703</f>
        <v/>
      </c>
      <c r="Q142" s="82" t="str">
        <f>IF(ISBLANK('MRA Full Assessment'!$AC$703),"",'MRA Full Assessment'!$AC$703)</f>
        <v/>
      </c>
      <c r="R142" s="84" t="str">
        <f>'MRA Full Assessment'!$AG$705</f>
        <v/>
      </c>
      <c r="S142" s="84" t="str">
        <f>IF(ISBLANK('MRA Full Assessment'!$AG$703),"",'MRA Full Assessment'!$AG$703)</f>
        <v/>
      </c>
    </row>
    <row r="143" spans="1:19" ht="55.2" customHeight="1" thickBot="1">
      <c r="A143" s="82">
        <f>IF(ISBLANK('MRA Full Assessment'!B708),"",'MRA Full Assessment'!B708)</f>
        <v>141</v>
      </c>
      <c r="B143" s="82" t="str">
        <f>IF(ISBLANK('MRA Full Assessment'!C708),"",'MRA Full Assessment'!C708)</f>
        <v/>
      </c>
      <c r="C143" s="82" t="str">
        <f>IF(ISBLANK('MRA Full Assessment'!D708),"",'MRA Full Assessment'!D708)</f>
        <v/>
      </c>
      <c r="D143" s="82" t="str">
        <f>IF(ISBLANK('MRA Full Assessment'!G708),"",'MRA Full Assessment'!G708)</f>
        <v/>
      </c>
      <c r="E143" s="82" t="str">
        <f>IF(ISBLANK('MRA Full Assessment'!F708),"",'MRA Full Assessment'!F708)</f>
        <v/>
      </c>
      <c r="F143" s="82" t="str">
        <f>IF(ISBLANK('MRA Full Assessment'!I708),"",'MRA Full Assessment'!I708)</f>
        <v/>
      </c>
      <c r="G143" s="82" t="str">
        <f>IF(ISBLANK('MRA Full Assessment'!J708),"",'MRA Full Assessment'!J708)</f>
        <v/>
      </c>
      <c r="H143" s="84" t="str">
        <f>'MRA Full Assessment'!$M$710</f>
        <v/>
      </c>
      <c r="I143" s="84" t="str">
        <f>'MRA Full Assessment'!$M$708</f>
        <v/>
      </c>
      <c r="J143" s="84" t="str">
        <f>'MRA Full Assessment'!$T$710</f>
        <v/>
      </c>
      <c r="K143" s="82" t="str">
        <f>IF(ISBLANK('MRA Full Assessment'!$U$708),"",'MRA Full Assessment'!$U$708)</f>
        <v/>
      </c>
      <c r="L143" s="84" t="str">
        <f>'MRA Full Assessment'!$X$710</f>
        <v/>
      </c>
      <c r="M143" s="84" t="str">
        <f>'MRA Full Assessment'!$X$708</f>
        <v/>
      </c>
      <c r="N143" s="82" t="str">
        <f>IF(ISBLANK('MRA Full Assessment'!$Y$708),"",'MRA Full Assessment'!$Y$708)</f>
        <v/>
      </c>
      <c r="O143" s="84" t="str">
        <f>'MRA Full Assessment'!$AB$710</f>
        <v/>
      </c>
      <c r="P143" s="84" t="str">
        <f>'MRA Full Assessment'!$AB$708</f>
        <v/>
      </c>
      <c r="Q143" s="82" t="str">
        <f>IF(ISBLANK('MRA Full Assessment'!$AC$708),"",'MRA Full Assessment'!$AC$708)</f>
        <v/>
      </c>
      <c r="R143" s="84" t="str">
        <f>'MRA Full Assessment'!$AG$710</f>
        <v/>
      </c>
      <c r="S143" s="84" t="str">
        <f>IF(ISBLANK('MRA Full Assessment'!$AG$708),"",'MRA Full Assessment'!$AG$708)</f>
        <v/>
      </c>
    </row>
    <row r="144" spans="1:19" ht="55.2" customHeight="1" thickBot="1">
      <c r="A144" s="82">
        <f>IF(ISBLANK('MRA Full Assessment'!B713),"",'MRA Full Assessment'!B713)</f>
        <v>142</v>
      </c>
      <c r="B144" s="82" t="str">
        <f>IF(ISBLANK('MRA Full Assessment'!C713),"",'MRA Full Assessment'!C713)</f>
        <v/>
      </c>
      <c r="C144" s="82" t="str">
        <f>IF(ISBLANK('MRA Full Assessment'!D713),"",'MRA Full Assessment'!D713)</f>
        <v/>
      </c>
      <c r="D144" s="82" t="str">
        <f>IF(ISBLANK('MRA Full Assessment'!G713),"",'MRA Full Assessment'!G713)</f>
        <v/>
      </c>
      <c r="E144" s="82" t="str">
        <f>IF(ISBLANK('MRA Full Assessment'!F713),"",'MRA Full Assessment'!F713)</f>
        <v/>
      </c>
      <c r="F144" s="82" t="str">
        <f>IF(ISBLANK('MRA Full Assessment'!I713),"",'MRA Full Assessment'!I713)</f>
        <v/>
      </c>
      <c r="G144" s="82" t="str">
        <f>IF(ISBLANK('MRA Full Assessment'!J713),"",'MRA Full Assessment'!J713)</f>
        <v/>
      </c>
      <c r="H144" s="84" t="str">
        <f>'MRA Full Assessment'!$M$715</f>
        <v/>
      </c>
      <c r="I144" s="84" t="str">
        <f>'MRA Full Assessment'!$M$713</f>
        <v/>
      </c>
      <c r="J144" s="84" t="str">
        <f>'MRA Full Assessment'!$T$715</f>
        <v/>
      </c>
      <c r="K144" s="82" t="str">
        <f>IF(ISBLANK('MRA Full Assessment'!$U$713),"",'MRA Full Assessment'!$U$713)</f>
        <v/>
      </c>
      <c r="L144" s="84" t="str">
        <f>'MRA Full Assessment'!$X$715</f>
        <v/>
      </c>
      <c r="M144" s="84" t="str">
        <f>'MRA Full Assessment'!$X$713</f>
        <v/>
      </c>
      <c r="N144" s="82" t="str">
        <f>IF(ISBLANK('MRA Full Assessment'!$Y$713),"",'MRA Full Assessment'!$Y$713)</f>
        <v/>
      </c>
      <c r="O144" s="84" t="str">
        <f>'MRA Full Assessment'!$AB$715</f>
        <v/>
      </c>
      <c r="P144" s="84" t="str">
        <f>'MRA Full Assessment'!$AB$713</f>
        <v/>
      </c>
      <c r="Q144" s="82" t="str">
        <f>IF(ISBLANK('MRA Full Assessment'!$AC$713),"",'MRA Full Assessment'!$AC$713)</f>
        <v/>
      </c>
      <c r="R144" s="84" t="str">
        <f>'MRA Full Assessment'!$AG$715</f>
        <v/>
      </c>
      <c r="S144" s="84" t="str">
        <f>IF(ISBLANK('MRA Full Assessment'!$AG$713),"",'MRA Full Assessment'!$AG$713)</f>
        <v/>
      </c>
    </row>
    <row r="145" spans="1:19" ht="55.2" customHeight="1" thickBot="1">
      <c r="A145" s="82">
        <f>IF(ISBLANK('MRA Full Assessment'!B718),"",'MRA Full Assessment'!B718)</f>
        <v>143</v>
      </c>
      <c r="B145" s="82" t="str">
        <f>IF(ISBLANK('MRA Full Assessment'!C718),"",'MRA Full Assessment'!C718)</f>
        <v/>
      </c>
      <c r="C145" s="82" t="str">
        <f>IF(ISBLANK('MRA Full Assessment'!D718),"",'MRA Full Assessment'!D718)</f>
        <v/>
      </c>
      <c r="D145" s="82" t="str">
        <f>IF(ISBLANK('MRA Full Assessment'!G718),"",'MRA Full Assessment'!G718)</f>
        <v/>
      </c>
      <c r="E145" s="82" t="str">
        <f>IF(ISBLANK('MRA Full Assessment'!F718),"",'MRA Full Assessment'!F718)</f>
        <v/>
      </c>
      <c r="F145" s="82" t="str">
        <f>IF(ISBLANK('MRA Full Assessment'!I718),"",'MRA Full Assessment'!I718)</f>
        <v/>
      </c>
      <c r="G145" s="82" t="str">
        <f>IF(ISBLANK('MRA Full Assessment'!J718),"",'MRA Full Assessment'!J718)</f>
        <v/>
      </c>
      <c r="H145" s="84" t="str">
        <f>'MRA Full Assessment'!$M$720</f>
        <v/>
      </c>
      <c r="I145" s="84" t="str">
        <f>'MRA Full Assessment'!$M$718</f>
        <v/>
      </c>
      <c r="J145" s="84" t="str">
        <f>'MRA Full Assessment'!$T$720</f>
        <v/>
      </c>
      <c r="K145" s="82" t="str">
        <f>IF(ISBLANK('MRA Full Assessment'!$U$718),"",'MRA Full Assessment'!$U$718)</f>
        <v/>
      </c>
      <c r="L145" s="84" t="str">
        <f>'MRA Full Assessment'!$X$720</f>
        <v/>
      </c>
      <c r="M145" s="84" t="str">
        <f>'MRA Full Assessment'!$X$718</f>
        <v/>
      </c>
      <c r="N145" s="82" t="str">
        <f>IF(ISBLANK('MRA Full Assessment'!$Y$718),"",'MRA Full Assessment'!$Y$718)</f>
        <v/>
      </c>
      <c r="O145" s="84" t="str">
        <f>'MRA Full Assessment'!$AB$720</f>
        <v/>
      </c>
      <c r="P145" s="84" t="str">
        <f>'MRA Full Assessment'!$AB$718</f>
        <v/>
      </c>
      <c r="Q145" s="82" t="str">
        <f>IF(ISBLANK('MRA Full Assessment'!$AC$718),"",'MRA Full Assessment'!$AC$718)</f>
        <v/>
      </c>
      <c r="R145" s="84" t="str">
        <f>'MRA Full Assessment'!$AG$720</f>
        <v/>
      </c>
      <c r="S145" s="84" t="str">
        <f>IF(ISBLANK('MRA Full Assessment'!$AG$718),"",'MRA Full Assessment'!$AG$718)</f>
        <v/>
      </c>
    </row>
    <row r="146" spans="1:19" ht="55.2" customHeight="1" thickBot="1">
      <c r="A146" s="82">
        <f>IF(ISBLANK('MRA Full Assessment'!B723),"",'MRA Full Assessment'!B723)</f>
        <v>144</v>
      </c>
      <c r="B146" s="82" t="str">
        <f>IF(ISBLANK('MRA Full Assessment'!C723),"",'MRA Full Assessment'!C723)</f>
        <v/>
      </c>
      <c r="C146" s="82" t="str">
        <f>IF(ISBLANK('MRA Full Assessment'!D723),"",'MRA Full Assessment'!D723)</f>
        <v/>
      </c>
      <c r="D146" s="82" t="str">
        <f>IF(ISBLANK('MRA Full Assessment'!G723),"",'MRA Full Assessment'!G723)</f>
        <v/>
      </c>
      <c r="E146" s="82" t="str">
        <f>IF(ISBLANK('MRA Full Assessment'!F723),"",'MRA Full Assessment'!F723)</f>
        <v/>
      </c>
      <c r="F146" s="82" t="str">
        <f>IF(ISBLANK('MRA Full Assessment'!I723),"",'MRA Full Assessment'!I723)</f>
        <v/>
      </c>
      <c r="G146" s="82" t="str">
        <f>IF(ISBLANK('MRA Full Assessment'!J723),"",'MRA Full Assessment'!J723)</f>
        <v/>
      </c>
      <c r="H146" s="84" t="str">
        <f>'MRA Full Assessment'!$M$725</f>
        <v/>
      </c>
      <c r="I146" s="84" t="str">
        <f>'MRA Full Assessment'!$M$723</f>
        <v/>
      </c>
      <c r="J146" s="84" t="str">
        <f>'MRA Full Assessment'!$T$725</f>
        <v/>
      </c>
      <c r="K146" s="82" t="str">
        <f>IF(ISBLANK('MRA Full Assessment'!$U$723),"",'MRA Full Assessment'!$U$723)</f>
        <v/>
      </c>
      <c r="L146" s="84" t="str">
        <f>'MRA Full Assessment'!$X$725</f>
        <v/>
      </c>
      <c r="M146" s="84" t="str">
        <f>'MRA Full Assessment'!$X$723</f>
        <v/>
      </c>
      <c r="N146" s="82" t="str">
        <f>IF(ISBLANK('MRA Full Assessment'!$Y$723),"",'MRA Full Assessment'!$Y$723)</f>
        <v/>
      </c>
      <c r="O146" s="84" t="str">
        <f>'MRA Full Assessment'!$AB$725</f>
        <v/>
      </c>
      <c r="P146" s="84" t="str">
        <f>'MRA Full Assessment'!$AB$723</f>
        <v/>
      </c>
      <c r="Q146" s="82" t="str">
        <f>IF(ISBLANK('MRA Full Assessment'!$AC$723),"",'MRA Full Assessment'!$AC$723)</f>
        <v/>
      </c>
      <c r="R146" s="84" t="str">
        <f>'MRA Full Assessment'!$AG$725</f>
        <v/>
      </c>
      <c r="S146" s="84" t="str">
        <f>IF(ISBLANK('MRA Full Assessment'!$AG$723),"",'MRA Full Assessment'!$AG$723)</f>
        <v/>
      </c>
    </row>
    <row r="147" spans="1:19" ht="55.2" customHeight="1" thickBot="1">
      <c r="A147" s="82">
        <f>IF(ISBLANK('MRA Full Assessment'!B728),"",'MRA Full Assessment'!B728)</f>
        <v>145</v>
      </c>
      <c r="B147" s="82" t="str">
        <f>IF(ISBLANK('MRA Full Assessment'!C728),"",'MRA Full Assessment'!C728)</f>
        <v/>
      </c>
      <c r="C147" s="82" t="str">
        <f>IF(ISBLANK('MRA Full Assessment'!D728),"",'MRA Full Assessment'!D728)</f>
        <v/>
      </c>
      <c r="D147" s="82" t="str">
        <f>IF(ISBLANK('MRA Full Assessment'!G728),"",'MRA Full Assessment'!G728)</f>
        <v/>
      </c>
      <c r="E147" s="82" t="str">
        <f>IF(ISBLANK('MRA Full Assessment'!F728),"",'MRA Full Assessment'!F728)</f>
        <v/>
      </c>
      <c r="F147" s="82" t="str">
        <f>IF(ISBLANK('MRA Full Assessment'!I728),"",'MRA Full Assessment'!I728)</f>
        <v/>
      </c>
      <c r="G147" s="82" t="str">
        <f>IF(ISBLANK('MRA Full Assessment'!J728),"",'MRA Full Assessment'!J728)</f>
        <v/>
      </c>
      <c r="H147" s="84" t="str">
        <f>'MRA Full Assessment'!$M$730</f>
        <v/>
      </c>
      <c r="I147" s="84" t="str">
        <f>'MRA Full Assessment'!$M$728</f>
        <v/>
      </c>
      <c r="J147" s="84" t="str">
        <f>'MRA Full Assessment'!$T$730</f>
        <v/>
      </c>
      <c r="K147" s="82" t="str">
        <f>IF(ISBLANK('MRA Full Assessment'!$U$728),"",'MRA Full Assessment'!$U$728)</f>
        <v/>
      </c>
      <c r="L147" s="84" t="str">
        <f>'MRA Full Assessment'!$X$730</f>
        <v/>
      </c>
      <c r="M147" s="84" t="str">
        <f>'MRA Full Assessment'!$X$728</f>
        <v/>
      </c>
      <c r="N147" s="82" t="str">
        <f>IF(ISBLANK('MRA Full Assessment'!$Y$728),"",'MRA Full Assessment'!$Y$728)</f>
        <v/>
      </c>
      <c r="O147" s="84" t="str">
        <f>'MRA Full Assessment'!$AB$730</f>
        <v/>
      </c>
      <c r="P147" s="84" t="str">
        <f>'MRA Full Assessment'!$AB$728</f>
        <v/>
      </c>
      <c r="Q147" s="82" t="str">
        <f>IF(ISBLANK('MRA Full Assessment'!$AC$728),"",'MRA Full Assessment'!$AC$728)</f>
        <v/>
      </c>
      <c r="R147" s="84" t="str">
        <f>'MRA Full Assessment'!$AG$730</f>
        <v/>
      </c>
      <c r="S147" s="84" t="str">
        <f>IF(ISBLANK('MRA Full Assessment'!$AG$728),"",'MRA Full Assessment'!$AG$728)</f>
        <v/>
      </c>
    </row>
    <row r="148" spans="1:19" ht="55.2" customHeight="1" thickBot="1">
      <c r="A148" s="82">
        <f>IF(ISBLANK('MRA Full Assessment'!B733),"",'MRA Full Assessment'!B733)</f>
        <v>146</v>
      </c>
      <c r="B148" s="82" t="str">
        <f>IF(ISBLANK('MRA Full Assessment'!C733),"",'MRA Full Assessment'!C733)</f>
        <v/>
      </c>
      <c r="C148" s="82" t="str">
        <f>IF(ISBLANK('MRA Full Assessment'!D733),"",'MRA Full Assessment'!D733)</f>
        <v/>
      </c>
      <c r="D148" s="82" t="str">
        <f>IF(ISBLANK('MRA Full Assessment'!G733),"",'MRA Full Assessment'!G733)</f>
        <v/>
      </c>
      <c r="E148" s="82" t="str">
        <f>IF(ISBLANK('MRA Full Assessment'!F733),"",'MRA Full Assessment'!F733)</f>
        <v/>
      </c>
      <c r="F148" s="82" t="str">
        <f>IF(ISBLANK('MRA Full Assessment'!I733),"",'MRA Full Assessment'!I733)</f>
        <v/>
      </c>
      <c r="G148" s="82" t="str">
        <f>IF(ISBLANK('MRA Full Assessment'!J733),"",'MRA Full Assessment'!J733)</f>
        <v/>
      </c>
      <c r="H148" s="84" t="str">
        <f>'MRA Full Assessment'!$M$735</f>
        <v/>
      </c>
      <c r="I148" s="84" t="str">
        <f>'MRA Full Assessment'!$M$733</f>
        <v/>
      </c>
      <c r="J148" s="84" t="str">
        <f>'MRA Full Assessment'!$T$735</f>
        <v/>
      </c>
      <c r="K148" s="82" t="str">
        <f>IF(ISBLANK('MRA Full Assessment'!$U$733),"",'MRA Full Assessment'!$U$733)</f>
        <v/>
      </c>
      <c r="L148" s="84" t="str">
        <f>'MRA Full Assessment'!$X$735</f>
        <v/>
      </c>
      <c r="M148" s="84" t="str">
        <f>'MRA Full Assessment'!$X$733</f>
        <v/>
      </c>
      <c r="N148" s="82" t="str">
        <f>IF(ISBLANK('MRA Full Assessment'!$Y$733),"",'MRA Full Assessment'!$Y$733)</f>
        <v/>
      </c>
      <c r="O148" s="84" t="str">
        <f>'MRA Full Assessment'!$AB$735</f>
        <v/>
      </c>
      <c r="P148" s="84" t="str">
        <f>'MRA Full Assessment'!$AB$733</f>
        <v/>
      </c>
      <c r="Q148" s="82" t="str">
        <f>IF(ISBLANK('MRA Full Assessment'!$AC$733),"",'MRA Full Assessment'!$AC$733)</f>
        <v/>
      </c>
      <c r="R148" s="84" t="str">
        <f>'MRA Full Assessment'!$AG$735</f>
        <v/>
      </c>
      <c r="S148" s="84" t="str">
        <f>IF(ISBLANK('MRA Full Assessment'!$AG$733),"",'MRA Full Assessment'!$AG$733)</f>
        <v/>
      </c>
    </row>
    <row r="149" spans="1:19" ht="55.2" customHeight="1" thickBot="1">
      <c r="A149" s="82">
        <f>IF(ISBLANK('MRA Full Assessment'!B738),"",'MRA Full Assessment'!B738)</f>
        <v>147</v>
      </c>
      <c r="B149" s="82" t="str">
        <f>IF(ISBLANK('MRA Full Assessment'!C738),"",'MRA Full Assessment'!C738)</f>
        <v/>
      </c>
      <c r="C149" s="82" t="str">
        <f>IF(ISBLANK('MRA Full Assessment'!D738),"",'MRA Full Assessment'!D738)</f>
        <v/>
      </c>
      <c r="D149" s="82" t="str">
        <f>IF(ISBLANK('MRA Full Assessment'!G738),"",'MRA Full Assessment'!G738)</f>
        <v/>
      </c>
      <c r="E149" s="82" t="str">
        <f>IF(ISBLANK('MRA Full Assessment'!F738),"",'MRA Full Assessment'!F738)</f>
        <v/>
      </c>
      <c r="F149" s="82" t="str">
        <f>IF(ISBLANK('MRA Full Assessment'!I738),"",'MRA Full Assessment'!I738)</f>
        <v/>
      </c>
      <c r="G149" s="82" t="str">
        <f>IF(ISBLANK('MRA Full Assessment'!J738),"",'MRA Full Assessment'!J738)</f>
        <v/>
      </c>
      <c r="H149" s="84" t="str">
        <f>'MRA Full Assessment'!$M$740</f>
        <v/>
      </c>
      <c r="I149" s="84" t="str">
        <f>'MRA Full Assessment'!$M$738</f>
        <v/>
      </c>
      <c r="J149" s="84" t="str">
        <f>'MRA Full Assessment'!$T$740</f>
        <v/>
      </c>
      <c r="K149" s="82" t="str">
        <f>IF(ISBLANK('MRA Full Assessment'!$U$738),"",'MRA Full Assessment'!$U$738)</f>
        <v/>
      </c>
      <c r="L149" s="84" t="str">
        <f>'MRA Full Assessment'!$X$740</f>
        <v/>
      </c>
      <c r="M149" s="84" t="str">
        <f>'MRA Full Assessment'!$X$738</f>
        <v/>
      </c>
      <c r="N149" s="82" t="str">
        <f>IF(ISBLANK('MRA Full Assessment'!$Y$738),"",'MRA Full Assessment'!$Y$738)</f>
        <v/>
      </c>
      <c r="O149" s="84" t="str">
        <f>'MRA Full Assessment'!$AB$740</f>
        <v/>
      </c>
      <c r="P149" s="84" t="str">
        <f>'MRA Full Assessment'!$AB$738</f>
        <v/>
      </c>
      <c r="Q149" s="82" t="str">
        <f>IF(ISBLANK('MRA Full Assessment'!$AC$738),"",'MRA Full Assessment'!$AC$738)</f>
        <v/>
      </c>
      <c r="R149" s="84" t="str">
        <f>'MRA Full Assessment'!$AG$740</f>
        <v/>
      </c>
      <c r="S149" s="84" t="str">
        <f>IF(ISBLANK('MRA Full Assessment'!$AG$738),"",'MRA Full Assessment'!$AG$738)</f>
        <v/>
      </c>
    </row>
    <row r="150" spans="1:19" ht="55.2" customHeight="1" thickBot="1">
      <c r="A150" s="82">
        <f>IF(ISBLANK('MRA Full Assessment'!B743),"",'MRA Full Assessment'!B743)</f>
        <v>148</v>
      </c>
      <c r="B150" s="82" t="str">
        <f>IF(ISBLANK('MRA Full Assessment'!C743),"",'MRA Full Assessment'!C743)</f>
        <v/>
      </c>
      <c r="C150" s="82" t="str">
        <f>IF(ISBLANK('MRA Full Assessment'!D743),"",'MRA Full Assessment'!D743)</f>
        <v/>
      </c>
      <c r="D150" s="82" t="str">
        <f>IF(ISBLANK('MRA Full Assessment'!G743),"",'MRA Full Assessment'!G743)</f>
        <v/>
      </c>
      <c r="E150" s="82" t="str">
        <f>IF(ISBLANK('MRA Full Assessment'!F743),"",'MRA Full Assessment'!F743)</f>
        <v/>
      </c>
      <c r="F150" s="82" t="str">
        <f>IF(ISBLANK('MRA Full Assessment'!I743),"",'MRA Full Assessment'!I743)</f>
        <v/>
      </c>
      <c r="G150" s="82" t="str">
        <f>IF(ISBLANK('MRA Full Assessment'!J743),"",'MRA Full Assessment'!J743)</f>
        <v/>
      </c>
      <c r="H150" s="84" t="str">
        <f>'MRA Full Assessment'!$M$745</f>
        <v/>
      </c>
      <c r="I150" s="84" t="str">
        <f>'MRA Full Assessment'!$M$743</f>
        <v/>
      </c>
      <c r="J150" s="84" t="str">
        <f>'MRA Full Assessment'!$T$745</f>
        <v/>
      </c>
      <c r="K150" s="82" t="str">
        <f>IF(ISBLANK('MRA Full Assessment'!$U$743),"",'MRA Full Assessment'!$U$743)</f>
        <v/>
      </c>
      <c r="L150" s="84" t="str">
        <f>'MRA Full Assessment'!$X$745</f>
        <v/>
      </c>
      <c r="M150" s="84" t="str">
        <f>'MRA Full Assessment'!$X$743</f>
        <v/>
      </c>
      <c r="N150" s="82" t="str">
        <f>IF(ISBLANK('MRA Full Assessment'!$Y$743),"",'MRA Full Assessment'!$Y$743)</f>
        <v/>
      </c>
      <c r="O150" s="84" t="str">
        <f>'MRA Full Assessment'!$AB$745</f>
        <v/>
      </c>
      <c r="P150" s="84" t="str">
        <f>'MRA Full Assessment'!$AB$743</f>
        <v/>
      </c>
      <c r="Q150" s="82" t="str">
        <f>IF(ISBLANK('MRA Full Assessment'!$AC$743),"",'MRA Full Assessment'!$AC$743)</f>
        <v/>
      </c>
      <c r="R150" s="84" t="str">
        <f>'MRA Full Assessment'!$AG$745</f>
        <v/>
      </c>
      <c r="S150" s="84" t="str">
        <f>IF(ISBLANK('MRA Full Assessment'!$AG$743),"",'MRA Full Assessment'!$AG$743)</f>
        <v/>
      </c>
    </row>
    <row r="151" spans="1:19" ht="55.2" customHeight="1" thickBot="1">
      <c r="A151" s="82">
        <f>IF(ISBLANK('MRA Full Assessment'!B748),"",'MRA Full Assessment'!B748)</f>
        <v>149</v>
      </c>
      <c r="B151" s="82" t="str">
        <f>IF(ISBLANK('MRA Full Assessment'!C748),"",'MRA Full Assessment'!C748)</f>
        <v/>
      </c>
      <c r="C151" s="82" t="str">
        <f>IF(ISBLANK('MRA Full Assessment'!D748),"",'MRA Full Assessment'!D748)</f>
        <v/>
      </c>
      <c r="D151" s="82" t="str">
        <f>IF(ISBLANK('MRA Full Assessment'!G748),"",'MRA Full Assessment'!G748)</f>
        <v/>
      </c>
      <c r="E151" s="82" t="str">
        <f>IF(ISBLANK('MRA Full Assessment'!F748),"",'MRA Full Assessment'!F748)</f>
        <v/>
      </c>
      <c r="F151" s="82" t="str">
        <f>IF(ISBLANK('MRA Full Assessment'!I748),"",'MRA Full Assessment'!I748)</f>
        <v/>
      </c>
      <c r="G151" s="82" t="str">
        <f>IF(ISBLANK('MRA Full Assessment'!J748),"",'MRA Full Assessment'!J748)</f>
        <v/>
      </c>
      <c r="H151" s="84" t="str">
        <f>'MRA Full Assessment'!$M$750</f>
        <v/>
      </c>
      <c r="I151" s="84" t="str">
        <f>'MRA Full Assessment'!$M$748</f>
        <v/>
      </c>
      <c r="J151" s="84" t="str">
        <f>'MRA Full Assessment'!$T$750</f>
        <v/>
      </c>
      <c r="K151" s="82" t="str">
        <f>IF(ISBLANK('MRA Full Assessment'!$U$748),"",'MRA Full Assessment'!$U$748)</f>
        <v/>
      </c>
      <c r="L151" s="84" t="str">
        <f>'MRA Full Assessment'!$X$750</f>
        <v/>
      </c>
      <c r="M151" s="84" t="str">
        <f>'MRA Full Assessment'!$X$748</f>
        <v/>
      </c>
      <c r="N151" s="82" t="str">
        <f>IF(ISBLANK('MRA Full Assessment'!$Y$748),"",'MRA Full Assessment'!$Y$748)</f>
        <v/>
      </c>
      <c r="O151" s="84" t="str">
        <f>'MRA Full Assessment'!$AB$750</f>
        <v/>
      </c>
      <c r="P151" s="84" t="str">
        <f>'MRA Full Assessment'!$AB$748</f>
        <v/>
      </c>
      <c r="Q151" s="82" t="str">
        <f>IF(ISBLANK('MRA Full Assessment'!$AC$748),"",'MRA Full Assessment'!$AC$748)</f>
        <v/>
      </c>
      <c r="R151" s="84" t="str">
        <f>'MRA Full Assessment'!$AG$750</f>
        <v/>
      </c>
      <c r="S151" s="84" t="str">
        <f>IF(ISBLANK('MRA Full Assessment'!$AG$748),"",'MRA Full Assessment'!$AG$748)</f>
        <v/>
      </c>
    </row>
    <row r="152" spans="1:19" ht="55.2" customHeight="1" thickBot="1">
      <c r="A152" s="82">
        <f>IF(ISBLANK('MRA Full Assessment'!B753),"",'MRA Full Assessment'!B753)</f>
        <v>150</v>
      </c>
      <c r="B152" s="82" t="str">
        <f>IF(ISBLANK('MRA Full Assessment'!C753),"",'MRA Full Assessment'!C753)</f>
        <v/>
      </c>
      <c r="C152" s="82" t="str">
        <f>IF(ISBLANK('MRA Full Assessment'!D753),"",'MRA Full Assessment'!D753)</f>
        <v/>
      </c>
      <c r="D152" s="82" t="str">
        <f>IF(ISBLANK('MRA Full Assessment'!G753),"",'MRA Full Assessment'!G753)</f>
        <v/>
      </c>
      <c r="E152" s="82" t="str">
        <f>IF(ISBLANK('MRA Full Assessment'!F753),"",'MRA Full Assessment'!F753)</f>
        <v/>
      </c>
      <c r="F152" s="82" t="str">
        <f>IF(ISBLANK('MRA Full Assessment'!I753),"",'MRA Full Assessment'!I753)</f>
        <v/>
      </c>
      <c r="G152" s="82" t="str">
        <f>IF(ISBLANK('MRA Full Assessment'!J753),"",'MRA Full Assessment'!J753)</f>
        <v/>
      </c>
      <c r="H152" s="84" t="str">
        <f>'MRA Full Assessment'!$M$755</f>
        <v/>
      </c>
      <c r="I152" s="84" t="str">
        <f>'MRA Full Assessment'!$M$753</f>
        <v/>
      </c>
      <c r="J152" s="84" t="str">
        <f>'MRA Full Assessment'!$T$755</f>
        <v/>
      </c>
      <c r="K152" s="82" t="str">
        <f>IF(ISBLANK('MRA Full Assessment'!$U$753),"",'MRA Full Assessment'!$U$753)</f>
        <v/>
      </c>
      <c r="L152" s="84" t="str">
        <f>'MRA Full Assessment'!$X$755</f>
        <v/>
      </c>
      <c r="M152" s="84" t="str">
        <f>'MRA Full Assessment'!$X$753</f>
        <v/>
      </c>
      <c r="N152" s="82" t="str">
        <f>IF(ISBLANK('MRA Full Assessment'!$Y$753),"",'MRA Full Assessment'!$Y$753)</f>
        <v/>
      </c>
      <c r="O152" s="84" t="str">
        <f>'MRA Full Assessment'!$AB$755</f>
        <v/>
      </c>
      <c r="P152" s="84" t="str">
        <f>'MRA Full Assessment'!$AB$753</f>
        <v/>
      </c>
      <c r="Q152" s="82" t="str">
        <f>IF(ISBLANK('MRA Full Assessment'!$AC$753),"",'MRA Full Assessment'!$AC$753)</f>
        <v/>
      </c>
      <c r="R152" s="84" t="str">
        <f>'MRA Full Assessment'!$AG$755</f>
        <v/>
      </c>
      <c r="S152" s="84" t="str">
        <f>IF(ISBLANK('MRA Full Assessment'!$AG$753),"",'MRA Full Assessment'!$AG$753)</f>
        <v/>
      </c>
    </row>
    <row r="153" spans="1:19" ht="55.2" customHeight="1" thickBot="1">
      <c r="A153" s="82">
        <f>IF(ISBLANK('MRA Full Assessment'!B758),"",'MRA Full Assessment'!B758)</f>
        <v>151</v>
      </c>
      <c r="B153" s="82" t="str">
        <f>IF(ISBLANK('MRA Full Assessment'!C758),"",'MRA Full Assessment'!C758)</f>
        <v/>
      </c>
      <c r="C153" s="82" t="str">
        <f>IF(ISBLANK('MRA Full Assessment'!D758),"",'MRA Full Assessment'!D758)</f>
        <v/>
      </c>
      <c r="D153" s="82" t="str">
        <f>IF(ISBLANK('MRA Full Assessment'!G758),"",'MRA Full Assessment'!G758)</f>
        <v/>
      </c>
      <c r="E153" s="82" t="str">
        <f>IF(ISBLANK('MRA Full Assessment'!F758),"",'MRA Full Assessment'!F758)</f>
        <v/>
      </c>
      <c r="F153" s="82" t="str">
        <f>IF(ISBLANK('MRA Full Assessment'!I758),"",'MRA Full Assessment'!I758)</f>
        <v/>
      </c>
      <c r="G153" s="82" t="str">
        <f>IF(ISBLANK('MRA Full Assessment'!J758),"",'MRA Full Assessment'!J758)</f>
        <v/>
      </c>
      <c r="H153" s="84" t="str">
        <f>'MRA Full Assessment'!$M$760</f>
        <v/>
      </c>
      <c r="I153" s="84" t="str">
        <f>'MRA Full Assessment'!$M$758</f>
        <v/>
      </c>
      <c r="J153" s="84" t="str">
        <f>'MRA Full Assessment'!$T$760</f>
        <v/>
      </c>
      <c r="K153" s="82" t="str">
        <f>IF(ISBLANK('MRA Full Assessment'!$U$758),"",'MRA Full Assessment'!$U$758)</f>
        <v/>
      </c>
      <c r="L153" s="84" t="str">
        <f>'MRA Full Assessment'!$X$760</f>
        <v/>
      </c>
      <c r="M153" s="84" t="str">
        <f>'MRA Full Assessment'!$X$758</f>
        <v/>
      </c>
      <c r="N153" s="82" t="str">
        <f>IF(ISBLANK('MRA Full Assessment'!$Y$758),"",'MRA Full Assessment'!$Y$758)</f>
        <v/>
      </c>
      <c r="O153" s="84" t="str">
        <f>'MRA Full Assessment'!$AB$760</f>
        <v/>
      </c>
      <c r="P153" s="84" t="str">
        <f>'MRA Full Assessment'!$AB$758</f>
        <v/>
      </c>
      <c r="Q153" s="82" t="str">
        <f>IF(ISBLANK('MRA Full Assessment'!$AC$758),"",'MRA Full Assessment'!$AC$758)</f>
        <v/>
      </c>
      <c r="R153" s="84" t="str">
        <f>'MRA Full Assessment'!$AG$760</f>
        <v/>
      </c>
      <c r="S153" s="84" t="str">
        <f>IF(ISBLANK('MRA Full Assessment'!$AG$758),"",'MRA Full Assessment'!$AG$758)</f>
        <v/>
      </c>
    </row>
    <row r="154" spans="1:19" ht="55.2" customHeight="1" thickBot="1">
      <c r="A154" s="82">
        <f>IF(ISBLANK('MRA Full Assessment'!B763),"",'MRA Full Assessment'!B763)</f>
        <v>152</v>
      </c>
      <c r="B154" s="82" t="str">
        <f>IF(ISBLANK('MRA Full Assessment'!C763),"",'MRA Full Assessment'!C763)</f>
        <v/>
      </c>
      <c r="C154" s="82" t="str">
        <f>IF(ISBLANK('MRA Full Assessment'!D763),"",'MRA Full Assessment'!D763)</f>
        <v/>
      </c>
      <c r="D154" s="82" t="str">
        <f>IF(ISBLANK('MRA Full Assessment'!G763),"",'MRA Full Assessment'!G763)</f>
        <v/>
      </c>
      <c r="E154" s="82" t="str">
        <f>IF(ISBLANK('MRA Full Assessment'!F763),"",'MRA Full Assessment'!F763)</f>
        <v/>
      </c>
      <c r="F154" s="82" t="str">
        <f>IF(ISBLANK('MRA Full Assessment'!I763),"",'MRA Full Assessment'!I763)</f>
        <v/>
      </c>
      <c r="G154" s="82" t="str">
        <f>IF(ISBLANK('MRA Full Assessment'!J763),"",'MRA Full Assessment'!J763)</f>
        <v/>
      </c>
      <c r="H154" s="84" t="str">
        <f>'MRA Full Assessment'!$M$765</f>
        <v/>
      </c>
      <c r="I154" s="84" t="str">
        <f>'MRA Full Assessment'!$M$763</f>
        <v/>
      </c>
      <c r="J154" s="84" t="str">
        <f>'MRA Full Assessment'!$T$765</f>
        <v/>
      </c>
      <c r="K154" s="82" t="str">
        <f>IF(ISBLANK('MRA Full Assessment'!$U$763),"",'MRA Full Assessment'!$U$763)</f>
        <v/>
      </c>
      <c r="L154" s="84" t="str">
        <f>'MRA Full Assessment'!$X$765</f>
        <v/>
      </c>
      <c r="M154" s="84" t="str">
        <f>'MRA Full Assessment'!$X$763</f>
        <v/>
      </c>
      <c r="N154" s="82" t="str">
        <f>IF(ISBLANK('MRA Full Assessment'!$Y$763),"",'MRA Full Assessment'!$Y$763)</f>
        <v/>
      </c>
      <c r="O154" s="84" t="str">
        <f>'MRA Full Assessment'!$AB$765</f>
        <v/>
      </c>
      <c r="P154" s="84" t="str">
        <f>'MRA Full Assessment'!$AB$763</f>
        <v/>
      </c>
      <c r="Q154" s="82" t="str">
        <f>IF(ISBLANK('MRA Full Assessment'!$AC$763),"",'MRA Full Assessment'!$AC$763)</f>
        <v/>
      </c>
      <c r="R154" s="84" t="str">
        <f>'MRA Full Assessment'!$AG$765</f>
        <v/>
      </c>
      <c r="S154" s="84" t="str">
        <f>IF(ISBLANK('MRA Full Assessment'!$AG$763),"",'MRA Full Assessment'!$AG$763)</f>
        <v/>
      </c>
    </row>
    <row r="155" spans="1:19" ht="55.2" customHeight="1" thickBot="1">
      <c r="A155" s="82">
        <f>IF(ISBLANK('MRA Full Assessment'!B768),"",'MRA Full Assessment'!B768)</f>
        <v>153</v>
      </c>
      <c r="B155" s="82" t="str">
        <f>IF(ISBLANK('MRA Full Assessment'!C768),"",'MRA Full Assessment'!C768)</f>
        <v/>
      </c>
      <c r="C155" s="82" t="str">
        <f>IF(ISBLANK('MRA Full Assessment'!D768),"",'MRA Full Assessment'!D768)</f>
        <v/>
      </c>
      <c r="D155" s="82" t="str">
        <f>IF(ISBLANK('MRA Full Assessment'!G768),"",'MRA Full Assessment'!G768)</f>
        <v/>
      </c>
      <c r="E155" s="82" t="str">
        <f>IF(ISBLANK('MRA Full Assessment'!F768),"",'MRA Full Assessment'!F768)</f>
        <v/>
      </c>
      <c r="F155" s="82" t="str">
        <f>IF(ISBLANK('MRA Full Assessment'!I768),"",'MRA Full Assessment'!I768)</f>
        <v/>
      </c>
      <c r="G155" s="82" t="str">
        <f>IF(ISBLANK('MRA Full Assessment'!J768),"",'MRA Full Assessment'!J768)</f>
        <v/>
      </c>
      <c r="H155" s="84" t="str">
        <f>'MRA Full Assessment'!$M$770</f>
        <v/>
      </c>
      <c r="I155" s="84" t="str">
        <f>'MRA Full Assessment'!$M$768</f>
        <v/>
      </c>
      <c r="J155" s="84" t="str">
        <f>'MRA Full Assessment'!$T$770</f>
        <v/>
      </c>
      <c r="K155" s="82" t="str">
        <f>IF(ISBLANK('MRA Full Assessment'!$U$768),"",'MRA Full Assessment'!$U$768)</f>
        <v/>
      </c>
      <c r="L155" s="84" t="str">
        <f>'MRA Full Assessment'!$X$770</f>
        <v/>
      </c>
      <c r="M155" s="84" t="str">
        <f>'MRA Full Assessment'!$X$768</f>
        <v/>
      </c>
      <c r="N155" s="82" t="str">
        <f>IF(ISBLANK('MRA Full Assessment'!$Y$768),"",'MRA Full Assessment'!$Y$768)</f>
        <v/>
      </c>
      <c r="O155" s="84" t="str">
        <f>'MRA Full Assessment'!$AB$770</f>
        <v/>
      </c>
      <c r="P155" s="84" t="str">
        <f>'MRA Full Assessment'!$AB$768</f>
        <v/>
      </c>
      <c r="Q155" s="82" t="str">
        <f>IF(ISBLANK('MRA Full Assessment'!$AC$768),"",'MRA Full Assessment'!$AC$768)</f>
        <v/>
      </c>
      <c r="R155" s="84" t="str">
        <f>'MRA Full Assessment'!$AG$770</f>
        <v/>
      </c>
      <c r="S155" s="84" t="str">
        <f>IF(ISBLANK('MRA Full Assessment'!$AG$768),"",'MRA Full Assessment'!$AG$768)</f>
        <v/>
      </c>
    </row>
    <row r="156" spans="1:19" ht="55.2" customHeight="1" thickBot="1">
      <c r="A156" s="82">
        <f>IF(ISBLANK('MRA Full Assessment'!B773),"",'MRA Full Assessment'!B773)</f>
        <v>154</v>
      </c>
      <c r="B156" s="82" t="str">
        <f>IF(ISBLANK('MRA Full Assessment'!C773),"",'MRA Full Assessment'!C773)</f>
        <v/>
      </c>
      <c r="C156" s="82" t="str">
        <f>IF(ISBLANK('MRA Full Assessment'!D773),"",'MRA Full Assessment'!D773)</f>
        <v/>
      </c>
      <c r="D156" s="82" t="str">
        <f>IF(ISBLANK('MRA Full Assessment'!G773),"",'MRA Full Assessment'!G773)</f>
        <v/>
      </c>
      <c r="E156" s="82" t="str">
        <f>IF(ISBLANK('MRA Full Assessment'!F773),"",'MRA Full Assessment'!F773)</f>
        <v/>
      </c>
      <c r="F156" s="82" t="str">
        <f>IF(ISBLANK('MRA Full Assessment'!I773),"",'MRA Full Assessment'!I773)</f>
        <v/>
      </c>
      <c r="G156" s="82" t="str">
        <f>IF(ISBLANK('MRA Full Assessment'!J773),"",'MRA Full Assessment'!J773)</f>
        <v/>
      </c>
      <c r="H156" s="84" t="str">
        <f>'MRA Full Assessment'!$M$775</f>
        <v/>
      </c>
      <c r="I156" s="84" t="str">
        <f>'MRA Full Assessment'!$M$773</f>
        <v/>
      </c>
      <c r="J156" s="84" t="str">
        <f>'MRA Full Assessment'!$T$775</f>
        <v/>
      </c>
      <c r="K156" s="82" t="str">
        <f>IF(ISBLANK('MRA Full Assessment'!$U$773),"",'MRA Full Assessment'!$U$773)</f>
        <v/>
      </c>
      <c r="L156" s="84" t="str">
        <f>'MRA Full Assessment'!$X$775</f>
        <v/>
      </c>
      <c r="M156" s="84" t="str">
        <f>'MRA Full Assessment'!$X$773</f>
        <v/>
      </c>
      <c r="N156" s="82" t="str">
        <f>IF(ISBLANK('MRA Full Assessment'!$Y$773),"",'MRA Full Assessment'!$Y$773)</f>
        <v/>
      </c>
      <c r="O156" s="84" t="str">
        <f>'MRA Full Assessment'!$AB$775</f>
        <v/>
      </c>
      <c r="P156" s="84" t="str">
        <f>'MRA Full Assessment'!$AB$773</f>
        <v/>
      </c>
      <c r="Q156" s="82" t="str">
        <f>IF(ISBLANK('MRA Full Assessment'!$AC$773),"",'MRA Full Assessment'!$AC$773)</f>
        <v/>
      </c>
      <c r="R156" s="84" t="str">
        <f>'MRA Full Assessment'!$AG$775</f>
        <v/>
      </c>
      <c r="S156" s="84" t="str">
        <f>IF(ISBLANK('MRA Full Assessment'!$AG$773),"",'MRA Full Assessment'!$AG$773)</f>
        <v/>
      </c>
    </row>
    <row r="157" spans="1:19" ht="55.2" customHeight="1" thickBot="1">
      <c r="A157" s="82">
        <f>IF(ISBLANK('MRA Full Assessment'!B778),"",'MRA Full Assessment'!B778)</f>
        <v>155</v>
      </c>
      <c r="B157" s="82" t="str">
        <f>IF(ISBLANK('MRA Full Assessment'!C778),"",'MRA Full Assessment'!C778)</f>
        <v/>
      </c>
      <c r="C157" s="82" t="str">
        <f>IF(ISBLANK('MRA Full Assessment'!D778),"",'MRA Full Assessment'!D778)</f>
        <v/>
      </c>
      <c r="D157" s="82" t="str">
        <f>IF(ISBLANK('MRA Full Assessment'!G778),"",'MRA Full Assessment'!G778)</f>
        <v/>
      </c>
      <c r="E157" s="82" t="str">
        <f>IF(ISBLANK('MRA Full Assessment'!F778),"",'MRA Full Assessment'!F778)</f>
        <v/>
      </c>
      <c r="F157" s="82" t="str">
        <f>IF(ISBLANK('MRA Full Assessment'!I778),"",'MRA Full Assessment'!I778)</f>
        <v/>
      </c>
      <c r="G157" s="82" t="str">
        <f>IF(ISBLANK('MRA Full Assessment'!J778),"",'MRA Full Assessment'!J778)</f>
        <v/>
      </c>
      <c r="H157" s="84" t="str">
        <f>'MRA Full Assessment'!$M$780</f>
        <v/>
      </c>
      <c r="I157" s="84" t="str">
        <f>'MRA Full Assessment'!$M$778</f>
        <v/>
      </c>
      <c r="J157" s="84" t="str">
        <f>'MRA Full Assessment'!$T$780</f>
        <v/>
      </c>
      <c r="K157" s="82" t="str">
        <f>IF(ISBLANK('MRA Full Assessment'!$U$778),"",'MRA Full Assessment'!$U$778)</f>
        <v/>
      </c>
      <c r="L157" s="84" t="str">
        <f>'MRA Full Assessment'!$X$780</f>
        <v/>
      </c>
      <c r="M157" s="84" t="str">
        <f>'MRA Full Assessment'!$X$778</f>
        <v/>
      </c>
      <c r="N157" s="82" t="str">
        <f>IF(ISBLANK('MRA Full Assessment'!$Y$778),"",'MRA Full Assessment'!$Y$778)</f>
        <v/>
      </c>
      <c r="O157" s="84" t="str">
        <f>'MRA Full Assessment'!$AB$780</f>
        <v/>
      </c>
      <c r="P157" s="84" t="str">
        <f>'MRA Full Assessment'!$AB$778</f>
        <v/>
      </c>
      <c r="Q157" s="82" t="str">
        <f>IF(ISBLANK('MRA Full Assessment'!$AC$778),"",'MRA Full Assessment'!$AC$778)</f>
        <v/>
      </c>
      <c r="R157" s="84" t="str">
        <f>'MRA Full Assessment'!$AG$780</f>
        <v/>
      </c>
      <c r="S157" s="84" t="str">
        <f>IF(ISBLANK('MRA Full Assessment'!$AG$778),"",'MRA Full Assessment'!$AG$778)</f>
        <v/>
      </c>
    </row>
    <row r="158" spans="1:19" ht="55.2" customHeight="1" thickBot="1">
      <c r="A158" s="82">
        <f>IF(ISBLANK('MRA Full Assessment'!B783),"",'MRA Full Assessment'!B783)</f>
        <v>156</v>
      </c>
      <c r="B158" s="82" t="str">
        <f>IF(ISBLANK('MRA Full Assessment'!C783),"",'MRA Full Assessment'!C783)</f>
        <v/>
      </c>
      <c r="C158" s="82" t="str">
        <f>IF(ISBLANK('MRA Full Assessment'!D783),"",'MRA Full Assessment'!D783)</f>
        <v/>
      </c>
      <c r="D158" s="82" t="str">
        <f>IF(ISBLANK('MRA Full Assessment'!G783),"",'MRA Full Assessment'!G783)</f>
        <v/>
      </c>
      <c r="E158" s="82" t="str">
        <f>IF(ISBLANK('MRA Full Assessment'!F783),"",'MRA Full Assessment'!F783)</f>
        <v/>
      </c>
      <c r="F158" s="82" t="str">
        <f>IF(ISBLANK('MRA Full Assessment'!I783),"",'MRA Full Assessment'!I783)</f>
        <v/>
      </c>
      <c r="G158" s="82" t="str">
        <f>IF(ISBLANK('MRA Full Assessment'!J783),"",'MRA Full Assessment'!J783)</f>
        <v/>
      </c>
      <c r="H158" s="84" t="str">
        <f>'MRA Full Assessment'!$M$785</f>
        <v/>
      </c>
      <c r="I158" s="84" t="str">
        <f>'MRA Full Assessment'!$M$783</f>
        <v/>
      </c>
      <c r="J158" s="84" t="str">
        <f>'MRA Full Assessment'!$T$785</f>
        <v/>
      </c>
      <c r="K158" s="82" t="str">
        <f>IF(ISBLANK('MRA Full Assessment'!$U$783),"",'MRA Full Assessment'!$U$783)</f>
        <v/>
      </c>
      <c r="L158" s="84" t="str">
        <f>'MRA Full Assessment'!$X$785</f>
        <v/>
      </c>
      <c r="M158" s="84" t="str">
        <f>'MRA Full Assessment'!$X$783</f>
        <v/>
      </c>
      <c r="N158" s="82" t="str">
        <f>IF(ISBLANK('MRA Full Assessment'!$Y$783),"",'MRA Full Assessment'!$Y$783)</f>
        <v/>
      </c>
      <c r="O158" s="84" t="str">
        <f>'MRA Full Assessment'!$AB$785</f>
        <v/>
      </c>
      <c r="P158" s="84" t="str">
        <f>'MRA Full Assessment'!$AB$783</f>
        <v/>
      </c>
      <c r="Q158" s="82" t="str">
        <f>IF(ISBLANK('MRA Full Assessment'!$AC$783),"",'MRA Full Assessment'!$AC$783)</f>
        <v/>
      </c>
      <c r="R158" s="84" t="str">
        <f>'MRA Full Assessment'!$AG$785</f>
        <v/>
      </c>
      <c r="S158" s="84" t="str">
        <f>IF(ISBLANK('MRA Full Assessment'!$AG$783),"",'MRA Full Assessment'!$AG$783)</f>
        <v/>
      </c>
    </row>
    <row r="159" spans="1:19" ht="55.2" customHeight="1" thickBot="1">
      <c r="A159" s="82">
        <f>IF(ISBLANK('MRA Full Assessment'!B788),"",'MRA Full Assessment'!B788)</f>
        <v>157</v>
      </c>
      <c r="B159" s="82" t="str">
        <f>IF(ISBLANK('MRA Full Assessment'!C788),"",'MRA Full Assessment'!C788)</f>
        <v/>
      </c>
      <c r="C159" s="82" t="str">
        <f>IF(ISBLANK('MRA Full Assessment'!D788),"",'MRA Full Assessment'!D788)</f>
        <v/>
      </c>
      <c r="D159" s="82" t="str">
        <f>IF(ISBLANK('MRA Full Assessment'!G788),"",'MRA Full Assessment'!G788)</f>
        <v/>
      </c>
      <c r="E159" s="82" t="str">
        <f>IF(ISBLANK('MRA Full Assessment'!F788),"",'MRA Full Assessment'!F788)</f>
        <v/>
      </c>
      <c r="F159" s="82" t="str">
        <f>IF(ISBLANK('MRA Full Assessment'!I788),"",'MRA Full Assessment'!I788)</f>
        <v/>
      </c>
      <c r="G159" s="82" t="str">
        <f>IF(ISBLANK('MRA Full Assessment'!J788),"",'MRA Full Assessment'!J788)</f>
        <v/>
      </c>
      <c r="H159" s="84" t="str">
        <f>'MRA Full Assessment'!$M$790</f>
        <v/>
      </c>
      <c r="I159" s="84" t="str">
        <f>'MRA Full Assessment'!$M$788</f>
        <v/>
      </c>
      <c r="J159" s="84" t="str">
        <f>'MRA Full Assessment'!$T$790</f>
        <v/>
      </c>
      <c r="K159" s="82" t="str">
        <f>IF(ISBLANK('MRA Full Assessment'!$U$788),"",'MRA Full Assessment'!$U$788)</f>
        <v/>
      </c>
      <c r="L159" s="84" t="str">
        <f>'MRA Full Assessment'!$X$790</f>
        <v/>
      </c>
      <c r="M159" s="84" t="str">
        <f>'MRA Full Assessment'!$X$788</f>
        <v/>
      </c>
      <c r="N159" s="82" t="str">
        <f>IF(ISBLANK('MRA Full Assessment'!$Y$788),"",'MRA Full Assessment'!$Y$788)</f>
        <v/>
      </c>
      <c r="O159" s="84" t="str">
        <f>'MRA Full Assessment'!$AB$790</f>
        <v/>
      </c>
      <c r="P159" s="84" t="str">
        <f>'MRA Full Assessment'!$AB$788</f>
        <v/>
      </c>
      <c r="Q159" s="82" t="str">
        <f>IF(ISBLANK('MRA Full Assessment'!$AC$788),"",'MRA Full Assessment'!$AC$788)</f>
        <v/>
      </c>
      <c r="R159" s="84" t="str">
        <f>'MRA Full Assessment'!$AG$790</f>
        <v/>
      </c>
      <c r="S159" s="84" t="str">
        <f>IF(ISBLANK('MRA Full Assessment'!$AG$788),"",'MRA Full Assessment'!$AG$788)</f>
        <v/>
      </c>
    </row>
    <row r="160" spans="1:19" ht="55.2" customHeight="1" thickBot="1">
      <c r="A160" s="82">
        <f>IF(ISBLANK('MRA Full Assessment'!B793),"",'MRA Full Assessment'!B793)</f>
        <v>158</v>
      </c>
      <c r="B160" s="82" t="str">
        <f>IF(ISBLANK('MRA Full Assessment'!C793),"",'MRA Full Assessment'!C793)</f>
        <v/>
      </c>
      <c r="C160" s="82" t="str">
        <f>IF(ISBLANK('MRA Full Assessment'!D793),"",'MRA Full Assessment'!D793)</f>
        <v/>
      </c>
      <c r="D160" s="82" t="str">
        <f>IF(ISBLANK('MRA Full Assessment'!G793),"",'MRA Full Assessment'!G793)</f>
        <v/>
      </c>
      <c r="E160" s="82" t="str">
        <f>IF(ISBLANK('MRA Full Assessment'!F793),"",'MRA Full Assessment'!F793)</f>
        <v/>
      </c>
      <c r="F160" s="82" t="str">
        <f>IF(ISBLANK('MRA Full Assessment'!I793),"",'MRA Full Assessment'!I793)</f>
        <v/>
      </c>
      <c r="G160" s="82" t="str">
        <f>IF(ISBLANK('MRA Full Assessment'!J793),"",'MRA Full Assessment'!J793)</f>
        <v/>
      </c>
      <c r="H160" s="84" t="str">
        <f>'MRA Full Assessment'!$M$895</f>
        <v/>
      </c>
      <c r="I160" s="84" t="str">
        <f>'MRA Full Assessment'!$M$793</f>
        <v/>
      </c>
      <c r="J160" s="84" t="str">
        <f>'MRA Full Assessment'!$T$795</f>
        <v/>
      </c>
      <c r="K160" s="82" t="str">
        <f>IF(ISBLANK('MRA Full Assessment'!$U$793),"",'MRA Full Assessment'!$U$793)</f>
        <v/>
      </c>
      <c r="L160" s="84" t="str">
        <f>'MRA Full Assessment'!$X$895</f>
        <v/>
      </c>
      <c r="M160" s="84" t="str">
        <f>'MRA Full Assessment'!$X$793</f>
        <v/>
      </c>
      <c r="N160" s="82" t="str">
        <f>IF(ISBLANK('MRA Full Assessment'!$Y$793),"",'MRA Full Assessment'!$Y$793)</f>
        <v/>
      </c>
      <c r="O160" s="84" t="str">
        <f>'MRA Full Assessment'!$AB$895</f>
        <v/>
      </c>
      <c r="P160" s="84" t="str">
        <f>'MRA Full Assessment'!$AB$793</f>
        <v/>
      </c>
      <c r="Q160" s="82" t="str">
        <f>IF(ISBLANK('MRA Full Assessment'!$AC$793),"",'MRA Full Assessment'!$AC$793)</f>
        <v/>
      </c>
      <c r="R160" s="84" t="str">
        <f>'MRA Full Assessment'!$AG$895</f>
        <v/>
      </c>
      <c r="S160" s="84" t="str">
        <f>IF(ISBLANK('MRA Full Assessment'!$AG$793),"",'MRA Full Assessment'!$AG$793)</f>
        <v/>
      </c>
    </row>
    <row r="161" spans="1:19" ht="55.2" customHeight="1" thickBot="1">
      <c r="A161" s="82">
        <f>IF(ISBLANK('MRA Full Assessment'!B798),"",'MRA Full Assessment'!B798)</f>
        <v>159</v>
      </c>
      <c r="B161" s="82" t="str">
        <f>IF(ISBLANK('MRA Full Assessment'!C798),"",'MRA Full Assessment'!C798)</f>
        <v/>
      </c>
      <c r="C161" s="82" t="str">
        <f>IF(ISBLANK('MRA Full Assessment'!D798),"",'MRA Full Assessment'!D798)</f>
        <v/>
      </c>
      <c r="D161" s="82" t="str">
        <f>IF(ISBLANK('MRA Full Assessment'!G798),"",'MRA Full Assessment'!G798)</f>
        <v/>
      </c>
      <c r="E161" s="82" t="str">
        <f>IF(ISBLANK('MRA Full Assessment'!F798),"",'MRA Full Assessment'!F798)</f>
        <v/>
      </c>
      <c r="F161" s="82" t="str">
        <f>IF(ISBLANK('MRA Full Assessment'!I798),"",'MRA Full Assessment'!I798)</f>
        <v/>
      </c>
      <c r="G161" s="82" t="str">
        <f>IF(ISBLANK('MRA Full Assessment'!J798),"",'MRA Full Assessment'!J798)</f>
        <v/>
      </c>
      <c r="H161" s="84" t="str">
        <f>'MRA Full Assessment'!$M$800</f>
        <v/>
      </c>
      <c r="I161" s="84" t="str">
        <f>'MRA Full Assessment'!$M$798</f>
        <v/>
      </c>
      <c r="J161" s="84" t="str">
        <f>'MRA Full Assessment'!$T$800</f>
        <v/>
      </c>
      <c r="K161" s="82" t="str">
        <f>IF(ISBLANK('MRA Full Assessment'!$U$798),"",'MRA Full Assessment'!$U$798)</f>
        <v/>
      </c>
      <c r="L161" s="84" t="str">
        <f>'MRA Full Assessment'!$X$800</f>
        <v/>
      </c>
      <c r="M161" s="84" t="str">
        <f>'MRA Full Assessment'!$X$798</f>
        <v/>
      </c>
      <c r="N161" s="82" t="str">
        <f>IF(ISBLANK('MRA Full Assessment'!$Y$798),"",'MRA Full Assessment'!$Y$798)</f>
        <v/>
      </c>
      <c r="O161" s="84" t="str">
        <f>'MRA Full Assessment'!$AB$800</f>
        <v/>
      </c>
      <c r="P161" s="84" t="str">
        <f>'MRA Full Assessment'!$AB$798</f>
        <v/>
      </c>
      <c r="Q161" s="82" t="str">
        <f>IF(ISBLANK('MRA Full Assessment'!$AC$798),"",'MRA Full Assessment'!$AC$798)</f>
        <v/>
      </c>
      <c r="R161" s="84" t="str">
        <f>'MRA Full Assessment'!$AG$800</f>
        <v/>
      </c>
      <c r="S161" s="84" t="str">
        <f>IF(ISBLANK('MRA Full Assessment'!$AG$798),"",'MRA Full Assessment'!$AG$798)</f>
        <v/>
      </c>
    </row>
    <row r="162" spans="1:19" ht="55.2" customHeight="1" thickBot="1">
      <c r="A162" s="82">
        <f>IF(ISBLANK('MRA Full Assessment'!B803),"",'MRA Full Assessment'!B803)</f>
        <v>160</v>
      </c>
      <c r="B162" s="82" t="str">
        <f>IF(ISBLANK('MRA Full Assessment'!C803),"",'MRA Full Assessment'!C803)</f>
        <v/>
      </c>
      <c r="C162" s="82" t="str">
        <f>IF(ISBLANK('MRA Full Assessment'!D803),"",'MRA Full Assessment'!D803)</f>
        <v/>
      </c>
      <c r="D162" s="82" t="str">
        <f>IF(ISBLANK('MRA Full Assessment'!G803),"",'MRA Full Assessment'!G803)</f>
        <v/>
      </c>
      <c r="E162" s="82" t="str">
        <f>IF(ISBLANK('MRA Full Assessment'!F803),"",'MRA Full Assessment'!F803)</f>
        <v/>
      </c>
      <c r="F162" s="82" t="str">
        <f>IF(ISBLANK('MRA Full Assessment'!I803),"",'MRA Full Assessment'!I803)</f>
        <v/>
      </c>
      <c r="G162" s="82" t="str">
        <f>IF(ISBLANK('MRA Full Assessment'!J803),"",'MRA Full Assessment'!J803)</f>
        <v/>
      </c>
      <c r="H162" s="84" t="str">
        <f>'MRA Full Assessment'!$M$805</f>
        <v/>
      </c>
      <c r="I162" s="84" t="str">
        <f>'MRA Full Assessment'!$M$803</f>
        <v/>
      </c>
      <c r="J162" s="84" t="str">
        <f>'MRA Full Assessment'!$T$805</f>
        <v/>
      </c>
      <c r="K162" s="82" t="str">
        <f>IF(ISBLANK('MRA Full Assessment'!$U$803),"",'MRA Full Assessment'!$U$803)</f>
        <v/>
      </c>
      <c r="L162" s="84" t="str">
        <f>'MRA Full Assessment'!$X$805</f>
        <v/>
      </c>
      <c r="M162" s="84" t="str">
        <f>'MRA Full Assessment'!$X$803</f>
        <v/>
      </c>
      <c r="N162" s="82" t="str">
        <f>IF(ISBLANK('MRA Full Assessment'!$Y$803),"",'MRA Full Assessment'!$Y$803)</f>
        <v/>
      </c>
      <c r="O162" s="84" t="str">
        <f>'MRA Full Assessment'!$AB$805</f>
        <v/>
      </c>
      <c r="P162" s="84" t="str">
        <f>'MRA Full Assessment'!$AB$803</f>
        <v/>
      </c>
      <c r="Q162" s="82" t="str">
        <f>IF(ISBLANK('MRA Full Assessment'!$AC$803),"",'MRA Full Assessment'!$AC$803)</f>
        <v/>
      </c>
      <c r="R162" s="84" t="str">
        <f>'MRA Full Assessment'!$AG$805</f>
        <v/>
      </c>
      <c r="S162" s="84" t="str">
        <f>IF(ISBLANK('MRA Full Assessment'!$AG$803),"",'MRA Full Assessment'!$AG$803)</f>
        <v/>
      </c>
    </row>
    <row r="163" spans="1:19" ht="55.2" customHeight="1" thickBot="1">
      <c r="A163" s="82">
        <f>IF(ISBLANK('MRA Full Assessment'!B808),"",'MRA Full Assessment'!B808)</f>
        <v>161</v>
      </c>
      <c r="B163" s="82" t="str">
        <f>IF(ISBLANK('MRA Full Assessment'!C808),"",'MRA Full Assessment'!C808)</f>
        <v/>
      </c>
      <c r="C163" s="82" t="str">
        <f>IF(ISBLANK('MRA Full Assessment'!D808),"",'MRA Full Assessment'!D808)</f>
        <v/>
      </c>
      <c r="D163" s="82" t="str">
        <f>IF(ISBLANK('MRA Full Assessment'!G808),"",'MRA Full Assessment'!G808)</f>
        <v/>
      </c>
      <c r="E163" s="82" t="str">
        <f>IF(ISBLANK('MRA Full Assessment'!F808),"",'MRA Full Assessment'!F808)</f>
        <v/>
      </c>
      <c r="F163" s="82" t="str">
        <f>IF(ISBLANK('MRA Full Assessment'!I808),"",'MRA Full Assessment'!I808)</f>
        <v/>
      </c>
      <c r="G163" s="82" t="str">
        <f>IF(ISBLANK('MRA Full Assessment'!J808),"",'MRA Full Assessment'!J808)</f>
        <v/>
      </c>
      <c r="H163" s="84" t="str">
        <f>'MRA Full Assessment'!$M$810</f>
        <v/>
      </c>
      <c r="I163" s="84" t="str">
        <f>'MRA Full Assessment'!$M$808</f>
        <v/>
      </c>
      <c r="J163" s="84" t="str">
        <f>'MRA Full Assessment'!$T$810</f>
        <v/>
      </c>
      <c r="K163" s="82" t="str">
        <f>IF(ISBLANK('MRA Full Assessment'!$U$808),"",'MRA Full Assessment'!$U$808)</f>
        <v/>
      </c>
      <c r="L163" s="84" t="str">
        <f>'MRA Full Assessment'!$X$810</f>
        <v/>
      </c>
      <c r="M163" s="84" t="str">
        <f>'MRA Full Assessment'!$X$808</f>
        <v/>
      </c>
      <c r="N163" s="82" t="str">
        <f>IF(ISBLANK('MRA Full Assessment'!$Y$808),"",'MRA Full Assessment'!$Y$808)</f>
        <v/>
      </c>
      <c r="O163" s="84" t="str">
        <f>'MRA Full Assessment'!$AB$810</f>
        <v/>
      </c>
      <c r="P163" s="84" t="str">
        <f>'MRA Full Assessment'!$AB$808</f>
        <v/>
      </c>
      <c r="Q163" s="82" t="str">
        <f>IF(ISBLANK('MRA Full Assessment'!$AC$808),"",'MRA Full Assessment'!$AC$808)</f>
        <v/>
      </c>
      <c r="R163" s="84" t="str">
        <f>'MRA Full Assessment'!$AG$810</f>
        <v/>
      </c>
      <c r="S163" s="84" t="str">
        <f>IF(ISBLANK('MRA Full Assessment'!$AG$808),"",'MRA Full Assessment'!$AG$808)</f>
        <v/>
      </c>
    </row>
    <row r="164" spans="1:19" ht="55.2" customHeight="1" thickBot="1">
      <c r="A164" s="82">
        <f>IF(ISBLANK('MRA Full Assessment'!B813),"",'MRA Full Assessment'!B813)</f>
        <v>162</v>
      </c>
      <c r="B164" s="82" t="str">
        <f>IF(ISBLANK('MRA Full Assessment'!C813),"",'MRA Full Assessment'!C813)</f>
        <v/>
      </c>
      <c r="C164" s="82" t="str">
        <f>IF(ISBLANK('MRA Full Assessment'!D813),"",'MRA Full Assessment'!D813)</f>
        <v/>
      </c>
      <c r="D164" s="82" t="str">
        <f>IF(ISBLANK('MRA Full Assessment'!G813),"",'MRA Full Assessment'!G813)</f>
        <v/>
      </c>
      <c r="E164" s="82" t="str">
        <f>IF(ISBLANK('MRA Full Assessment'!F813),"",'MRA Full Assessment'!F813)</f>
        <v/>
      </c>
      <c r="F164" s="82" t="str">
        <f>IF(ISBLANK('MRA Full Assessment'!I813),"",'MRA Full Assessment'!I813)</f>
        <v/>
      </c>
      <c r="G164" s="82" t="str">
        <f>IF(ISBLANK('MRA Full Assessment'!J813),"",'MRA Full Assessment'!J813)</f>
        <v/>
      </c>
      <c r="H164" s="84" t="str">
        <f>'MRA Full Assessment'!$M$815</f>
        <v/>
      </c>
      <c r="I164" s="84" t="str">
        <f>'MRA Full Assessment'!$M$813</f>
        <v/>
      </c>
      <c r="J164" s="84" t="str">
        <f>'MRA Full Assessment'!$T$815</f>
        <v/>
      </c>
      <c r="K164" s="82" t="str">
        <f>IF(ISBLANK('MRA Full Assessment'!$U$813),"",'MRA Full Assessment'!$U$813)</f>
        <v/>
      </c>
      <c r="L164" s="84" t="str">
        <f>'MRA Full Assessment'!$X$815</f>
        <v/>
      </c>
      <c r="M164" s="84" t="str">
        <f>'MRA Full Assessment'!$X$813</f>
        <v/>
      </c>
      <c r="N164" s="82" t="str">
        <f>IF(ISBLANK('MRA Full Assessment'!$Y$813),"",'MRA Full Assessment'!$Y$813)</f>
        <v/>
      </c>
      <c r="O164" s="84" t="str">
        <f>'MRA Full Assessment'!$AB$815</f>
        <v/>
      </c>
      <c r="P164" s="84" t="str">
        <f>'MRA Full Assessment'!$AB$813</f>
        <v/>
      </c>
      <c r="Q164" s="82" t="str">
        <f>IF(ISBLANK('MRA Full Assessment'!$AC$813),"",'MRA Full Assessment'!$AC$813)</f>
        <v/>
      </c>
      <c r="R164" s="84" t="str">
        <f>'MRA Full Assessment'!$AG$815</f>
        <v/>
      </c>
      <c r="S164" s="84" t="str">
        <f>IF(ISBLANK('MRA Full Assessment'!$AG$813),"",'MRA Full Assessment'!$AG$813)</f>
        <v/>
      </c>
    </row>
    <row r="165" spans="1:19" ht="55.2" customHeight="1" thickBot="1">
      <c r="A165" s="82">
        <f>IF(ISBLANK('MRA Full Assessment'!B818),"",'MRA Full Assessment'!B818)</f>
        <v>163</v>
      </c>
      <c r="B165" s="82" t="str">
        <f>IF(ISBLANK('MRA Full Assessment'!C818),"",'MRA Full Assessment'!C818)</f>
        <v/>
      </c>
      <c r="C165" s="82" t="str">
        <f>IF(ISBLANK('MRA Full Assessment'!D818),"",'MRA Full Assessment'!D818)</f>
        <v/>
      </c>
      <c r="D165" s="82" t="str">
        <f>IF(ISBLANK('MRA Full Assessment'!G818),"",'MRA Full Assessment'!G818)</f>
        <v/>
      </c>
      <c r="E165" s="82" t="str">
        <f>IF(ISBLANK('MRA Full Assessment'!F818),"",'MRA Full Assessment'!F818)</f>
        <v/>
      </c>
      <c r="F165" s="82" t="str">
        <f>IF(ISBLANK('MRA Full Assessment'!I818),"",'MRA Full Assessment'!I818)</f>
        <v/>
      </c>
      <c r="G165" s="82" t="str">
        <f>IF(ISBLANK('MRA Full Assessment'!J818),"",'MRA Full Assessment'!J818)</f>
        <v/>
      </c>
      <c r="H165" s="84" t="str">
        <f>'MRA Full Assessment'!$M$820</f>
        <v/>
      </c>
      <c r="I165" s="84" t="str">
        <f>'MRA Full Assessment'!$M$818</f>
        <v/>
      </c>
      <c r="J165" s="84" t="str">
        <f>'MRA Full Assessment'!$T$820</f>
        <v/>
      </c>
      <c r="K165" s="82" t="str">
        <f>IF(ISBLANK('MRA Full Assessment'!$U$818),"",'MRA Full Assessment'!$U$818)</f>
        <v/>
      </c>
      <c r="L165" s="84" t="str">
        <f>'MRA Full Assessment'!$X$820</f>
        <v/>
      </c>
      <c r="M165" s="84" t="str">
        <f>'MRA Full Assessment'!$X$818</f>
        <v/>
      </c>
      <c r="N165" s="82" t="str">
        <f>IF(ISBLANK('MRA Full Assessment'!$Y$818),"",'MRA Full Assessment'!$Y$818)</f>
        <v/>
      </c>
      <c r="O165" s="84" t="str">
        <f>'MRA Full Assessment'!$AB$820</f>
        <v/>
      </c>
      <c r="P165" s="84" t="str">
        <f>'MRA Full Assessment'!$AB$818</f>
        <v/>
      </c>
      <c r="Q165" s="82" t="str">
        <f>IF(ISBLANK('MRA Full Assessment'!$AC$818),"",'MRA Full Assessment'!$AC$818)</f>
        <v/>
      </c>
      <c r="R165" s="84" t="str">
        <f>'MRA Full Assessment'!$AG$820</f>
        <v/>
      </c>
      <c r="S165" s="84" t="str">
        <f>IF(ISBLANK('MRA Full Assessment'!$AG$818),"",'MRA Full Assessment'!$AG$818)</f>
        <v/>
      </c>
    </row>
    <row r="166" spans="1:19" ht="55.2" customHeight="1" thickBot="1">
      <c r="A166" s="82">
        <f>IF(ISBLANK('MRA Full Assessment'!B823),"",'MRA Full Assessment'!B823)</f>
        <v>164</v>
      </c>
      <c r="B166" s="82" t="str">
        <f>IF(ISBLANK('MRA Full Assessment'!C823),"",'MRA Full Assessment'!C823)</f>
        <v/>
      </c>
      <c r="C166" s="82" t="str">
        <f>IF(ISBLANK('MRA Full Assessment'!D823),"",'MRA Full Assessment'!D823)</f>
        <v/>
      </c>
      <c r="D166" s="82" t="str">
        <f>IF(ISBLANK('MRA Full Assessment'!G823),"",'MRA Full Assessment'!G823)</f>
        <v/>
      </c>
      <c r="E166" s="82" t="str">
        <f>IF(ISBLANK('MRA Full Assessment'!F823),"",'MRA Full Assessment'!F823)</f>
        <v/>
      </c>
      <c r="F166" s="82" t="str">
        <f>IF(ISBLANK('MRA Full Assessment'!I823),"",'MRA Full Assessment'!I823)</f>
        <v/>
      </c>
      <c r="G166" s="82" t="str">
        <f>IF(ISBLANK('MRA Full Assessment'!J823),"",'MRA Full Assessment'!J823)</f>
        <v/>
      </c>
      <c r="H166" s="84" t="str">
        <f>'MRA Full Assessment'!$M$825</f>
        <v/>
      </c>
      <c r="I166" s="84" t="str">
        <f>'MRA Full Assessment'!$M$823</f>
        <v/>
      </c>
      <c r="J166" s="84" t="str">
        <f>'MRA Full Assessment'!$T$825</f>
        <v/>
      </c>
      <c r="K166" s="82" t="str">
        <f>IF(ISBLANK('MRA Full Assessment'!$U$823),"",'MRA Full Assessment'!$U$823)</f>
        <v/>
      </c>
      <c r="L166" s="84" t="str">
        <f>'MRA Full Assessment'!$X$825</f>
        <v/>
      </c>
      <c r="M166" s="84" t="str">
        <f>'MRA Full Assessment'!$X$823</f>
        <v/>
      </c>
      <c r="N166" s="82" t="str">
        <f>IF(ISBLANK('MRA Full Assessment'!$Y$823),"",'MRA Full Assessment'!$Y$823)</f>
        <v/>
      </c>
      <c r="O166" s="84" t="str">
        <f>'MRA Full Assessment'!$AB$825</f>
        <v/>
      </c>
      <c r="P166" s="84" t="str">
        <f>'MRA Full Assessment'!$AB$823</f>
        <v/>
      </c>
      <c r="Q166" s="82" t="str">
        <f>IF(ISBLANK('MRA Full Assessment'!$AC$823),"",'MRA Full Assessment'!$AC$823)</f>
        <v/>
      </c>
      <c r="R166" s="84" t="str">
        <f>'MRA Full Assessment'!$AG$825</f>
        <v/>
      </c>
      <c r="S166" s="84" t="str">
        <f>IF(ISBLANK('MRA Full Assessment'!$AG$823),"",'MRA Full Assessment'!$AG$823)</f>
        <v/>
      </c>
    </row>
    <row r="167" spans="1:19" ht="55.2" customHeight="1" thickBot="1">
      <c r="A167" s="82">
        <f>IF(ISBLANK('MRA Full Assessment'!B828),"",'MRA Full Assessment'!B828)</f>
        <v>165</v>
      </c>
      <c r="B167" s="82" t="str">
        <f>IF(ISBLANK('MRA Full Assessment'!C828),"",'MRA Full Assessment'!C828)</f>
        <v/>
      </c>
      <c r="C167" s="82" t="str">
        <f>IF(ISBLANK('MRA Full Assessment'!D828),"",'MRA Full Assessment'!D828)</f>
        <v/>
      </c>
      <c r="D167" s="82" t="str">
        <f>IF(ISBLANK('MRA Full Assessment'!G828),"",'MRA Full Assessment'!E828)</f>
        <v/>
      </c>
      <c r="E167" s="82" t="str">
        <f>IF(ISBLANK('MRA Full Assessment'!F828),"",'MRA Full Assessment'!F828)</f>
        <v/>
      </c>
      <c r="F167" s="82" t="str">
        <f>IF(ISBLANK('MRA Full Assessment'!I828),"",'MRA Full Assessment'!I828)</f>
        <v/>
      </c>
      <c r="G167" s="82" t="str">
        <f>IF(ISBLANK('MRA Full Assessment'!J828),"",'MRA Full Assessment'!J828)</f>
        <v/>
      </c>
      <c r="H167" s="84" t="str">
        <f>'MRA Full Assessment'!$M$830</f>
        <v/>
      </c>
      <c r="I167" s="84" t="str">
        <f>'MRA Full Assessment'!$M$828</f>
        <v/>
      </c>
      <c r="J167" s="84" t="str">
        <f>'MRA Full Assessment'!$T$830</f>
        <v/>
      </c>
      <c r="K167" s="82" t="str">
        <f>IF(ISBLANK('MRA Full Assessment'!$U$828),"",'MRA Full Assessment'!$U$828)</f>
        <v/>
      </c>
      <c r="L167" s="84" t="str">
        <f>'MRA Full Assessment'!$X$830</f>
        <v/>
      </c>
      <c r="M167" s="84" t="str">
        <f>'MRA Full Assessment'!$X$828</f>
        <v/>
      </c>
      <c r="N167" s="82" t="str">
        <f>IF(ISBLANK('MRA Full Assessment'!$Y$828),"",'MRA Full Assessment'!$Y$828)</f>
        <v/>
      </c>
      <c r="O167" s="84" t="str">
        <f>'MRA Full Assessment'!$AB$830</f>
        <v/>
      </c>
      <c r="P167" s="84" t="str">
        <f>'MRA Full Assessment'!$AB$828</f>
        <v/>
      </c>
      <c r="Q167" s="82" t="str">
        <f>IF(ISBLANK('MRA Full Assessment'!$AC$828),"",'MRA Full Assessment'!$AC$828)</f>
        <v/>
      </c>
      <c r="R167" s="84" t="str">
        <f>'MRA Full Assessment'!$AG$830</f>
        <v/>
      </c>
      <c r="S167" s="84" t="str">
        <f>IF(ISBLANK('MRA Full Assessment'!$AG$828),"",'MRA Full Assessment'!$AG$828)</f>
        <v/>
      </c>
    </row>
    <row r="168" spans="1:19" ht="55.2" customHeight="1" thickBot="1">
      <c r="A168" s="82">
        <f>IF(ISBLANK('MRA Full Assessment'!B833),"",'MRA Full Assessment'!B833)</f>
        <v>166</v>
      </c>
      <c r="B168" s="82" t="str">
        <f>IF(ISBLANK('MRA Full Assessment'!C833),"",'MRA Full Assessment'!C833)</f>
        <v/>
      </c>
      <c r="C168" s="82" t="str">
        <f>IF(ISBLANK('MRA Full Assessment'!D833),"",'MRA Full Assessment'!D833)</f>
        <v/>
      </c>
      <c r="D168" s="82" t="str">
        <f>IF(ISBLANK('MRA Full Assessment'!G833),"",'MRA Full Assessment'!G833)</f>
        <v/>
      </c>
      <c r="E168" s="82" t="str">
        <f>IF(ISBLANK('MRA Full Assessment'!F833),"",'MRA Full Assessment'!F833)</f>
        <v/>
      </c>
      <c r="F168" s="82" t="str">
        <f>IF(ISBLANK('MRA Full Assessment'!I833),"",'MRA Full Assessment'!I833)</f>
        <v/>
      </c>
      <c r="G168" s="82" t="str">
        <f>IF(ISBLANK('MRA Full Assessment'!J833),"",'MRA Full Assessment'!J833)</f>
        <v/>
      </c>
      <c r="H168" s="84" t="str">
        <f>'MRA Full Assessment'!$M$835</f>
        <v/>
      </c>
      <c r="I168" s="84" t="str">
        <f>'MRA Full Assessment'!$M$833</f>
        <v/>
      </c>
      <c r="J168" s="84" t="str">
        <f>'MRA Full Assessment'!$T$835</f>
        <v/>
      </c>
      <c r="K168" s="82" t="str">
        <f>IF(ISBLANK('MRA Full Assessment'!$U$833),"",'MRA Full Assessment'!$U$833)</f>
        <v/>
      </c>
      <c r="L168" s="84" t="str">
        <f>'MRA Full Assessment'!$X$835</f>
        <v/>
      </c>
      <c r="M168" s="84" t="str">
        <f>'MRA Full Assessment'!$X$833</f>
        <v/>
      </c>
      <c r="N168" s="82" t="str">
        <f>IF(ISBLANK('MRA Full Assessment'!$Y$833),"",'MRA Full Assessment'!$Y$833)</f>
        <v/>
      </c>
      <c r="O168" s="84" t="str">
        <f>'MRA Full Assessment'!$AB$835</f>
        <v/>
      </c>
      <c r="P168" s="84" t="str">
        <f>'MRA Full Assessment'!$AB$833</f>
        <v/>
      </c>
      <c r="Q168" s="82" t="str">
        <f>IF(ISBLANK('MRA Full Assessment'!$AC$833),"",'MRA Full Assessment'!$AC$833)</f>
        <v/>
      </c>
      <c r="R168" s="84" t="str">
        <f>'MRA Full Assessment'!$AG$835</f>
        <v/>
      </c>
      <c r="S168" s="84" t="str">
        <f>IF(ISBLANK('MRA Full Assessment'!$AG$833),"",'MRA Full Assessment'!$AG$833)</f>
        <v/>
      </c>
    </row>
    <row r="169" spans="1:19" ht="55.2" customHeight="1" thickBot="1">
      <c r="A169" s="82">
        <f>IF(ISBLANK('MRA Full Assessment'!B838),"",'MRA Full Assessment'!B838)</f>
        <v>167</v>
      </c>
      <c r="B169" s="82" t="str">
        <f>IF(ISBLANK('MRA Full Assessment'!C838),"",'MRA Full Assessment'!C838)</f>
        <v/>
      </c>
      <c r="C169" s="82" t="str">
        <f>IF(ISBLANK('MRA Full Assessment'!D838),"",'MRA Full Assessment'!D838)</f>
        <v/>
      </c>
      <c r="D169" s="82" t="str">
        <f>IF(ISBLANK('MRA Full Assessment'!G838),"",'MRA Full Assessment'!G838)</f>
        <v/>
      </c>
      <c r="E169" s="82" t="str">
        <f>IF(ISBLANK('MRA Full Assessment'!F838),"",'MRA Full Assessment'!F838)</f>
        <v/>
      </c>
      <c r="F169" s="82" t="str">
        <f>IF(ISBLANK('MRA Full Assessment'!I838),"",'MRA Full Assessment'!I838)</f>
        <v/>
      </c>
      <c r="G169" s="82" t="str">
        <f>IF(ISBLANK('MRA Full Assessment'!J838),"",'MRA Full Assessment'!J838)</f>
        <v/>
      </c>
      <c r="H169" s="84" t="str">
        <f>'MRA Full Assessment'!$M$840</f>
        <v/>
      </c>
      <c r="I169" s="84" t="str">
        <f>'MRA Full Assessment'!$M$838</f>
        <v/>
      </c>
      <c r="J169" s="84" t="str">
        <f>'MRA Full Assessment'!$T$840</f>
        <v/>
      </c>
      <c r="K169" s="82" t="str">
        <f>IF(ISBLANK('MRA Full Assessment'!$U$838),"",'MRA Full Assessment'!$U$838)</f>
        <v/>
      </c>
      <c r="L169" s="84" t="str">
        <f>'MRA Full Assessment'!$X$840</f>
        <v/>
      </c>
      <c r="M169" s="84" t="str">
        <f>'MRA Full Assessment'!$X$838</f>
        <v/>
      </c>
      <c r="N169" s="82" t="str">
        <f>IF(ISBLANK('MRA Full Assessment'!$Y$838),"",'MRA Full Assessment'!$Y$838)</f>
        <v/>
      </c>
      <c r="O169" s="84" t="str">
        <f>'MRA Full Assessment'!$AB$840</f>
        <v/>
      </c>
      <c r="P169" s="84" t="str">
        <f>'MRA Full Assessment'!$AB$838</f>
        <v/>
      </c>
      <c r="Q169" s="82" t="str">
        <f>IF(ISBLANK('MRA Full Assessment'!$AC$838),"",'MRA Full Assessment'!$AC$838)</f>
        <v/>
      </c>
      <c r="R169" s="84" t="str">
        <f>'MRA Full Assessment'!$AG$840</f>
        <v/>
      </c>
      <c r="S169" s="84" t="str">
        <f>IF(ISBLANK('MRA Full Assessment'!$AG$838),"",'MRA Full Assessment'!$AG$838)</f>
        <v/>
      </c>
    </row>
    <row r="170" spans="1:19" ht="55.2" customHeight="1" thickBot="1">
      <c r="A170" s="82">
        <f>IF(ISBLANK('MRA Full Assessment'!B843),"",'MRA Full Assessment'!B843)</f>
        <v>168</v>
      </c>
      <c r="B170" s="82" t="str">
        <f>IF(ISBLANK('MRA Full Assessment'!C843),"",'MRA Full Assessment'!C843)</f>
        <v/>
      </c>
      <c r="C170" s="82" t="str">
        <f>IF(ISBLANK('MRA Full Assessment'!D843),"",'MRA Full Assessment'!D843)</f>
        <v/>
      </c>
      <c r="D170" s="82" t="str">
        <f>IF(ISBLANK('MRA Full Assessment'!G843),"",'MRA Full Assessment'!G843)</f>
        <v/>
      </c>
      <c r="E170" s="82" t="str">
        <f>IF(ISBLANK('MRA Full Assessment'!F843),"",'MRA Full Assessment'!F843)</f>
        <v/>
      </c>
      <c r="F170" s="82" t="str">
        <f>IF(ISBLANK('MRA Full Assessment'!I843),"",'MRA Full Assessment'!I843)</f>
        <v/>
      </c>
      <c r="G170" s="82" t="str">
        <f>IF(ISBLANK('MRA Full Assessment'!J843),"",'MRA Full Assessment'!J843)</f>
        <v/>
      </c>
      <c r="H170" s="84" t="str">
        <f>'MRA Full Assessment'!$M$845</f>
        <v/>
      </c>
      <c r="I170" s="84" t="str">
        <f>'MRA Full Assessment'!$M$843</f>
        <v/>
      </c>
      <c r="J170" s="84" t="str">
        <f>'MRA Full Assessment'!$T$845</f>
        <v/>
      </c>
      <c r="K170" s="82" t="str">
        <f>IF(ISBLANK('MRA Full Assessment'!$U$843),"",'MRA Full Assessment'!$U$843)</f>
        <v/>
      </c>
      <c r="L170" s="84" t="str">
        <f>'MRA Full Assessment'!$X$845</f>
        <v/>
      </c>
      <c r="M170" s="84" t="str">
        <f>'MRA Full Assessment'!$X$843</f>
        <v/>
      </c>
      <c r="N170" s="82" t="str">
        <f>IF(ISBLANK('MRA Full Assessment'!$Y$843),"",'MRA Full Assessment'!$Y$843)</f>
        <v/>
      </c>
      <c r="O170" s="84" t="str">
        <f>'MRA Full Assessment'!$AB$845</f>
        <v/>
      </c>
      <c r="P170" s="84" t="str">
        <f>'MRA Full Assessment'!$AB$843</f>
        <v/>
      </c>
      <c r="Q170" s="82" t="str">
        <f>IF(ISBLANK('MRA Full Assessment'!$AC$843),"",'MRA Full Assessment'!$AC$843)</f>
        <v/>
      </c>
      <c r="R170" s="84" t="str">
        <f>'MRA Full Assessment'!$AG$845</f>
        <v/>
      </c>
      <c r="S170" s="84" t="str">
        <f>IF(ISBLANK('MRA Full Assessment'!$AG$843),"",'MRA Full Assessment'!$AG$843)</f>
        <v/>
      </c>
    </row>
    <row r="171" spans="1:19" ht="55.2" customHeight="1" thickBot="1">
      <c r="A171" s="82">
        <f>IF(ISBLANK('MRA Full Assessment'!B848),"",'MRA Full Assessment'!B848)</f>
        <v>169</v>
      </c>
      <c r="B171" s="82" t="str">
        <f>IF(ISBLANK('MRA Full Assessment'!C848),"",'MRA Full Assessment'!C848)</f>
        <v/>
      </c>
      <c r="C171" s="82" t="str">
        <f>IF(ISBLANK('MRA Full Assessment'!D848),"",'MRA Full Assessment'!D848)</f>
        <v/>
      </c>
      <c r="D171" s="82" t="str">
        <f>IF(ISBLANK('MRA Full Assessment'!G848),"",'MRA Full Assessment'!G848)</f>
        <v/>
      </c>
      <c r="E171" s="82" t="str">
        <f>IF(ISBLANK('MRA Full Assessment'!F848),"",'MRA Full Assessment'!F848)</f>
        <v/>
      </c>
      <c r="F171" s="82" t="str">
        <f>IF(ISBLANK('MRA Full Assessment'!I848),"",'MRA Full Assessment'!I848)</f>
        <v/>
      </c>
      <c r="G171" s="82" t="str">
        <f>IF(ISBLANK('MRA Full Assessment'!J848),"",'MRA Full Assessment'!J848)</f>
        <v/>
      </c>
      <c r="H171" s="84" t="str">
        <f>'MRA Full Assessment'!$M$850</f>
        <v/>
      </c>
      <c r="I171" s="84" t="str">
        <f>'MRA Full Assessment'!$M$848</f>
        <v/>
      </c>
      <c r="J171" s="84" t="str">
        <f>'MRA Full Assessment'!$T$850</f>
        <v/>
      </c>
      <c r="K171" s="82" t="str">
        <f>IF(ISBLANK('MRA Full Assessment'!$U$848),"",'MRA Full Assessment'!$U$848)</f>
        <v/>
      </c>
      <c r="L171" s="84" t="str">
        <f>'MRA Full Assessment'!$X$850</f>
        <v/>
      </c>
      <c r="M171" s="84" t="str">
        <f>'MRA Full Assessment'!$X$848</f>
        <v/>
      </c>
      <c r="N171" s="82" t="str">
        <f>IF(ISBLANK('MRA Full Assessment'!$Y$848),"",'MRA Full Assessment'!$Y$848)</f>
        <v/>
      </c>
      <c r="O171" s="84" t="str">
        <f>'MRA Full Assessment'!$AB$850</f>
        <v/>
      </c>
      <c r="P171" s="84" t="str">
        <f>'MRA Full Assessment'!$AB$848</f>
        <v/>
      </c>
      <c r="Q171" s="82" t="str">
        <f>IF(ISBLANK('MRA Full Assessment'!$AC$848),"",'MRA Full Assessment'!$AC$848)</f>
        <v/>
      </c>
      <c r="R171" s="84" t="str">
        <f>'MRA Full Assessment'!$AG$850</f>
        <v/>
      </c>
      <c r="S171" s="84" t="str">
        <f>IF(ISBLANK('MRA Full Assessment'!$AG$848),"",'MRA Full Assessment'!$AG$848)</f>
        <v/>
      </c>
    </row>
    <row r="172" spans="1:19" ht="55.2" customHeight="1" thickBot="1">
      <c r="A172" s="82">
        <f>IF(ISBLANK('MRA Full Assessment'!B853),"",'MRA Full Assessment'!B853)</f>
        <v>170</v>
      </c>
      <c r="B172" s="82" t="str">
        <f>IF(ISBLANK('MRA Full Assessment'!C853),"",'MRA Full Assessment'!C853)</f>
        <v/>
      </c>
      <c r="C172" s="82" t="str">
        <f>IF(ISBLANK('MRA Full Assessment'!D853),"",'MRA Full Assessment'!D853)</f>
        <v/>
      </c>
      <c r="D172" s="82" t="str">
        <f>IF(ISBLANK('MRA Full Assessment'!G853),"",'MRA Full Assessment'!G853)</f>
        <v/>
      </c>
      <c r="E172" s="82" t="str">
        <f>IF(ISBLANK('MRA Full Assessment'!F853),"",'MRA Full Assessment'!F853)</f>
        <v/>
      </c>
      <c r="F172" s="82" t="str">
        <f>IF(ISBLANK('MRA Full Assessment'!I853),"",'MRA Full Assessment'!I853)</f>
        <v/>
      </c>
      <c r="G172" s="82" t="str">
        <f>IF(ISBLANK('MRA Full Assessment'!J853),"",'MRA Full Assessment'!J853)</f>
        <v/>
      </c>
      <c r="H172" s="84" t="str">
        <f>'MRA Full Assessment'!$M$855</f>
        <v/>
      </c>
      <c r="I172" s="84" t="str">
        <f>'MRA Full Assessment'!$M$853</f>
        <v/>
      </c>
      <c r="J172" s="84" t="str">
        <f>'MRA Full Assessment'!$T$855</f>
        <v/>
      </c>
      <c r="K172" s="82" t="str">
        <f>IF(ISBLANK('MRA Full Assessment'!$U$853),"",'MRA Full Assessment'!$U$853)</f>
        <v/>
      </c>
      <c r="L172" s="84" t="str">
        <f>'MRA Full Assessment'!$X$855</f>
        <v/>
      </c>
      <c r="M172" s="84" t="str">
        <f>'MRA Full Assessment'!$X$853</f>
        <v/>
      </c>
      <c r="N172" s="82" t="str">
        <f>IF(ISBLANK('MRA Full Assessment'!$Y$853),"",'MRA Full Assessment'!$Y$853)</f>
        <v/>
      </c>
      <c r="O172" s="84" t="str">
        <f>'MRA Full Assessment'!$AB$855</f>
        <v/>
      </c>
      <c r="P172" s="84" t="str">
        <f>'MRA Full Assessment'!$AB$853</f>
        <v/>
      </c>
      <c r="Q172" s="82" t="str">
        <f>IF(ISBLANK('MRA Full Assessment'!$AC$853),"",'MRA Full Assessment'!$AC$853)</f>
        <v/>
      </c>
      <c r="R172" s="84" t="str">
        <f>'MRA Full Assessment'!$AG$855</f>
        <v/>
      </c>
      <c r="S172" s="84" t="str">
        <f>IF(ISBLANK('MRA Full Assessment'!$AG$853),"",'MRA Full Assessment'!$AG$853)</f>
        <v/>
      </c>
    </row>
    <row r="173" spans="1:19" ht="55.2" customHeight="1" thickBot="1">
      <c r="A173" s="82">
        <f>IF(ISBLANK('MRA Full Assessment'!B858),"",'MRA Full Assessment'!B858)</f>
        <v>171</v>
      </c>
      <c r="B173" s="82" t="str">
        <f>IF(ISBLANK('MRA Full Assessment'!C858),"",'MRA Full Assessment'!C858)</f>
        <v/>
      </c>
      <c r="C173" s="82" t="str">
        <f>IF(ISBLANK('MRA Full Assessment'!D858),"",'MRA Full Assessment'!D858)</f>
        <v/>
      </c>
      <c r="D173" s="82" t="str">
        <f>IF(ISBLANK('MRA Full Assessment'!G858),"",'MRA Full Assessment'!G858)</f>
        <v/>
      </c>
      <c r="E173" s="82" t="str">
        <f>IF(ISBLANK('MRA Full Assessment'!F858),"",'MRA Full Assessment'!F858)</f>
        <v/>
      </c>
      <c r="F173" s="82" t="str">
        <f>IF(ISBLANK('MRA Full Assessment'!I858),"",'MRA Full Assessment'!I858)</f>
        <v/>
      </c>
      <c r="G173" s="82" t="str">
        <f>IF(ISBLANK('MRA Full Assessment'!J858),"",'MRA Full Assessment'!J858)</f>
        <v/>
      </c>
      <c r="H173" s="84" t="str">
        <f>'MRA Full Assessment'!$M$860</f>
        <v/>
      </c>
      <c r="I173" s="84" t="str">
        <f>'MRA Full Assessment'!$M$858</f>
        <v/>
      </c>
      <c r="J173" s="84" t="str">
        <f>'MRA Full Assessment'!$T$860</f>
        <v/>
      </c>
      <c r="K173" s="82" t="str">
        <f>IF(ISBLANK('MRA Full Assessment'!$U$858),"",'MRA Full Assessment'!$U$858)</f>
        <v/>
      </c>
      <c r="L173" s="84" t="str">
        <f>'MRA Full Assessment'!$X$860</f>
        <v/>
      </c>
      <c r="M173" s="84" t="str">
        <f>'MRA Full Assessment'!$X$858</f>
        <v/>
      </c>
      <c r="N173" s="82" t="str">
        <f>IF(ISBLANK('MRA Full Assessment'!$Y$858),"",'MRA Full Assessment'!$Y$858)</f>
        <v/>
      </c>
      <c r="O173" s="84" t="str">
        <f>'MRA Full Assessment'!$AB$860</f>
        <v/>
      </c>
      <c r="P173" s="84" t="str">
        <f>'MRA Full Assessment'!$AB$858</f>
        <v/>
      </c>
      <c r="Q173" s="82" t="str">
        <f>IF(ISBLANK('MRA Full Assessment'!$AC$858),"",'MRA Full Assessment'!$AC$858)</f>
        <v/>
      </c>
      <c r="R173" s="84" t="str">
        <f>'MRA Full Assessment'!$AG$860</f>
        <v/>
      </c>
      <c r="S173" s="84" t="str">
        <f>IF(ISBLANK('MRA Full Assessment'!$AG$858),"",'MRA Full Assessment'!$AG$858)</f>
        <v/>
      </c>
    </row>
    <row r="174" spans="1:19" ht="55.2" customHeight="1" thickBot="1">
      <c r="A174" s="82">
        <f>IF(ISBLANK('MRA Full Assessment'!B863),"",'MRA Full Assessment'!B863)</f>
        <v>172</v>
      </c>
      <c r="B174" s="82" t="str">
        <f>IF(ISBLANK('MRA Full Assessment'!C863),"",'MRA Full Assessment'!C863)</f>
        <v/>
      </c>
      <c r="C174" s="82" t="str">
        <f>IF(ISBLANK('MRA Full Assessment'!D863),"",'MRA Full Assessment'!D863)</f>
        <v/>
      </c>
      <c r="D174" s="82" t="str">
        <f>IF(ISBLANK('MRA Full Assessment'!G863),"",'MRA Full Assessment'!G863)</f>
        <v/>
      </c>
      <c r="E174" s="82" t="str">
        <f>IF(ISBLANK('MRA Full Assessment'!F863),"",'MRA Full Assessment'!F863)</f>
        <v/>
      </c>
      <c r="F174" s="82" t="str">
        <f>IF(ISBLANK('MRA Full Assessment'!I863),"",'MRA Full Assessment'!I863)</f>
        <v/>
      </c>
      <c r="G174" s="82" t="str">
        <f>IF(ISBLANK('MRA Full Assessment'!J863),"",'MRA Full Assessment'!J863)</f>
        <v/>
      </c>
      <c r="H174" s="84" t="str">
        <f>'MRA Full Assessment'!$M$865</f>
        <v/>
      </c>
      <c r="I174" s="84" t="str">
        <f>'MRA Full Assessment'!$M$863</f>
        <v/>
      </c>
      <c r="J174" s="84" t="str">
        <f>'MRA Full Assessment'!$T$865</f>
        <v/>
      </c>
      <c r="K174" s="82" t="str">
        <f>IF(ISBLANK('MRA Full Assessment'!$U$863),"",'MRA Full Assessment'!$U$863)</f>
        <v/>
      </c>
      <c r="L174" s="84" t="str">
        <f>'MRA Full Assessment'!$X$865</f>
        <v/>
      </c>
      <c r="M174" s="84" t="str">
        <f>'MRA Full Assessment'!$X$863</f>
        <v/>
      </c>
      <c r="N174" s="82" t="str">
        <f>IF(ISBLANK('MRA Full Assessment'!$Y$863),"",'MRA Full Assessment'!$Y$863)</f>
        <v/>
      </c>
      <c r="O174" s="84" t="str">
        <f>'MRA Full Assessment'!$AB$865</f>
        <v/>
      </c>
      <c r="P174" s="84" t="str">
        <f>'MRA Full Assessment'!$AB$863</f>
        <v/>
      </c>
      <c r="Q174" s="82" t="str">
        <f>IF(ISBLANK('MRA Full Assessment'!$AC$863),"",'MRA Full Assessment'!$AC$863)</f>
        <v/>
      </c>
      <c r="R174" s="84" t="str">
        <f>'MRA Full Assessment'!$AG$865</f>
        <v/>
      </c>
      <c r="S174" s="84" t="str">
        <f>IF(ISBLANK('MRA Full Assessment'!$AG$863),"",'MRA Full Assessment'!$AG$863)</f>
        <v/>
      </c>
    </row>
    <row r="175" spans="1:19" ht="55.2" customHeight="1" thickBot="1">
      <c r="A175" s="82">
        <f>IF(ISBLANK('MRA Full Assessment'!B868),"",'MRA Full Assessment'!B868)</f>
        <v>173</v>
      </c>
      <c r="B175" s="82" t="str">
        <f>IF(ISBLANK('MRA Full Assessment'!C868),"",'MRA Full Assessment'!C868)</f>
        <v/>
      </c>
      <c r="C175" s="82" t="str">
        <f>IF(ISBLANK('MRA Full Assessment'!D868),"",'MRA Full Assessment'!D868)</f>
        <v/>
      </c>
      <c r="D175" s="82" t="str">
        <f>IF(ISBLANK('MRA Full Assessment'!G868),"",'MRA Full Assessment'!G868)</f>
        <v/>
      </c>
      <c r="E175" s="82" t="str">
        <f>IF(ISBLANK('MRA Full Assessment'!F868),"",'MRA Full Assessment'!F868)</f>
        <v/>
      </c>
      <c r="F175" s="82" t="str">
        <f>IF(ISBLANK('MRA Full Assessment'!I868),"",'MRA Full Assessment'!I868)</f>
        <v/>
      </c>
      <c r="G175" s="82" t="str">
        <f>IF(ISBLANK('MRA Full Assessment'!J868),"",'MRA Full Assessment'!J868)</f>
        <v/>
      </c>
      <c r="H175" s="84" t="str">
        <f>'MRA Full Assessment'!$M$865</f>
        <v/>
      </c>
      <c r="I175" s="84" t="str">
        <f>'MRA Full Assessment'!$M$868</f>
        <v/>
      </c>
      <c r="J175" s="84" t="str">
        <f>'MRA Full Assessment'!$T$870</f>
        <v/>
      </c>
      <c r="K175" s="82" t="str">
        <f>IF(ISBLANK('MRA Full Assessment'!$U$868),"",'MRA Full Assessment'!$U$868)</f>
        <v/>
      </c>
      <c r="L175" s="84" t="str">
        <f>'MRA Full Assessment'!$X$865</f>
        <v/>
      </c>
      <c r="M175" s="84" t="str">
        <f>'MRA Full Assessment'!$X$868</f>
        <v/>
      </c>
      <c r="N175" s="82" t="str">
        <f>IF(ISBLANK('MRA Full Assessment'!$Y$868),"",'MRA Full Assessment'!$Y$868)</f>
        <v/>
      </c>
      <c r="O175" s="84" t="str">
        <f>'MRA Full Assessment'!$AB$865</f>
        <v/>
      </c>
      <c r="P175" s="84" t="str">
        <f>'MRA Full Assessment'!$AB$868</f>
        <v/>
      </c>
      <c r="Q175" s="82" t="str">
        <f>IF(ISBLANK('MRA Full Assessment'!$AC$868),"",'MRA Full Assessment'!$AC$868)</f>
        <v/>
      </c>
      <c r="R175" s="84" t="str">
        <f>'MRA Full Assessment'!$AG$865</f>
        <v/>
      </c>
      <c r="S175" s="84" t="str">
        <f>IF(ISBLANK('MRA Full Assessment'!$AG$868),"",'MRA Full Assessment'!$AG$868)</f>
        <v/>
      </c>
    </row>
    <row r="176" spans="1:19" ht="55.2" customHeight="1" thickBot="1">
      <c r="A176" s="82">
        <f>IF(ISBLANK('MRA Full Assessment'!B873),"",'MRA Full Assessment'!B873)</f>
        <v>174</v>
      </c>
      <c r="B176" s="82" t="str">
        <f>IF(ISBLANK('MRA Full Assessment'!C873),"",'MRA Full Assessment'!C873)</f>
        <v/>
      </c>
      <c r="C176" s="82" t="str">
        <f>IF(ISBLANK('MRA Full Assessment'!D873),"",'MRA Full Assessment'!D873)</f>
        <v/>
      </c>
      <c r="D176" s="82" t="str">
        <f>IF(ISBLANK('MRA Full Assessment'!G873),"",'MRA Full Assessment'!G873)</f>
        <v/>
      </c>
      <c r="E176" s="82" t="str">
        <f>IF(ISBLANK('MRA Full Assessment'!F873),"",'MRA Full Assessment'!F873)</f>
        <v/>
      </c>
      <c r="F176" s="82" t="str">
        <f>IF(ISBLANK('MRA Full Assessment'!I873),"",'MRA Full Assessment'!I873)</f>
        <v/>
      </c>
      <c r="G176" s="82" t="str">
        <f>IF(ISBLANK('MRA Full Assessment'!J873),"",'MRA Full Assessment'!J873)</f>
        <v/>
      </c>
      <c r="H176" s="84" t="str">
        <f>'MRA Full Assessment'!$M$870</f>
        <v/>
      </c>
      <c r="I176" s="84" t="str">
        <f>'MRA Full Assessment'!$M$873</f>
        <v/>
      </c>
      <c r="J176" s="84" t="str">
        <f>'MRA Full Assessment'!$T$875</f>
        <v/>
      </c>
      <c r="K176" s="82" t="str">
        <f>IF(ISBLANK('MRA Full Assessment'!$U$873),"",'MRA Full Assessment'!$U$873)</f>
        <v/>
      </c>
      <c r="L176" s="84" t="str">
        <f>'MRA Full Assessment'!$X$870</f>
        <v/>
      </c>
      <c r="M176" s="84" t="str">
        <f>'MRA Full Assessment'!$X$873</f>
        <v/>
      </c>
      <c r="N176" s="82" t="str">
        <f>IF(ISBLANK('MRA Full Assessment'!$Y$873),"",'MRA Full Assessment'!$Y$873)</f>
        <v/>
      </c>
      <c r="O176" s="84" t="str">
        <f>'MRA Full Assessment'!$AB$870</f>
        <v/>
      </c>
      <c r="P176" s="84" t="str">
        <f>'MRA Full Assessment'!$AB$873</f>
        <v/>
      </c>
      <c r="Q176" s="82" t="str">
        <f>IF(ISBLANK('MRA Full Assessment'!$AC$873),"",'MRA Full Assessment'!$AC$873)</f>
        <v/>
      </c>
      <c r="R176" s="84" t="str">
        <f>'MRA Full Assessment'!$AG$870</f>
        <v/>
      </c>
      <c r="S176" s="84" t="str">
        <f>IF(ISBLANK('MRA Full Assessment'!$AG$873),"",'MRA Full Assessment'!$AG$873)</f>
        <v/>
      </c>
    </row>
    <row r="177" spans="1:19" ht="55.2" customHeight="1" thickBot="1">
      <c r="A177" s="82">
        <f>IF(ISBLANK('MRA Full Assessment'!B878),"",'MRA Full Assessment'!B878)</f>
        <v>175</v>
      </c>
      <c r="B177" s="82" t="str">
        <f>IF(ISBLANK('MRA Full Assessment'!C878),"",'MRA Full Assessment'!C878)</f>
        <v/>
      </c>
      <c r="C177" s="82" t="str">
        <f>IF(ISBLANK('MRA Full Assessment'!D878),"",'MRA Full Assessment'!D878)</f>
        <v/>
      </c>
      <c r="D177" s="82" t="str">
        <f>IF(ISBLANK('MRA Full Assessment'!G878),"",'MRA Full Assessment'!G878)</f>
        <v/>
      </c>
      <c r="E177" s="82" t="str">
        <f>IF(ISBLANK('MRA Full Assessment'!F878),"",'MRA Full Assessment'!F878)</f>
        <v/>
      </c>
      <c r="F177" s="82" t="str">
        <f>IF(ISBLANK('MRA Full Assessment'!I878),"",'MRA Full Assessment'!I878)</f>
        <v/>
      </c>
      <c r="G177" s="82" t="str">
        <f>IF(ISBLANK('MRA Full Assessment'!J878),"",'MRA Full Assessment'!J878)</f>
        <v/>
      </c>
      <c r="H177" s="84" t="str">
        <f>'MRA Full Assessment'!$M$875</f>
        <v/>
      </c>
      <c r="I177" s="84" t="str">
        <f>'MRA Full Assessment'!$M$878</f>
        <v/>
      </c>
      <c r="J177" s="84" t="str">
        <f>'MRA Full Assessment'!$T$880</f>
        <v/>
      </c>
      <c r="K177" s="82" t="str">
        <f>IF(ISBLANK('MRA Full Assessment'!$U$878),"",'MRA Full Assessment'!$U$878)</f>
        <v/>
      </c>
      <c r="L177" s="84" t="str">
        <f>'MRA Full Assessment'!$X$875</f>
        <v/>
      </c>
      <c r="M177" s="84" t="str">
        <f>'MRA Full Assessment'!$X$878</f>
        <v/>
      </c>
      <c r="N177" s="82" t="str">
        <f>IF(ISBLANK('MRA Full Assessment'!$Y$878),"",'MRA Full Assessment'!$Y$878)</f>
        <v/>
      </c>
      <c r="O177" s="84" t="str">
        <f>'MRA Full Assessment'!$AB$875</f>
        <v/>
      </c>
      <c r="P177" s="84" t="str">
        <f>'MRA Full Assessment'!$AB$878</f>
        <v/>
      </c>
      <c r="Q177" s="82" t="str">
        <f>IF(ISBLANK('MRA Full Assessment'!$AC$878),"",'MRA Full Assessment'!$AC$878)</f>
        <v/>
      </c>
      <c r="R177" s="84" t="str">
        <f>'MRA Full Assessment'!$AG$875</f>
        <v/>
      </c>
      <c r="S177" s="84" t="str">
        <f>IF(ISBLANK('MRA Full Assessment'!$AG$878),"",'MRA Full Assessment'!$AG$878)</f>
        <v/>
      </c>
    </row>
    <row r="178" spans="1:19" ht="55.2" customHeight="1" thickBot="1">
      <c r="A178" s="82">
        <f>IF(ISBLANK('MRA Full Assessment'!B883),"",'MRA Full Assessment'!B883)</f>
        <v>176</v>
      </c>
      <c r="B178" s="82" t="str">
        <f>IF(ISBLANK('MRA Full Assessment'!C883),"",'MRA Full Assessment'!C883)</f>
        <v/>
      </c>
      <c r="C178" s="82" t="str">
        <f>IF(ISBLANK('MRA Full Assessment'!D883),"",'MRA Full Assessment'!D883)</f>
        <v/>
      </c>
      <c r="D178" s="82" t="str">
        <f>IF(ISBLANK('MRA Full Assessment'!G883),"",'MRA Full Assessment'!G883)</f>
        <v/>
      </c>
      <c r="E178" s="82" t="str">
        <f>IF(ISBLANK('MRA Full Assessment'!F883),"",'MRA Full Assessment'!F883)</f>
        <v/>
      </c>
      <c r="F178" s="82" t="str">
        <f>IF(ISBLANK('MRA Full Assessment'!I883),"",'MRA Full Assessment'!I883)</f>
        <v/>
      </c>
      <c r="G178" s="82" t="str">
        <f>IF(ISBLANK('MRA Full Assessment'!J883),"",'MRA Full Assessment'!J883)</f>
        <v/>
      </c>
      <c r="H178" s="84" t="str">
        <f>'MRA Full Assessment'!$M$880</f>
        <v/>
      </c>
      <c r="I178" s="84" t="str">
        <f>'MRA Full Assessment'!$M$883</f>
        <v/>
      </c>
      <c r="J178" s="84" t="str">
        <f>'MRA Full Assessment'!$T$885</f>
        <v/>
      </c>
      <c r="K178" s="82" t="str">
        <f>IF(ISBLANK('MRA Full Assessment'!$U$883),"",'MRA Full Assessment'!$U$883)</f>
        <v/>
      </c>
      <c r="L178" s="84" t="str">
        <f>'MRA Full Assessment'!$X$880</f>
        <v/>
      </c>
      <c r="M178" s="84" t="str">
        <f>'MRA Full Assessment'!$X$883</f>
        <v/>
      </c>
      <c r="N178" s="82" t="str">
        <f>IF(ISBLANK('MRA Full Assessment'!$Y$883),"",'MRA Full Assessment'!$Y$883)</f>
        <v/>
      </c>
      <c r="O178" s="84" t="str">
        <f>'MRA Full Assessment'!$AB$880</f>
        <v/>
      </c>
      <c r="P178" s="84" t="str">
        <f>'MRA Full Assessment'!$AB$883</f>
        <v/>
      </c>
      <c r="Q178" s="82" t="str">
        <f>IF(ISBLANK('MRA Full Assessment'!$AC$883),"",'MRA Full Assessment'!$AC$883)</f>
        <v/>
      </c>
      <c r="R178" s="84" t="str">
        <f>'MRA Full Assessment'!$AG$880</f>
        <v/>
      </c>
      <c r="S178" s="84" t="str">
        <f>IF(ISBLANK('MRA Full Assessment'!$AG$883),"",'MRA Full Assessment'!$AG$883)</f>
        <v/>
      </c>
    </row>
    <row r="179" spans="1:19" ht="55.2" customHeight="1" thickBot="1">
      <c r="A179" s="82">
        <f>IF(ISBLANK('MRA Full Assessment'!B888),"",'MRA Full Assessment'!B888)</f>
        <v>177</v>
      </c>
      <c r="B179" s="82" t="str">
        <f>IF(ISBLANK('MRA Full Assessment'!C888),"",'MRA Full Assessment'!C888)</f>
        <v/>
      </c>
      <c r="C179" s="82" t="str">
        <f>IF(ISBLANK('MRA Full Assessment'!D888),"",'MRA Full Assessment'!D888)</f>
        <v/>
      </c>
      <c r="D179" s="82" t="str">
        <f>IF(ISBLANK('MRA Full Assessment'!G888),"",'MRA Full Assessment'!G888)</f>
        <v/>
      </c>
      <c r="E179" s="82" t="str">
        <f>IF(ISBLANK('MRA Full Assessment'!F888),"",'MRA Full Assessment'!F888)</f>
        <v/>
      </c>
      <c r="F179" s="82" t="str">
        <f>IF(ISBLANK('MRA Full Assessment'!I888),"",'MRA Full Assessment'!I888)</f>
        <v/>
      </c>
      <c r="G179" s="82" t="str">
        <f>IF(ISBLANK('MRA Full Assessment'!J888),"",'MRA Full Assessment'!J888)</f>
        <v/>
      </c>
      <c r="H179" s="84" t="str">
        <f>'MRA Full Assessment'!$M$885</f>
        <v/>
      </c>
      <c r="I179" s="84" t="str">
        <f>'MRA Full Assessment'!$M$888</f>
        <v/>
      </c>
      <c r="J179" s="84" t="str">
        <f>'MRA Full Assessment'!$T$890</f>
        <v/>
      </c>
      <c r="K179" s="82" t="str">
        <f>IF(ISBLANK('MRA Full Assessment'!$U$888),"",'MRA Full Assessment'!$U$888)</f>
        <v/>
      </c>
      <c r="L179" s="84" t="str">
        <f>'MRA Full Assessment'!$X$885</f>
        <v/>
      </c>
      <c r="M179" s="84" t="str">
        <f>'MRA Full Assessment'!$X$888</f>
        <v/>
      </c>
      <c r="N179" s="82" t="str">
        <f>IF(ISBLANK('MRA Full Assessment'!$Y$888),"",'MRA Full Assessment'!$Y$888)</f>
        <v/>
      </c>
      <c r="O179" s="84" t="str">
        <f>'MRA Full Assessment'!$AB$885</f>
        <v/>
      </c>
      <c r="P179" s="84" t="str">
        <f>'MRA Full Assessment'!$AB$888</f>
        <v/>
      </c>
      <c r="Q179" s="82" t="str">
        <f>IF(ISBLANK('MRA Full Assessment'!$AC$888),"",'MRA Full Assessment'!$AC$888)</f>
        <v/>
      </c>
      <c r="R179" s="84" t="str">
        <f>'MRA Full Assessment'!$AG$885</f>
        <v/>
      </c>
      <c r="S179" s="84" t="str">
        <f>IF(ISBLANK('MRA Full Assessment'!$AG$888),"",'MRA Full Assessment'!$AG$888)</f>
        <v/>
      </c>
    </row>
    <row r="180" spans="1:19" ht="55.2" customHeight="1" thickBot="1">
      <c r="A180" s="82">
        <f>IF(ISBLANK('MRA Full Assessment'!B893),"",'MRA Full Assessment'!B893)</f>
        <v>178</v>
      </c>
      <c r="B180" s="82" t="str">
        <f>IF(ISBLANK('MRA Full Assessment'!C893),"",'MRA Full Assessment'!C893)</f>
        <v/>
      </c>
      <c r="C180" s="82" t="str">
        <f>IF(ISBLANK('MRA Full Assessment'!D893),"",'MRA Full Assessment'!D893)</f>
        <v/>
      </c>
      <c r="D180" s="82" t="str">
        <f>IF(ISBLANK('MRA Full Assessment'!G893),"",'MRA Full Assessment'!G893)</f>
        <v/>
      </c>
      <c r="E180" s="82" t="str">
        <f>IF(ISBLANK('MRA Full Assessment'!F893),"",'MRA Full Assessment'!F893)</f>
        <v/>
      </c>
      <c r="F180" s="82" t="str">
        <f>IF(ISBLANK('MRA Full Assessment'!I893),"",'MRA Full Assessment'!I893)</f>
        <v/>
      </c>
      <c r="G180" s="82" t="str">
        <f>IF(ISBLANK('MRA Full Assessment'!J893),"",'MRA Full Assessment'!J893)</f>
        <v/>
      </c>
      <c r="H180" s="84" t="str">
        <f>'MRA Full Assessment'!$M$890</f>
        <v/>
      </c>
      <c r="I180" s="84" t="str">
        <f>'MRA Full Assessment'!$M$893</f>
        <v/>
      </c>
      <c r="J180" s="84" t="str">
        <f>'MRA Full Assessment'!$T$895</f>
        <v/>
      </c>
      <c r="K180" s="82" t="str">
        <f>IF(ISBLANK('MRA Full Assessment'!$U$893),"",'MRA Full Assessment'!$U$893)</f>
        <v/>
      </c>
      <c r="L180" s="84" t="str">
        <f>'MRA Full Assessment'!$X$890</f>
        <v/>
      </c>
      <c r="M180" s="84" t="str">
        <f>'MRA Full Assessment'!$X$893</f>
        <v/>
      </c>
      <c r="N180" s="82" t="str">
        <f>IF(ISBLANK('MRA Full Assessment'!$Y$893),"",'MRA Full Assessment'!$Y$893)</f>
        <v/>
      </c>
      <c r="O180" s="84" t="str">
        <f>'MRA Full Assessment'!$AB$890</f>
        <v/>
      </c>
      <c r="P180" s="84" t="str">
        <f>'MRA Full Assessment'!$AB$893</f>
        <v/>
      </c>
      <c r="Q180" s="82" t="str">
        <f>IF(ISBLANK('MRA Full Assessment'!$AC$893),"",'MRA Full Assessment'!$AC$893)</f>
        <v/>
      </c>
      <c r="R180" s="84" t="str">
        <f>'MRA Full Assessment'!$AG$890</f>
        <v/>
      </c>
      <c r="S180" s="84" t="str">
        <f>IF(ISBLANK('MRA Full Assessment'!$AG$893),"",'MRA Full Assessment'!$AG$893)</f>
        <v/>
      </c>
    </row>
    <row r="181" spans="1:19" ht="55.2" customHeight="1" thickBot="1">
      <c r="A181" s="82">
        <f>IF(ISBLANK('MRA Full Assessment'!B898),"",'MRA Full Assessment'!B898)</f>
        <v>179</v>
      </c>
      <c r="B181" s="82" t="str">
        <f>IF(ISBLANK('MRA Full Assessment'!C898),"",'MRA Full Assessment'!C898)</f>
        <v/>
      </c>
      <c r="C181" s="82" t="str">
        <f>IF(ISBLANK('MRA Full Assessment'!D898),"",'MRA Full Assessment'!D898)</f>
        <v/>
      </c>
      <c r="D181" s="82" t="str">
        <f>IF(ISBLANK('MRA Full Assessment'!G898),"",'MRA Full Assessment'!G898)</f>
        <v/>
      </c>
      <c r="E181" s="82" t="str">
        <f>IF(ISBLANK('MRA Full Assessment'!F898),"",'MRA Full Assessment'!F898)</f>
        <v/>
      </c>
      <c r="F181" s="82" t="str">
        <f>IF(ISBLANK('MRA Full Assessment'!I898),"",'MRA Full Assessment'!I898)</f>
        <v/>
      </c>
      <c r="G181" s="82" t="str">
        <f>IF(ISBLANK('MRA Full Assessment'!J898),"",'MRA Full Assessment'!J898)</f>
        <v/>
      </c>
      <c r="H181" s="84" t="str">
        <f>'MRA Full Assessment'!$M$895</f>
        <v/>
      </c>
      <c r="I181" s="84" t="str">
        <f>'MRA Full Assessment'!$M$898</f>
        <v/>
      </c>
      <c r="J181" s="84" t="str">
        <f>'MRA Full Assessment'!$T$900</f>
        <v/>
      </c>
      <c r="K181" s="82" t="str">
        <f>IF(ISBLANK('MRA Full Assessment'!$U$898),"",'MRA Full Assessment'!$U$898)</f>
        <v/>
      </c>
      <c r="L181" s="84" t="str">
        <f>'MRA Full Assessment'!$X$895</f>
        <v/>
      </c>
      <c r="M181" s="84" t="str">
        <f>'MRA Full Assessment'!$X$898</f>
        <v/>
      </c>
      <c r="N181" s="82" t="str">
        <f>IF(ISBLANK('MRA Full Assessment'!$Y$898),"",'MRA Full Assessment'!$Y$898)</f>
        <v/>
      </c>
      <c r="O181" s="84" t="str">
        <f>'MRA Full Assessment'!$AB$895</f>
        <v/>
      </c>
      <c r="P181" s="84" t="str">
        <f>'MRA Full Assessment'!$AB$898</f>
        <v/>
      </c>
      <c r="Q181" s="82" t="str">
        <f>IF(ISBLANK('MRA Full Assessment'!$AC$898),"",'MRA Full Assessment'!$AC$898)</f>
        <v/>
      </c>
      <c r="R181" s="84" t="str">
        <f>'MRA Full Assessment'!$AG$895</f>
        <v/>
      </c>
      <c r="S181" s="84" t="str">
        <f>IF(ISBLANK('MRA Full Assessment'!$AG$898),"",'MRA Full Assessment'!$AG$898)</f>
        <v/>
      </c>
    </row>
    <row r="182" spans="1:19" ht="55.2" customHeight="1" thickBot="1">
      <c r="A182" s="82">
        <f>IF(ISBLANK('MRA Full Assessment'!B903),"",'MRA Full Assessment'!B903)</f>
        <v>180</v>
      </c>
      <c r="B182" s="82" t="str">
        <f>IF(ISBLANK('MRA Full Assessment'!C903),"",'MRA Full Assessment'!C903)</f>
        <v/>
      </c>
      <c r="C182" s="82" t="str">
        <f>IF(ISBLANK('MRA Full Assessment'!D903),"",'MRA Full Assessment'!D903)</f>
        <v/>
      </c>
      <c r="D182" s="82" t="str">
        <f>IF(ISBLANK('MRA Full Assessment'!G903),"",'MRA Full Assessment'!G903)</f>
        <v/>
      </c>
      <c r="E182" s="82" t="str">
        <f>IF(ISBLANK('MRA Full Assessment'!F903),"",'MRA Full Assessment'!F903)</f>
        <v/>
      </c>
      <c r="F182" s="82" t="str">
        <f>IF(ISBLANK('MRA Full Assessment'!I903),"",'MRA Full Assessment'!I903)</f>
        <v/>
      </c>
      <c r="G182" s="82" t="str">
        <f>IF(ISBLANK('MRA Full Assessment'!J903),"",'MRA Full Assessment'!J903)</f>
        <v/>
      </c>
      <c r="H182" s="84" t="str">
        <f>'MRA Full Assessment'!$M$905</f>
        <v/>
      </c>
      <c r="I182" s="84" t="str">
        <f>'MRA Full Assessment'!$M$903</f>
        <v/>
      </c>
      <c r="J182" s="84" t="str">
        <f>'MRA Full Assessment'!$T$905</f>
        <v/>
      </c>
      <c r="K182" s="82" t="str">
        <f>IF(ISBLANK('MRA Full Assessment'!$U$903),"",'MRA Full Assessment'!$U$903)</f>
        <v/>
      </c>
      <c r="L182" s="84" t="str">
        <f>'MRA Full Assessment'!$X$905</f>
        <v/>
      </c>
      <c r="M182" s="84" t="str">
        <f>'MRA Full Assessment'!$X$903</f>
        <v/>
      </c>
      <c r="N182" s="82" t="str">
        <f>IF(ISBLANK('MRA Full Assessment'!$Y$903),"",'MRA Full Assessment'!$Y$903)</f>
        <v/>
      </c>
      <c r="O182" s="84" t="str">
        <f>'MRA Full Assessment'!$AB$905</f>
        <v/>
      </c>
      <c r="P182" s="84" t="str">
        <f>'MRA Full Assessment'!$AB$903</f>
        <v/>
      </c>
      <c r="Q182" s="82" t="str">
        <f>IF(ISBLANK('MRA Full Assessment'!$AC$903),"",'MRA Full Assessment'!$AC$903)</f>
        <v/>
      </c>
      <c r="R182" s="84" t="str">
        <f>'MRA Full Assessment'!$AG$905</f>
        <v/>
      </c>
      <c r="S182" s="84" t="str">
        <f>IF(ISBLANK('MRA Full Assessment'!$AG$903),"",'MRA Full Assessment'!$AG$903)</f>
        <v/>
      </c>
    </row>
    <row r="183" spans="1:19" ht="55.2" customHeight="1" thickBot="1">
      <c r="A183" s="82">
        <f>IF(ISBLANK('MRA Full Assessment'!B908),"",'MRA Full Assessment'!B908)</f>
        <v>181</v>
      </c>
      <c r="B183" s="82" t="str">
        <f>IF(ISBLANK('MRA Full Assessment'!C908),"",'MRA Full Assessment'!C908)</f>
        <v/>
      </c>
      <c r="C183" s="82" t="str">
        <f>IF(ISBLANK('MRA Full Assessment'!D908),"",'MRA Full Assessment'!D908)</f>
        <v/>
      </c>
      <c r="D183" s="82" t="str">
        <f>IF(ISBLANK('MRA Full Assessment'!G908),"",'MRA Full Assessment'!G908)</f>
        <v/>
      </c>
      <c r="E183" s="82" t="str">
        <f>IF(ISBLANK('MRA Full Assessment'!F908),"",'MRA Full Assessment'!F908)</f>
        <v/>
      </c>
      <c r="F183" s="82" t="str">
        <f>IF(ISBLANK('MRA Full Assessment'!I908),"",'MRA Full Assessment'!I908)</f>
        <v/>
      </c>
      <c r="G183" s="82" t="str">
        <f>IF(ISBLANK('MRA Full Assessment'!J908),"",'MRA Full Assessment'!J908)</f>
        <v/>
      </c>
      <c r="H183" s="84" t="str">
        <f>'MRA Full Assessment'!$M$910</f>
        <v/>
      </c>
      <c r="I183" s="84" t="str">
        <f>'MRA Full Assessment'!$M$908</f>
        <v/>
      </c>
      <c r="J183" s="84" t="str">
        <f>'MRA Full Assessment'!$T$910</f>
        <v/>
      </c>
      <c r="K183" s="82" t="str">
        <f>IF(ISBLANK('MRA Full Assessment'!$U$908),"",'MRA Full Assessment'!$U$908)</f>
        <v/>
      </c>
      <c r="L183" s="84" t="str">
        <f>'MRA Full Assessment'!$X$910</f>
        <v/>
      </c>
      <c r="M183" s="84" t="str">
        <f>'MRA Full Assessment'!$X$908</f>
        <v/>
      </c>
      <c r="N183" s="82" t="str">
        <f>IF(ISBLANK('MRA Full Assessment'!$Y$908),"",'MRA Full Assessment'!$Y$908)</f>
        <v/>
      </c>
      <c r="O183" s="84" t="str">
        <f>'MRA Full Assessment'!$AB$910</f>
        <v/>
      </c>
      <c r="P183" s="84" t="str">
        <f>'MRA Full Assessment'!$AB$908</f>
        <v/>
      </c>
      <c r="Q183" s="82" t="str">
        <f>IF(ISBLANK('MRA Full Assessment'!$AC$908),"",'MRA Full Assessment'!$AC$908)</f>
        <v/>
      </c>
      <c r="R183" s="84" t="str">
        <f>'MRA Full Assessment'!$AG$910</f>
        <v/>
      </c>
      <c r="S183" s="84" t="str">
        <f>IF(ISBLANK('MRA Full Assessment'!$AG$908),"",'MRA Full Assessment'!$AG$908)</f>
        <v/>
      </c>
    </row>
    <row r="184" spans="1:19" ht="55.2" customHeight="1" thickBot="1">
      <c r="A184" s="82">
        <f>IF(ISBLANK('MRA Full Assessment'!B913),"",'MRA Full Assessment'!B913)</f>
        <v>182</v>
      </c>
      <c r="B184" s="82" t="str">
        <f>IF(ISBLANK('MRA Full Assessment'!C913),"",'MRA Full Assessment'!C913)</f>
        <v/>
      </c>
      <c r="C184" s="82" t="str">
        <f>IF(ISBLANK('MRA Full Assessment'!D913),"",'MRA Full Assessment'!D913)</f>
        <v/>
      </c>
      <c r="D184" s="82" t="str">
        <f>IF(ISBLANK('MRA Full Assessment'!G913),"",'MRA Full Assessment'!G913)</f>
        <v/>
      </c>
      <c r="E184" s="82" t="str">
        <f>IF(ISBLANK('MRA Full Assessment'!F913),"",'MRA Full Assessment'!F913)</f>
        <v/>
      </c>
      <c r="F184" s="82" t="str">
        <f>IF(ISBLANK('MRA Full Assessment'!I913),"",'MRA Full Assessment'!I913)</f>
        <v/>
      </c>
      <c r="G184" s="82" t="str">
        <f>IF(ISBLANK('MRA Full Assessment'!J913),"",'MRA Full Assessment'!J913)</f>
        <v/>
      </c>
      <c r="H184" s="84" t="str">
        <f>'MRA Full Assessment'!$M$915</f>
        <v/>
      </c>
      <c r="I184" s="84" t="str">
        <f>'MRA Full Assessment'!$M$913</f>
        <v/>
      </c>
      <c r="J184" s="84" t="str">
        <f>'MRA Full Assessment'!$T$915</f>
        <v/>
      </c>
      <c r="K184" s="82" t="str">
        <f>IF(ISBLANK('MRA Full Assessment'!$U$913),"",'MRA Full Assessment'!$U$913)</f>
        <v/>
      </c>
      <c r="L184" s="84" t="str">
        <f>'MRA Full Assessment'!$X$915</f>
        <v/>
      </c>
      <c r="M184" s="84" t="str">
        <f>'MRA Full Assessment'!$X$913</f>
        <v/>
      </c>
      <c r="N184" s="82" t="str">
        <f>IF(ISBLANK('MRA Full Assessment'!$Y$913),"",'MRA Full Assessment'!$Y$913)</f>
        <v/>
      </c>
      <c r="O184" s="84" t="str">
        <f>'MRA Full Assessment'!$AB$915</f>
        <v/>
      </c>
      <c r="P184" s="84" t="str">
        <f>'MRA Full Assessment'!$AB$913</f>
        <v/>
      </c>
      <c r="Q184" s="82" t="str">
        <f>IF(ISBLANK('MRA Full Assessment'!$AC$913),"",'MRA Full Assessment'!$AC$913)</f>
        <v/>
      </c>
      <c r="R184" s="84" t="str">
        <f>'MRA Full Assessment'!$AG$915</f>
        <v/>
      </c>
      <c r="S184" s="84" t="str">
        <f>IF(ISBLANK('MRA Full Assessment'!$AG$913),"",'MRA Full Assessment'!$AG$913)</f>
        <v/>
      </c>
    </row>
    <row r="185" spans="1:19" ht="55.2" customHeight="1" thickBot="1">
      <c r="A185" s="82">
        <f>IF(ISBLANK('MRA Full Assessment'!B918),"",'MRA Full Assessment'!B918)</f>
        <v>183</v>
      </c>
      <c r="B185" s="82" t="str">
        <f>IF(ISBLANK('MRA Full Assessment'!C918),"",'MRA Full Assessment'!C918)</f>
        <v/>
      </c>
      <c r="C185" s="82" t="str">
        <f>IF(ISBLANK('MRA Full Assessment'!D918),"",'MRA Full Assessment'!D918)</f>
        <v/>
      </c>
      <c r="D185" s="82" t="str">
        <f>IF(ISBLANK('MRA Full Assessment'!G918),"",'MRA Full Assessment'!G918)</f>
        <v/>
      </c>
      <c r="E185" s="82" t="str">
        <f>IF(ISBLANK('MRA Full Assessment'!F918),"",'MRA Full Assessment'!F918)</f>
        <v/>
      </c>
      <c r="F185" s="82" t="str">
        <f>IF(ISBLANK('MRA Full Assessment'!I918),"",'MRA Full Assessment'!I918)</f>
        <v/>
      </c>
      <c r="G185" s="82" t="str">
        <f>IF(ISBLANK('MRA Full Assessment'!J918),"",'MRA Full Assessment'!J918)</f>
        <v/>
      </c>
      <c r="H185" s="84" t="str">
        <f>'MRA Full Assessment'!$M$920</f>
        <v/>
      </c>
      <c r="I185" s="84" t="str">
        <f>'MRA Full Assessment'!$M$918</f>
        <v/>
      </c>
      <c r="J185" s="84" t="str">
        <f>'MRA Full Assessment'!$T$920</f>
        <v/>
      </c>
      <c r="K185" s="82" t="str">
        <f>IF(ISBLANK('MRA Full Assessment'!$U$918),"",'MRA Full Assessment'!$U$918)</f>
        <v/>
      </c>
      <c r="L185" s="84" t="str">
        <f>'MRA Full Assessment'!$X$920</f>
        <v/>
      </c>
      <c r="M185" s="84" t="str">
        <f>'MRA Full Assessment'!$X$918</f>
        <v/>
      </c>
      <c r="N185" s="82" t="str">
        <f>IF(ISBLANK('MRA Full Assessment'!$Y$918),"",'MRA Full Assessment'!$Y$918)</f>
        <v/>
      </c>
      <c r="O185" s="84" t="str">
        <f>'MRA Full Assessment'!$AB$920</f>
        <v/>
      </c>
      <c r="P185" s="84" t="str">
        <f>'MRA Full Assessment'!$AB$918</f>
        <v/>
      </c>
      <c r="Q185" s="82" t="str">
        <f>IF(ISBLANK('MRA Full Assessment'!$AC$918),"",'MRA Full Assessment'!$AC$918)</f>
        <v/>
      </c>
      <c r="R185" s="84" t="str">
        <f>'MRA Full Assessment'!$AG$920</f>
        <v/>
      </c>
      <c r="S185" s="84" t="str">
        <f>IF(ISBLANK('MRA Full Assessment'!$AG$918),"",'MRA Full Assessment'!$AG$918)</f>
        <v/>
      </c>
    </row>
    <row r="186" spans="1:19" ht="55.2" customHeight="1" thickBot="1">
      <c r="A186" s="82">
        <f>IF(ISBLANK('MRA Full Assessment'!B923),"",'MRA Full Assessment'!B923)</f>
        <v>184</v>
      </c>
      <c r="B186" s="82" t="str">
        <f>IF(ISBLANK('MRA Full Assessment'!C923),"",'MRA Full Assessment'!C923)</f>
        <v/>
      </c>
      <c r="C186" s="82" t="str">
        <f>IF(ISBLANK('MRA Full Assessment'!D923),"",'MRA Full Assessment'!D923)</f>
        <v/>
      </c>
      <c r="D186" s="82" t="str">
        <f>IF(ISBLANK('MRA Full Assessment'!G923),"",'MRA Full Assessment'!G923)</f>
        <v/>
      </c>
      <c r="E186" s="82" t="str">
        <f>IF(ISBLANK('MRA Full Assessment'!F923),"",'MRA Full Assessment'!F923)</f>
        <v/>
      </c>
      <c r="F186" s="82" t="str">
        <f>IF(ISBLANK('MRA Full Assessment'!I923),"",'MRA Full Assessment'!I923)</f>
        <v/>
      </c>
      <c r="G186" s="82" t="str">
        <f>IF(ISBLANK('MRA Full Assessment'!J923),"",'MRA Full Assessment'!J923)</f>
        <v/>
      </c>
      <c r="H186" s="84" t="str">
        <f>'MRA Full Assessment'!$M$925</f>
        <v/>
      </c>
      <c r="I186" s="84" t="str">
        <f>'MRA Full Assessment'!$M$923</f>
        <v/>
      </c>
      <c r="J186" s="84" t="str">
        <f>'MRA Full Assessment'!$T$925</f>
        <v/>
      </c>
      <c r="K186" s="82" t="str">
        <f>IF(ISBLANK('MRA Full Assessment'!$U$923),"",'MRA Full Assessment'!$U$923)</f>
        <v/>
      </c>
      <c r="L186" s="84" t="str">
        <f>'MRA Full Assessment'!$X$925</f>
        <v/>
      </c>
      <c r="M186" s="84" t="str">
        <f>'MRA Full Assessment'!$X$923</f>
        <v/>
      </c>
      <c r="N186" s="82" t="str">
        <f>IF(ISBLANK('MRA Full Assessment'!$Y$923),"",'MRA Full Assessment'!$Y$923)</f>
        <v/>
      </c>
      <c r="O186" s="84" t="str">
        <f>'MRA Full Assessment'!$AB$925</f>
        <v/>
      </c>
      <c r="P186" s="84" t="str">
        <f>'MRA Full Assessment'!$AB$923</f>
        <v/>
      </c>
      <c r="Q186" s="82" t="str">
        <f>IF(ISBLANK('MRA Full Assessment'!$AC$923),"",'MRA Full Assessment'!$AC$923)</f>
        <v/>
      </c>
      <c r="R186" s="84" t="str">
        <f>'MRA Full Assessment'!$AG$925</f>
        <v/>
      </c>
      <c r="S186" s="84" t="str">
        <f>IF(ISBLANK('MRA Full Assessment'!$AG$923),"",'MRA Full Assessment'!$AG$923)</f>
        <v/>
      </c>
    </row>
    <row r="187" spans="1:19" ht="55.2" customHeight="1" thickBot="1">
      <c r="A187" s="82">
        <f>IF(ISBLANK('MRA Full Assessment'!B928),"",'MRA Full Assessment'!B928)</f>
        <v>185</v>
      </c>
      <c r="B187" s="82" t="str">
        <f>IF(ISBLANK('MRA Full Assessment'!C928),"",'MRA Full Assessment'!C928)</f>
        <v/>
      </c>
      <c r="C187" s="82" t="str">
        <f>IF(ISBLANK('MRA Full Assessment'!D928),"",'MRA Full Assessment'!D928)</f>
        <v/>
      </c>
      <c r="D187" s="82" t="str">
        <f>IF(ISBLANK('MRA Full Assessment'!G928),"",'MRA Full Assessment'!G928)</f>
        <v/>
      </c>
      <c r="E187" s="82" t="str">
        <f>IF(ISBLANK('MRA Full Assessment'!F928),"",'MRA Full Assessment'!F928)</f>
        <v/>
      </c>
      <c r="F187" s="82" t="str">
        <f>IF(ISBLANK('MRA Full Assessment'!I928),"",'MRA Full Assessment'!I928)</f>
        <v/>
      </c>
      <c r="G187" s="82" t="str">
        <f>IF(ISBLANK('MRA Full Assessment'!J928),"",'MRA Full Assessment'!J928)</f>
        <v/>
      </c>
      <c r="H187" s="84" t="str">
        <f>'MRA Full Assessment'!$M$930</f>
        <v/>
      </c>
      <c r="I187" s="84" t="str">
        <f>'MRA Full Assessment'!$M$928</f>
        <v/>
      </c>
      <c r="J187" s="84" t="str">
        <f>'MRA Full Assessment'!$T$930</f>
        <v/>
      </c>
      <c r="K187" s="82" t="str">
        <f>IF(ISBLANK('MRA Full Assessment'!$U$928),"",'MRA Full Assessment'!$U$928)</f>
        <v/>
      </c>
      <c r="L187" s="84" t="str">
        <f>'MRA Full Assessment'!$X$930</f>
        <v/>
      </c>
      <c r="M187" s="84" t="str">
        <f>'MRA Full Assessment'!$X$928</f>
        <v/>
      </c>
      <c r="N187" s="82" t="str">
        <f>IF(ISBLANK('MRA Full Assessment'!$Y$928),"",'MRA Full Assessment'!$Y$928)</f>
        <v/>
      </c>
      <c r="O187" s="84" t="str">
        <f>'MRA Full Assessment'!$AB$930</f>
        <v/>
      </c>
      <c r="P187" s="84" t="str">
        <f>'MRA Full Assessment'!$AB$928</f>
        <v/>
      </c>
      <c r="Q187" s="82" t="str">
        <f>IF(ISBLANK('MRA Full Assessment'!$AC$928),"",'MRA Full Assessment'!$AC$928)</f>
        <v/>
      </c>
      <c r="R187" s="84" t="str">
        <f>'MRA Full Assessment'!$AG$930</f>
        <v/>
      </c>
      <c r="S187" s="84" t="str">
        <f>IF(ISBLANK('MRA Full Assessment'!$AG$928),"",'MRA Full Assessment'!$AG$928)</f>
        <v/>
      </c>
    </row>
    <row r="188" spans="1:19" ht="55.2" customHeight="1" thickBot="1">
      <c r="A188" s="82">
        <f>IF(ISBLANK('MRA Full Assessment'!B933),"",'MRA Full Assessment'!B933)</f>
        <v>186</v>
      </c>
      <c r="B188" s="82" t="str">
        <f>IF(ISBLANK('MRA Full Assessment'!C933),"",'MRA Full Assessment'!C933)</f>
        <v/>
      </c>
      <c r="C188" s="82" t="str">
        <f>IF(ISBLANK('MRA Full Assessment'!D933),"",'MRA Full Assessment'!D933)</f>
        <v/>
      </c>
      <c r="D188" s="82" t="str">
        <f>IF(ISBLANK('MRA Full Assessment'!G933),"",'MRA Full Assessment'!G933)</f>
        <v/>
      </c>
      <c r="E188" s="82" t="str">
        <f>IF(ISBLANK('MRA Full Assessment'!F933),"",'MRA Full Assessment'!F933)</f>
        <v/>
      </c>
      <c r="F188" s="82" t="str">
        <f>IF(ISBLANK('MRA Full Assessment'!I933),"",'MRA Full Assessment'!I933)</f>
        <v/>
      </c>
      <c r="G188" s="82" t="str">
        <f>IF(ISBLANK('MRA Full Assessment'!J933),"",'MRA Full Assessment'!J933)</f>
        <v/>
      </c>
      <c r="H188" s="84" t="str">
        <f>'MRA Full Assessment'!$M$935</f>
        <v/>
      </c>
      <c r="I188" s="84" t="str">
        <f>'MRA Full Assessment'!$M$933</f>
        <v/>
      </c>
      <c r="J188" s="84" t="str">
        <f>'MRA Full Assessment'!$T$935</f>
        <v/>
      </c>
      <c r="K188" s="82" t="str">
        <f>IF(ISBLANK('MRA Full Assessment'!$U$933),"",'MRA Full Assessment'!$U$933)</f>
        <v/>
      </c>
      <c r="L188" s="84" t="str">
        <f>'MRA Full Assessment'!$X$935</f>
        <v/>
      </c>
      <c r="M188" s="84" t="str">
        <f>'MRA Full Assessment'!$X$933</f>
        <v/>
      </c>
      <c r="N188" s="82" t="str">
        <f>IF(ISBLANK('MRA Full Assessment'!$Y$933),"",'MRA Full Assessment'!$Y$933)</f>
        <v/>
      </c>
      <c r="O188" s="84" t="str">
        <f>'MRA Full Assessment'!$AB$935</f>
        <v/>
      </c>
      <c r="P188" s="84" t="str">
        <f>'MRA Full Assessment'!$AB$933</f>
        <v/>
      </c>
      <c r="Q188" s="82" t="str">
        <f>IF(ISBLANK('MRA Full Assessment'!$AC$933),"",'MRA Full Assessment'!$AC$933)</f>
        <v/>
      </c>
      <c r="R188" s="84" t="str">
        <f>'MRA Full Assessment'!$AG$935</f>
        <v/>
      </c>
      <c r="S188" s="84" t="str">
        <f>IF(ISBLANK('MRA Full Assessment'!$AG$933),"",'MRA Full Assessment'!$AG$93)</f>
        <v/>
      </c>
    </row>
    <row r="189" spans="1:19" ht="55.2" customHeight="1" thickBot="1">
      <c r="A189" s="82">
        <f>IF(ISBLANK('MRA Full Assessment'!B938),"",'MRA Full Assessment'!B938)</f>
        <v>187</v>
      </c>
      <c r="B189" s="82" t="str">
        <f>IF(ISBLANK('MRA Full Assessment'!C938),"",'MRA Full Assessment'!C938)</f>
        <v/>
      </c>
      <c r="C189" s="82" t="str">
        <f>IF(ISBLANK('MRA Full Assessment'!D938),"",'MRA Full Assessment'!D938)</f>
        <v/>
      </c>
      <c r="D189" s="82" t="str">
        <f>IF(ISBLANK('MRA Full Assessment'!G938),"",'MRA Full Assessment'!G938)</f>
        <v/>
      </c>
      <c r="E189" s="82" t="str">
        <f>IF(ISBLANK('MRA Full Assessment'!F938),"",'MRA Full Assessment'!F938)</f>
        <v/>
      </c>
      <c r="F189" s="82" t="str">
        <f>IF(ISBLANK('MRA Full Assessment'!I938),"",'MRA Full Assessment'!I938)</f>
        <v/>
      </c>
      <c r="G189" s="82" t="str">
        <f>IF(ISBLANK('MRA Full Assessment'!J938),"",'MRA Full Assessment'!J938)</f>
        <v/>
      </c>
      <c r="H189" s="84" t="str">
        <f>'MRA Full Assessment'!$M$940</f>
        <v/>
      </c>
      <c r="I189" s="84" t="str">
        <f>'MRA Full Assessment'!$M$938</f>
        <v/>
      </c>
      <c r="J189" s="84" t="str">
        <f>'MRA Full Assessment'!$T$940</f>
        <v/>
      </c>
      <c r="K189" s="82" t="str">
        <f>IF(ISBLANK('MRA Full Assessment'!$U$938),"",'MRA Full Assessment'!$U$938)</f>
        <v/>
      </c>
      <c r="L189" s="84" t="str">
        <f>'MRA Full Assessment'!$X$940</f>
        <v/>
      </c>
      <c r="M189" s="84" t="str">
        <f>'MRA Full Assessment'!$X$938</f>
        <v/>
      </c>
      <c r="N189" s="82" t="str">
        <f>IF(ISBLANK('MRA Full Assessment'!$Y$938),"",'MRA Full Assessment'!$Y$938)</f>
        <v/>
      </c>
      <c r="O189" s="84" t="str">
        <f>'MRA Full Assessment'!$AB$940</f>
        <v/>
      </c>
      <c r="P189" s="84" t="str">
        <f>'MRA Full Assessment'!$AB$938</f>
        <v/>
      </c>
      <c r="Q189" s="82" t="str">
        <f>IF(ISBLANK('MRA Full Assessment'!$AC$938),"",'MRA Full Assessment'!$AC$938)</f>
        <v/>
      </c>
      <c r="R189" s="84" t="str">
        <f>'MRA Full Assessment'!$AG$940</f>
        <v/>
      </c>
      <c r="S189" s="84" t="str">
        <f>IF(ISBLANK('MRA Full Assessment'!$AG$938),"",'MRA Full Assessment'!$AG$938)</f>
        <v/>
      </c>
    </row>
    <row r="190" spans="1:19" ht="55.2" customHeight="1" thickBot="1">
      <c r="A190" s="82">
        <f>IF(ISBLANK('MRA Full Assessment'!B943),"",'MRA Full Assessment'!B943)</f>
        <v>188</v>
      </c>
      <c r="B190" s="82" t="str">
        <f>IF(ISBLANK('MRA Full Assessment'!C943),"",'MRA Full Assessment'!C943)</f>
        <v/>
      </c>
      <c r="C190" s="82" t="str">
        <f>IF(ISBLANK('MRA Full Assessment'!D943),"",'MRA Full Assessment'!D943)</f>
        <v/>
      </c>
      <c r="D190" s="82" t="str">
        <f>IF(ISBLANK('MRA Full Assessment'!G943),"",'MRA Full Assessment'!G943)</f>
        <v/>
      </c>
      <c r="E190" s="82" t="str">
        <f>IF(ISBLANK('MRA Full Assessment'!F943),"",'MRA Full Assessment'!F943)</f>
        <v/>
      </c>
      <c r="F190" s="82" t="str">
        <f>IF(ISBLANK('MRA Full Assessment'!I943),"",'MRA Full Assessment'!I943)</f>
        <v/>
      </c>
      <c r="G190" s="82" t="str">
        <f>IF(ISBLANK('MRA Full Assessment'!J943),"",'MRA Full Assessment'!J943)</f>
        <v/>
      </c>
      <c r="H190" s="84" t="str">
        <f>'MRA Full Assessment'!$M$945</f>
        <v/>
      </c>
      <c r="I190" s="84" t="str">
        <f>'MRA Full Assessment'!$M$943</f>
        <v/>
      </c>
      <c r="J190" s="84" t="str">
        <f>'MRA Full Assessment'!$T$945</f>
        <v/>
      </c>
      <c r="K190" s="82" t="str">
        <f>IF(ISBLANK('MRA Full Assessment'!$U$943),"",'MRA Full Assessment'!$U$943)</f>
        <v/>
      </c>
      <c r="L190" s="84" t="str">
        <f>'MRA Full Assessment'!$X$945</f>
        <v/>
      </c>
      <c r="M190" s="84" t="str">
        <f>'MRA Full Assessment'!$X$943</f>
        <v/>
      </c>
      <c r="N190" s="82" t="str">
        <f>IF(ISBLANK('MRA Full Assessment'!$Y$943),"",'MRA Full Assessment'!$Y$943)</f>
        <v/>
      </c>
      <c r="O190" s="84" t="str">
        <f>'MRA Full Assessment'!$AB$945</f>
        <v/>
      </c>
      <c r="P190" s="84" t="str">
        <f>'MRA Full Assessment'!$AB$943</f>
        <v/>
      </c>
      <c r="Q190" s="82" t="str">
        <f>IF(ISBLANK('MRA Full Assessment'!$AC$943),"",'MRA Full Assessment'!$AC$943)</f>
        <v/>
      </c>
      <c r="R190" s="84" t="str">
        <f>'MRA Full Assessment'!$AG$945</f>
        <v/>
      </c>
      <c r="S190" s="84" t="str">
        <f>IF(ISBLANK('MRA Full Assessment'!$AG$943),"",'MRA Full Assessment'!$AG$943)</f>
        <v/>
      </c>
    </row>
    <row r="191" spans="1:19" ht="55.2" customHeight="1" thickBot="1">
      <c r="A191" s="82">
        <f>IF(ISBLANK('MRA Full Assessment'!B948),"",'MRA Full Assessment'!B948)</f>
        <v>189</v>
      </c>
      <c r="B191" s="82" t="str">
        <f>IF(ISBLANK('MRA Full Assessment'!C948),"",'MRA Full Assessment'!C948)</f>
        <v/>
      </c>
      <c r="C191" s="82" t="str">
        <f>IF(ISBLANK('MRA Full Assessment'!D948),"",'MRA Full Assessment'!D948)</f>
        <v/>
      </c>
      <c r="D191" s="82" t="str">
        <f>IF(ISBLANK('MRA Full Assessment'!G948),"",'MRA Full Assessment'!G948)</f>
        <v/>
      </c>
      <c r="E191" s="82" t="str">
        <f>IF(ISBLANK('MRA Full Assessment'!F948),"",'MRA Full Assessment'!F948)</f>
        <v/>
      </c>
      <c r="F191" s="82" t="str">
        <f>IF(ISBLANK('MRA Full Assessment'!I948),"",'MRA Full Assessment'!I948)</f>
        <v/>
      </c>
      <c r="G191" s="82" t="str">
        <f>IF(ISBLANK('MRA Full Assessment'!J948),"",'MRA Full Assessment'!J948)</f>
        <v/>
      </c>
      <c r="H191" s="84" t="str">
        <f>'MRA Full Assessment'!$M$950</f>
        <v/>
      </c>
      <c r="I191" s="84" t="str">
        <f>'MRA Full Assessment'!$M$948</f>
        <v/>
      </c>
      <c r="J191" s="84" t="str">
        <f>'MRA Full Assessment'!$T$950</f>
        <v/>
      </c>
      <c r="K191" s="82" t="str">
        <f>IF(ISBLANK('MRA Full Assessment'!$U$948),"",'MRA Full Assessment'!$U$948)</f>
        <v/>
      </c>
      <c r="L191" s="84" t="str">
        <f>'MRA Full Assessment'!$X$950</f>
        <v/>
      </c>
      <c r="M191" s="84" t="str">
        <f>'MRA Full Assessment'!$X$948</f>
        <v/>
      </c>
      <c r="N191" s="82" t="str">
        <f>IF(ISBLANK('MRA Full Assessment'!$Y$948),"",'MRA Full Assessment'!$Y$948)</f>
        <v/>
      </c>
      <c r="O191" s="84" t="str">
        <f>'MRA Full Assessment'!$AB$950</f>
        <v/>
      </c>
      <c r="P191" s="84" t="str">
        <f>'MRA Full Assessment'!$AB$948</f>
        <v/>
      </c>
      <c r="Q191" s="82" t="str">
        <f>IF(ISBLANK('MRA Full Assessment'!$AC$948),"",'MRA Full Assessment'!$AC$948)</f>
        <v/>
      </c>
      <c r="R191" s="84" t="str">
        <f>'MRA Full Assessment'!$AG$950</f>
        <v/>
      </c>
      <c r="S191" s="84" t="str">
        <f>IF(ISBLANK('MRA Full Assessment'!$AG$948),"",'MRA Full Assessment'!$AG$948)</f>
        <v/>
      </c>
    </row>
    <row r="192" spans="1:19" ht="55.2" customHeight="1" thickBot="1">
      <c r="A192" s="82">
        <f>IF(ISBLANK('MRA Full Assessment'!B953),"",'MRA Full Assessment'!B953)</f>
        <v>190</v>
      </c>
      <c r="B192" s="82" t="str">
        <f>IF(ISBLANK('MRA Full Assessment'!C953),"",'MRA Full Assessment'!C953)</f>
        <v/>
      </c>
      <c r="C192" s="82" t="str">
        <f>IF(ISBLANK('MRA Full Assessment'!D953),"",'MRA Full Assessment'!D953)</f>
        <v/>
      </c>
      <c r="D192" s="82" t="str">
        <f>IF(ISBLANK('MRA Full Assessment'!G953),"",'MRA Full Assessment'!G953)</f>
        <v/>
      </c>
      <c r="E192" s="82" t="str">
        <f>IF(ISBLANK('MRA Full Assessment'!F953),"",'MRA Full Assessment'!F953)</f>
        <v/>
      </c>
      <c r="F192" s="82" t="str">
        <f>IF(ISBLANK('MRA Full Assessment'!I953),"",'MRA Full Assessment'!I953)</f>
        <v/>
      </c>
      <c r="G192" s="82" t="str">
        <f>IF(ISBLANK('MRA Full Assessment'!J953),"",'MRA Full Assessment'!J953)</f>
        <v/>
      </c>
      <c r="H192" s="84" t="str">
        <f>'MRA Full Assessment'!$M$955</f>
        <v/>
      </c>
      <c r="I192" s="84" t="str">
        <f>'MRA Full Assessment'!$M$953</f>
        <v/>
      </c>
      <c r="J192" s="84" t="str">
        <f>'MRA Full Assessment'!$T$955</f>
        <v/>
      </c>
      <c r="K192" s="82" t="str">
        <f>IF(ISBLANK('MRA Full Assessment'!$U$953),"",'MRA Full Assessment'!$U$953)</f>
        <v/>
      </c>
      <c r="L192" s="84" t="str">
        <f>'MRA Full Assessment'!$X$955</f>
        <v/>
      </c>
      <c r="M192" s="84" t="str">
        <f>'MRA Full Assessment'!$X$953</f>
        <v/>
      </c>
      <c r="N192" s="82" t="str">
        <f>IF(ISBLANK('MRA Full Assessment'!$Y$953),"",'MRA Full Assessment'!$Y$953)</f>
        <v/>
      </c>
      <c r="O192" s="84" t="str">
        <f>'MRA Full Assessment'!$AB$955</f>
        <v/>
      </c>
      <c r="P192" s="84" t="str">
        <f>'MRA Full Assessment'!$AB$953</f>
        <v/>
      </c>
      <c r="Q192" s="82" t="str">
        <f>IF(ISBLANK('MRA Full Assessment'!$AC$953),"",'MRA Full Assessment'!$AC$953)</f>
        <v/>
      </c>
      <c r="R192" s="84" t="str">
        <f>'MRA Full Assessment'!$AG$955</f>
        <v/>
      </c>
      <c r="S192" s="84" t="str">
        <f>IF(ISBLANK('MRA Full Assessment'!$AG$953),"",'MRA Full Assessment'!$AG$953)</f>
        <v/>
      </c>
    </row>
    <row r="193" spans="1:19" ht="55.2" customHeight="1" thickBot="1">
      <c r="A193" s="82">
        <f>IF(ISBLANK('MRA Full Assessment'!B958),"",'MRA Full Assessment'!B958)</f>
        <v>191</v>
      </c>
      <c r="B193" s="82" t="str">
        <f>IF(ISBLANK('MRA Full Assessment'!C958),"",'MRA Full Assessment'!C958)</f>
        <v/>
      </c>
      <c r="C193" s="82" t="str">
        <f>IF(ISBLANK('MRA Full Assessment'!D958),"",'MRA Full Assessment'!D958)</f>
        <v/>
      </c>
      <c r="D193" s="82" t="str">
        <f>IF(ISBLANK('MRA Full Assessment'!G958),"",'MRA Full Assessment'!G958)</f>
        <v/>
      </c>
      <c r="E193" s="82" t="str">
        <f>IF(ISBLANK('MRA Full Assessment'!F958),"",'MRA Full Assessment'!F958)</f>
        <v/>
      </c>
      <c r="F193" s="82" t="str">
        <f>IF(ISBLANK('MRA Full Assessment'!I958),"",'MRA Full Assessment'!I958)</f>
        <v/>
      </c>
      <c r="G193" s="82" t="str">
        <f>IF(ISBLANK('MRA Full Assessment'!J958),"",'MRA Full Assessment'!J958)</f>
        <v/>
      </c>
      <c r="H193" s="84" t="str">
        <f>'MRA Full Assessment'!$M$960</f>
        <v/>
      </c>
      <c r="I193" s="84" t="str">
        <f>'MRA Full Assessment'!$M$958</f>
        <v/>
      </c>
      <c r="J193" s="84" t="str">
        <f>'MRA Full Assessment'!$T$960</f>
        <v/>
      </c>
      <c r="K193" s="82" t="str">
        <f>IF(ISBLANK('MRA Full Assessment'!$U$958),"",'MRA Full Assessment'!$U$958)</f>
        <v/>
      </c>
      <c r="L193" s="84" t="str">
        <f>'MRA Full Assessment'!$X$960</f>
        <v/>
      </c>
      <c r="M193" s="84" t="str">
        <f>'MRA Full Assessment'!$X$958</f>
        <v/>
      </c>
      <c r="N193" s="82" t="str">
        <f>IF(ISBLANK('MRA Full Assessment'!$Y$958),"",'MRA Full Assessment'!$Y$958)</f>
        <v/>
      </c>
      <c r="O193" s="84" t="str">
        <f>'MRA Full Assessment'!$AB$960</f>
        <v/>
      </c>
      <c r="P193" s="84" t="str">
        <f>'MRA Full Assessment'!$AB$958</f>
        <v/>
      </c>
      <c r="Q193" s="82" t="str">
        <f>IF(ISBLANK('MRA Full Assessment'!$AC$958),"",'MRA Full Assessment'!$AC$958)</f>
        <v/>
      </c>
      <c r="R193" s="84" t="str">
        <f>'MRA Full Assessment'!$AG$960</f>
        <v/>
      </c>
      <c r="S193" s="84" t="str">
        <f>IF(ISBLANK('MRA Full Assessment'!$AG$958),"",'MRA Full Assessment'!$AG$958)</f>
        <v/>
      </c>
    </row>
    <row r="194" spans="1:19" ht="55.2" customHeight="1" thickBot="1">
      <c r="A194" s="82">
        <f>IF(ISBLANK('MRA Full Assessment'!B963),"",'MRA Full Assessment'!B963)</f>
        <v>192</v>
      </c>
      <c r="B194" s="82" t="str">
        <f>IF(ISBLANK('MRA Full Assessment'!C963),"",'MRA Full Assessment'!C963)</f>
        <v/>
      </c>
      <c r="C194" s="82" t="str">
        <f>IF(ISBLANK('MRA Full Assessment'!D963),"",'MRA Full Assessment'!D963)</f>
        <v/>
      </c>
      <c r="D194" s="82" t="str">
        <f>IF(ISBLANK('MRA Full Assessment'!G963),"",'MRA Full Assessment'!G963)</f>
        <v/>
      </c>
      <c r="E194" s="82" t="str">
        <f>IF(ISBLANK('MRA Full Assessment'!F963),"",'MRA Full Assessment'!F963)</f>
        <v/>
      </c>
      <c r="F194" s="82" t="str">
        <f>IF(ISBLANK('MRA Full Assessment'!I963),"",'MRA Full Assessment'!I963)</f>
        <v/>
      </c>
      <c r="G194" s="82" t="str">
        <f>IF(ISBLANK('MRA Full Assessment'!J963),"",'MRA Full Assessment'!J963)</f>
        <v/>
      </c>
      <c r="H194" s="84" t="str">
        <f>'MRA Full Assessment'!$M$965</f>
        <v/>
      </c>
      <c r="I194" s="84" t="str">
        <f>'MRA Full Assessment'!$M$963</f>
        <v/>
      </c>
      <c r="J194" s="84" t="str">
        <f>'MRA Full Assessment'!$T$965</f>
        <v/>
      </c>
      <c r="K194" s="82" t="str">
        <f>IF(ISBLANK('MRA Full Assessment'!$U$963),"",'MRA Full Assessment'!$U$963)</f>
        <v/>
      </c>
      <c r="L194" s="84" t="str">
        <f>'MRA Full Assessment'!$X$965</f>
        <v/>
      </c>
      <c r="M194" s="84" t="str">
        <f>'MRA Full Assessment'!$X$963</f>
        <v/>
      </c>
      <c r="N194" s="82" t="str">
        <f>IF(ISBLANK('MRA Full Assessment'!$Y$963),"",'MRA Full Assessment'!$Y$963)</f>
        <v/>
      </c>
      <c r="O194" s="84" t="str">
        <f>'MRA Full Assessment'!$AB$965</f>
        <v/>
      </c>
      <c r="P194" s="84" t="str">
        <f>'MRA Full Assessment'!$AB$963</f>
        <v/>
      </c>
      <c r="Q194" s="82" t="str">
        <f>IF(ISBLANK('MRA Full Assessment'!$AC$963),"",'MRA Full Assessment'!$AC$963)</f>
        <v/>
      </c>
      <c r="R194" s="84" t="str">
        <f>'MRA Full Assessment'!$AG$965</f>
        <v/>
      </c>
      <c r="S194" s="84" t="str">
        <f>IF(ISBLANK('MRA Full Assessment'!$AG$963),"",'MRA Full Assessment'!$AG$963)</f>
        <v/>
      </c>
    </row>
    <row r="195" spans="1:19" ht="55.2" customHeight="1" thickBot="1">
      <c r="A195" s="82">
        <f>IF(ISBLANK('MRA Full Assessment'!B968),"",'MRA Full Assessment'!B968)</f>
        <v>193</v>
      </c>
      <c r="B195" s="82" t="str">
        <f>IF(ISBLANK('MRA Full Assessment'!C968),"",'MRA Full Assessment'!C968)</f>
        <v/>
      </c>
      <c r="C195" s="82" t="str">
        <f>IF(ISBLANK('MRA Full Assessment'!D968),"",'MRA Full Assessment'!D968)</f>
        <v/>
      </c>
      <c r="D195" s="82" t="str">
        <f>IF(ISBLANK('MRA Full Assessment'!G968),"",'MRA Full Assessment'!G968)</f>
        <v/>
      </c>
      <c r="E195" s="82" t="str">
        <f>IF(ISBLANK('MRA Full Assessment'!F968),"",'MRA Full Assessment'!F968)</f>
        <v/>
      </c>
      <c r="F195" s="82" t="str">
        <f>IF(ISBLANK('MRA Full Assessment'!I968),"",'MRA Full Assessment'!I968)</f>
        <v/>
      </c>
      <c r="G195" s="82" t="str">
        <f>IF(ISBLANK('MRA Full Assessment'!J968),"",'MRA Full Assessment'!J968)</f>
        <v/>
      </c>
      <c r="H195" s="84" t="str">
        <f>'MRA Full Assessment'!$M$970</f>
        <v/>
      </c>
      <c r="I195" s="84" t="str">
        <f>'MRA Full Assessment'!$M$968</f>
        <v/>
      </c>
      <c r="J195" s="84" t="str">
        <f>'MRA Full Assessment'!$T$970</f>
        <v/>
      </c>
      <c r="K195" s="82" t="str">
        <f>IF(ISBLANK('MRA Full Assessment'!$U$968),"",'MRA Full Assessment'!$U$968)</f>
        <v/>
      </c>
      <c r="L195" s="84" t="str">
        <f>'MRA Full Assessment'!$X$970</f>
        <v/>
      </c>
      <c r="M195" s="84" t="str">
        <f>'MRA Full Assessment'!$X$968</f>
        <v/>
      </c>
      <c r="N195" s="82" t="str">
        <f>IF(ISBLANK('MRA Full Assessment'!$Y$968),"",'MRA Full Assessment'!$Y$968)</f>
        <v/>
      </c>
      <c r="O195" s="84" t="str">
        <f>'MRA Full Assessment'!$AB$970</f>
        <v/>
      </c>
      <c r="P195" s="84" t="str">
        <f>'MRA Full Assessment'!$AB$968</f>
        <v/>
      </c>
      <c r="Q195" s="82" t="str">
        <f>IF(ISBLANK('MRA Full Assessment'!$AC$968),"",'MRA Full Assessment'!$AC$968)</f>
        <v/>
      </c>
      <c r="R195" s="84" t="str">
        <f>'MRA Full Assessment'!$AG$970</f>
        <v/>
      </c>
      <c r="S195" s="84" t="str">
        <f>IF(ISBLANK('MRA Full Assessment'!$AG$968),"",'MRA Full Assessment'!$AG$968)</f>
        <v/>
      </c>
    </row>
    <row r="196" spans="1:19" ht="55.2" customHeight="1" thickBot="1">
      <c r="A196" s="82">
        <f>IF(ISBLANK('MRA Full Assessment'!B973),"",'MRA Full Assessment'!B973)</f>
        <v>194</v>
      </c>
      <c r="B196" s="82" t="str">
        <f>IF(ISBLANK('MRA Full Assessment'!C973),"",'MRA Full Assessment'!C973)</f>
        <v/>
      </c>
      <c r="C196" s="82" t="str">
        <f>IF(ISBLANK('MRA Full Assessment'!D973),"",'MRA Full Assessment'!D973)</f>
        <v/>
      </c>
      <c r="D196" s="82" t="str">
        <f>IF(ISBLANK('MRA Full Assessment'!G973),"",'MRA Full Assessment'!G973)</f>
        <v/>
      </c>
      <c r="E196" s="82" t="str">
        <f>IF(ISBLANK('MRA Full Assessment'!F973),"",'MRA Full Assessment'!F973)</f>
        <v/>
      </c>
      <c r="F196" s="82" t="str">
        <f>IF(ISBLANK('MRA Full Assessment'!I973),"",'MRA Full Assessment'!I973)</f>
        <v/>
      </c>
      <c r="G196" s="82" t="str">
        <f>IF(ISBLANK('MRA Full Assessment'!J973),"",'MRA Full Assessment'!J973)</f>
        <v/>
      </c>
      <c r="H196" s="84" t="str">
        <f>'MRA Full Assessment'!$M$975</f>
        <v/>
      </c>
      <c r="I196" s="84" t="str">
        <f>'MRA Full Assessment'!$M$973</f>
        <v/>
      </c>
      <c r="J196" s="84" t="str">
        <f>'MRA Full Assessment'!$T$975</f>
        <v/>
      </c>
      <c r="K196" s="82" t="str">
        <f>IF(ISBLANK('MRA Full Assessment'!$U$973),"",'MRA Full Assessment'!$U$973)</f>
        <v/>
      </c>
      <c r="L196" s="84" t="str">
        <f>'MRA Full Assessment'!$X$975</f>
        <v/>
      </c>
      <c r="M196" s="84" t="str">
        <f>'MRA Full Assessment'!$X$973</f>
        <v/>
      </c>
      <c r="N196" s="82" t="str">
        <f>IF(ISBLANK('MRA Full Assessment'!$Y$973),"",'MRA Full Assessment'!$Y$973)</f>
        <v/>
      </c>
      <c r="O196" s="84" t="str">
        <f>'MRA Full Assessment'!$AB$975</f>
        <v/>
      </c>
      <c r="P196" s="84" t="str">
        <f>'MRA Full Assessment'!$AB$973</f>
        <v/>
      </c>
      <c r="Q196" s="82" t="str">
        <f>IF(ISBLANK('MRA Full Assessment'!$AC$973),"",'MRA Full Assessment'!$AC$973)</f>
        <v/>
      </c>
      <c r="R196" s="84" t="str">
        <f>'MRA Full Assessment'!$AG$975</f>
        <v/>
      </c>
      <c r="S196" s="84" t="str">
        <f>IF(ISBLANK('MRA Full Assessment'!$AG$973),"",'MRA Full Assessment'!$AG$973)</f>
        <v/>
      </c>
    </row>
    <row r="197" spans="1:19" ht="55.2" customHeight="1" thickBot="1">
      <c r="A197" s="82">
        <f>IF(ISBLANK('MRA Full Assessment'!B978),"",'MRA Full Assessment'!B978)</f>
        <v>195</v>
      </c>
      <c r="B197" s="82" t="str">
        <f>IF(ISBLANK('MRA Full Assessment'!C978),"",'MRA Full Assessment'!C978)</f>
        <v/>
      </c>
      <c r="C197" s="82" t="str">
        <f>IF(ISBLANK('MRA Full Assessment'!D978),"",'MRA Full Assessment'!D978)</f>
        <v/>
      </c>
      <c r="D197" s="82" t="str">
        <f>IF(ISBLANK('MRA Full Assessment'!G978),"",'MRA Full Assessment'!G978)</f>
        <v/>
      </c>
      <c r="E197" s="82" t="str">
        <f>IF(ISBLANK('MRA Full Assessment'!F978),"",'MRA Full Assessment'!F978)</f>
        <v/>
      </c>
      <c r="F197" s="82" t="str">
        <f>IF(ISBLANK('MRA Full Assessment'!I978),"",'MRA Full Assessment'!I978)</f>
        <v/>
      </c>
      <c r="G197" s="82" t="str">
        <f>IF(ISBLANK('MRA Full Assessment'!J978),"",'MRA Full Assessment'!J978)</f>
        <v/>
      </c>
      <c r="H197" s="84" t="str">
        <f>'MRA Full Assessment'!$M$980</f>
        <v/>
      </c>
      <c r="I197" s="84" t="str">
        <f>'MRA Full Assessment'!$M$973</f>
        <v/>
      </c>
      <c r="J197" s="84" t="str">
        <f>'MRA Full Assessment'!$T$980</f>
        <v/>
      </c>
      <c r="K197" s="82" t="str">
        <f>IF(ISBLANK('MRA Full Assessment'!$U$978),"",'MRA Full Assessment'!$U$978)</f>
        <v/>
      </c>
      <c r="L197" s="84" t="str">
        <f>'MRA Full Assessment'!$X$980</f>
        <v/>
      </c>
      <c r="M197" s="84" t="str">
        <f>'MRA Full Assessment'!$X$973</f>
        <v/>
      </c>
      <c r="N197" s="82" t="str">
        <f>IF(ISBLANK('MRA Full Assessment'!$Y$978),"",'MRA Full Assessment'!$Y$978)</f>
        <v/>
      </c>
      <c r="O197" s="84" t="str">
        <f>'MRA Full Assessment'!$AB$980</f>
        <v/>
      </c>
      <c r="P197" s="84" t="str">
        <f>'MRA Full Assessment'!$AB$973</f>
        <v/>
      </c>
      <c r="Q197" s="82" t="str">
        <f>IF(ISBLANK('MRA Full Assessment'!$AC$978),"",'MRA Full Assessment'!$AC$978)</f>
        <v/>
      </c>
      <c r="R197" s="84" t="str">
        <f>'MRA Full Assessment'!$AG$980</f>
        <v/>
      </c>
      <c r="S197" s="84" t="str">
        <f>IF(ISBLANK('MRA Full Assessment'!$AG$978),"",'MRA Full Assessment'!$AG$978)</f>
        <v/>
      </c>
    </row>
    <row r="198" spans="1:19" ht="55.2" customHeight="1" thickBot="1">
      <c r="A198" s="82">
        <f>IF(ISBLANK('MRA Full Assessment'!B983),"",'MRA Full Assessment'!B983)</f>
        <v>196</v>
      </c>
      <c r="B198" s="82" t="str">
        <f>IF(ISBLANK('MRA Full Assessment'!C983),"",'MRA Full Assessment'!C983)</f>
        <v/>
      </c>
      <c r="C198" s="82" t="str">
        <f>IF(ISBLANK('MRA Full Assessment'!D983),"",'MRA Full Assessment'!D983)</f>
        <v/>
      </c>
      <c r="D198" s="82" t="str">
        <f>IF(ISBLANK('MRA Full Assessment'!G983),"",'MRA Full Assessment'!G983)</f>
        <v/>
      </c>
      <c r="E198" s="82" t="str">
        <f>IF(ISBLANK('MRA Full Assessment'!F983),"",'MRA Full Assessment'!F983)</f>
        <v/>
      </c>
      <c r="F198" s="82" t="str">
        <f>IF(ISBLANK('MRA Full Assessment'!I983),"",'MRA Full Assessment'!I983)</f>
        <v/>
      </c>
      <c r="G198" s="82" t="str">
        <f>IF(ISBLANK('MRA Full Assessment'!J983),"",'MRA Full Assessment'!J983)</f>
        <v/>
      </c>
      <c r="H198" s="84" t="str">
        <f>'MRA Full Assessment'!$M$985</f>
        <v/>
      </c>
      <c r="I198" s="84" t="str">
        <f>'MRA Full Assessment'!$M$978</f>
        <v/>
      </c>
      <c r="J198" s="84" t="str">
        <f>'MRA Full Assessment'!$T$985</f>
        <v/>
      </c>
      <c r="K198" s="82" t="str">
        <f>IF(ISBLANK('MRA Full Assessment'!$U$983),"",'MRA Full Assessment'!$U$983)</f>
        <v/>
      </c>
      <c r="L198" s="84" t="str">
        <f>'MRA Full Assessment'!$X$985</f>
        <v/>
      </c>
      <c r="M198" s="84" t="str">
        <f>'MRA Full Assessment'!$X$978</f>
        <v/>
      </c>
      <c r="N198" s="82" t="str">
        <f>IF(ISBLANK('MRA Full Assessment'!$Y$983),"",'MRA Full Assessment'!$Y$983)</f>
        <v/>
      </c>
      <c r="O198" s="84" t="str">
        <f>'MRA Full Assessment'!$AB$985</f>
        <v/>
      </c>
      <c r="P198" s="84" t="str">
        <f>'MRA Full Assessment'!$AB$978</f>
        <v/>
      </c>
      <c r="Q198" s="82" t="str">
        <f>IF(ISBLANK('MRA Full Assessment'!$AC$983),"",'MRA Full Assessment'!$AC$983)</f>
        <v/>
      </c>
      <c r="R198" s="84" t="str">
        <f>'MRA Full Assessment'!$AG$985</f>
        <v/>
      </c>
      <c r="S198" s="84" t="str">
        <f>IF(ISBLANK('MRA Full Assessment'!$AG$983),"",'MRA Full Assessment'!$AG$983)</f>
        <v/>
      </c>
    </row>
    <row r="199" spans="1:19" ht="55.2" customHeight="1" thickBot="1">
      <c r="A199" s="82">
        <f>IF(ISBLANK('MRA Full Assessment'!B988),"",'MRA Full Assessment'!B988)</f>
        <v>197</v>
      </c>
      <c r="B199" s="82" t="str">
        <f>IF(ISBLANK('MRA Full Assessment'!C988),"",'MRA Full Assessment'!C988)</f>
        <v/>
      </c>
      <c r="C199" s="82" t="str">
        <f>IF(ISBLANK('MRA Full Assessment'!D988),"",'MRA Full Assessment'!D988)</f>
        <v/>
      </c>
      <c r="D199" s="82" t="str">
        <f>IF(ISBLANK('MRA Full Assessment'!G988),"",'MRA Full Assessment'!G988)</f>
        <v/>
      </c>
      <c r="E199" s="82" t="str">
        <f>IF(ISBLANK('MRA Full Assessment'!F988),"",'MRA Full Assessment'!F988)</f>
        <v/>
      </c>
      <c r="F199" s="82" t="str">
        <f>IF(ISBLANK('MRA Full Assessment'!I988),"",'MRA Full Assessment'!I988)</f>
        <v/>
      </c>
      <c r="G199" s="82" t="str">
        <f>IF(ISBLANK('MRA Full Assessment'!J988),"",'MRA Full Assessment'!J988)</f>
        <v/>
      </c>
      <c r="H199" s="84" t="str">
        <f>'MRA Full Assessment'!$M$990</f>
        <v/>
      </c>
      <c r="I199" s="84" t="str">
        <f>'MRA Full Assessment'!$M$983</f>
        <v/>
      </c>
      <c r="J199" s="84" t="str">
        <f>'MRA Full Assessment'!$T$990</f>
        <v/>
      </c>
      <c r="K199" s="82" t="str">
        <f>IF(ISBLANK('MRA Full Assessment'!$U$988),"",'MRA Full Assessment'!$U$988)</f>
        <v/>
      </c>
      <c r="L199" s="84" t="str">
        <f>'MRA Full Assessment'!$X$990</f>
        <v/>
      </c>
      <c r="M199" s="84" t="str">
        <f>'MRA Full Assessment'!$X$983</f>
        <v/>
      </c>
      <c r="N199" s="82" t="str">
        <f>IF(ISBLANK('MRA Full Assessment'!$Y$988),"",'MRA Full Assessment'!$Y$988)</f>
        <v/>
      </c>
      <c r="O199" s="84" t="str">
        <f>'MRA Full Assessment'!$AB$990</f>
        <v/>
      </c>
      <c r="P199" s="84" t="str">
        <f>'MRA Full Assessment'!$AB$983</f>
        <v/>
      </c>
      <c r="Q199" s="82" t="str">
        <f>IF(ISBLANK('MRA Full Assessment'!$AC$988),"",'MRA Full Assessment'!$AC$988)</f>
        <v/>
      </c>
      <c r="R199" s="84" t="str">
        <f>'MRA Full Assessment'!$AG$990</f>
        <v/>
      </c>
      <c r="S199" s="84" t="str">
        <f>IF(ISBLANK('MRA Full Assessment'!$AG$988),"",'MRA Full Assessment'!$AG$988)</f>
        <v/>
      </c>
    </row>
    <row r="200" spans="1:19" ht="55.2" customHeight="1" thickBot="1">
      <c r="A200" s="82">
        <f>IF(ISBLANK('MRA Full Assessment'!B993),"",'MRA Full Assessment'!B993)</f>
        <v>198</v>
      </c>
      <c r="B200" s="82" t="str">
        <f>IF(ISBLANK('MRA Full Assessment'!C993),"",'MRA Full Assessment'!C993)</f>
        <v/>
      </c>
      <c r="C200" s="82" t="str">
        <f>IF(ISBLANK('MRA Full Assessment'!D993),"",'MRA Full Assessment'!D993)</f>
        <v/>
      </c>
      <c r="D200" s="82" t="str">
        <f>IF(ISBLANK('MRA Full Assessment'!G993),"",'MRA Full Assessment'!G993)</f>
        <v/>
      </c>
      <c r="E200" s="82" t="str">
        <f>IF(ISBLANK('MRA Full Assessment'!F993),"",'MRA Full Assessment'!F993)</f>
        <v/>
      </c>
      <c r="F200" s="82" t="str">
        <f>IF(ISBLANK('MRA Full Assessment'!I993),"",'MRA Full Assessment'!I993)</f>
        <v/>
      </c>
      <c r="G200" s="82" t="str">
        <f>IF(ISBLANK('MRA Full Assessment'!J993),"",'MRA Full Assessment'!J993)</f>
        <v/>
      </c>
      <c r="H200" s="84" t="str">
        <f>'MRA Full Assessment'!$M995</f>
        <v/>
      </c>
      <c r="I200" s="84" t="str">
        <f>'MRA Full Assessment'!$M$983</f>
        <v/>
      </c>
      <c r="J200" s="84" t="str">
        <f>'MRA Full Assessment'!$T$995</f>
        <v/>
      </c>
      <c r="K200" s="82" t="str">
        <f>IF(ISBLANK('MRA Full Assessment'!$U$993),"",'MRA Full Assessment'!$U$993)</f>
        <v/>
      </c>
      <c r="L200" s="84" t="str">
        <f>'MRA Full Assessment'!$X$995</f>
        <v/>
      </c>
      <c r="M200" s="84" t="str">
        <f>'MRA Full Assessment'!$X$983</f>
        <v/>
      </c>
      <c r="N200" s="82" t="str">
        <f>IF(ISBLANK('MRA Full Assessment'!$Y$993),"",'MRA Full Assessment'!$Y$993)</f>
        <v/>
      </c>
      <c r="O200" s="84" t="str">
        <f>'MRA Full Assessment'!$AB$995</f>
        <v/>
      </c>
      <c r="P200" s="84" t="str">
        <f>'MRA Full Assessment'!$AB$983</f>
        <v/>
      </c>
      <c r="Q200" s="82" t="str">
        <f>IF(ISBLANK('MRA Full Assessment'!$AC$993),"",'MRA Full Assessment'!$AC$993)</f>
        <v/>
      </c>
      <c r="R200" s="84" t="str">
        <f>'MRA Full Assessment'!$AG995</f>
        <v/>
      </c>
      <c r="S200" s="84" t="str">
        <f>IF(ISBLANK('MRA Full Assessment'!$AG$993),"",'MRA Full Assessment'!$AG$993)</f>
        <v/>
      </c>
    </row>
    <row r="201" spans="1:19" ht="55.2" customHeight="1" thickBot="1">
      <c r="A201" s="82">
        <f>IF(ISBLANK('MRA Full Assessment'!B998),"",'MRA Full Assessment'!B998)</f>
        <v>199</v>
      </c>
      <c r="B201" s="82" t="str">
        <f>IF(ISBLANK('MRA Full Assessment'!C998),"",'MRA Full Assessment'!C998)</f>
        <v/>
      </c>
      <c r="C201" s="82" t="str">
        <f>IF(ISBLANK('MRA Full Assessment'!D998),"",'MRA Full Assessment'!D998)</f>
        <v/>
      </c>
      <c r="D201" s="82" t="str">
        <f>IF(ISBLANK('MRA Full Assessment'!G998),"",'MRA Full Assessment'!G998)</f>
        <v/>
      </c>
      <c r="E201" s="82" t="str">
        <f>IF(ISBLANK('MRA Full Assessment'!F998),"",'MRA Full Assessment'!F998)</f>
        <v/>
      </c>
      <c r="F201" s="82" t="str">
        <f>IF(ISBLANK('MRA Full Assessment'!I998),"",'MRA Full Assessment'!I998)</f>
        <v/>
      </c>
      <c r="G201" s="82" t="str">
        <f>IF(ISBLANK('MRA Full Assessment'!J998),"",'MRA Full Assessment'!J998)</f>
        <v/>
      </c>
      <c r="H201" s="84" t="str">
        <f>'MRA Full Assessment'!$M$1000</f>
        <v/>
      </c>
      <c r="I201" s="84" t="str">
        <f>'MRA Full Assessment'!$M$998</f>
        <v/>
      </c>
      <c r="J201" s="84" t="str">
        <f>'MRA Full Assessment'!$T$1000</f>
        <v/>
      </c>
      <c r="K201" s="82" t="str">
        <f>IF(ISBLANK('MRA Full Assessment'!$U$998),"",'MRA Full Assessment'!$U$998)</f>
        <v/>
      </c>
      <c r="L201" s="84" t="str">
        <f>'MRA Full Assessment'!$X$1000</f>
        <v/>
      </c>
      <c r="M201" s="84" t="str">
        <f>'MRA Full Assessment'!$X$998</f>
        <v/>
      </c>
      <c r="N201" s="82" t="str">
        <f>IF(ISBLANK('MRA Full Assessment'!$Y$998),"",'MRA Full Assessment'!$Y$998)</f>
        <v/>
      </c>
      <c r="O201" s="84" t="str">
        <f>'MRA Full Assessment'!$AB$1000</f>
        <v/>
      </c>
      <c r="P201" s="84" t="str">
        <f>'MRA Full Assessment'!$AB$998</f>
        <v/>
      </c>
      <c r="Q201" s="82" t="str">
        <f>IF(ISBLANK('MRA Full Assessment'!$AC$998),"",'MRA Full Assessment'!$AC$998)</f>
        <v/>
      </c>
      <c r="R201" s="84" t="str">
        <f>'MRA Full Assessment'!$AG$1000</f>
        <v/>
      </c>
      <c r="S201" s="84" t="str">
        <f>IF(ISBLANK('MRA Full Assessment'!$AG$998),"",'MRA Full Assessment'!$AG$998)</f>
        <v/>
      </c>
    </row>
    <row r="202" spans="1:19" ht="55.2" customHeight="1" thickBot="1">
      <c r="A202" s="82">
        <f>IF(ISBLANK('MRA Full Assessment'!B1003),"",'MRA Full Assessment'!B1003)</f>
        <v>200</v>
      </c>
      <c r="B202" s="82" t="str">
        <f>IF(ISBLANK('MRA Full Assessment'!C1003),"",'MRA Full Assessment'!C1003)</f>
        <v/>
      </c>
      <c r="C202" s="82" t="str">
        <f>IF(ISBLANK('MRA Full Assessment'!D1003),"",'MRA Full Assessment'!D1003)</f>
        <v/>
      </c>
      <c r="D202" s="82" t="str">
        <f>IF(ISBLANK('MRA Full Assessment'!G1003),"",'MRA Full Assessment'!G1003)</f>
        <v/>
      </c>
      <c r="E202" s="82" t="str">
        <f>IF(ISBLANK('MRA Full Assessment'!F1003),"",'MRA Full Assessment'!F1003)</f>
        <v/>
      </c>
      <c r="F202" s="82" t="str">
        <f>IF(ISBLANK('MRA Full Assessment'!I1003),"",'MRA Full Assessment'!I1003)</f>
        <v/>
      </c>
      <c r="G202" s="82" t="str">
        <f>IF(ISBLANK('MRA Full Assessment'!J1003),"",'MRA Full Assessment'!J1003)</f>
        <v/>
      </c>
      <c r="H202" s="84" t="str">
        <f>'MRA Full Assessment'!$M$1005</f>
        <v/>
      </c>
      <c r="I202" s="84" t="str">
        <f>'MRA Full Assessment'!$M$1003</f>
        <v/>
      </c>
      <c r="J202" s="84" t="str">
        <f>'MRA Full Assessment'!$T$1005</f>
        <v/>
      </c>
      <c r="K202" s="82" t="str">
        <f>IF(ISBLANK('MRA Full Assessment'!$U$1003),"",'MRA Full Assessment'!$U$1003)</f>
        <v/>
      </c>
      <c r="L202" s="84" t="str">
        <f>'MRA Full Assessment'!$X$1005</f>
        <v/>
      </c>
      <c r="M202" s="84" t="str">
        <f>'MRA Full Assessment'!$X$1003</f>
        <v/>
      </c>
      <c r="N202" s="82" t="str">
        <f>IF(ISBLANK('MRA Full Assessment'!$Y$1003),"",'MRA Full Assessment'!$Y$1003)</f>
        <v/>
      </c>
      <c r="O202" s="84" t="str">
        <f>'MRA Full Assessment'!$AB$1005</f>
        <v/>
      </c>
      <c r="P202" s="84" t="str">
        <f>'MRA Full Assessment'!$AB$1003</f>
        <v/>
      </c>
      <c r="Q202" s="82" t="str">
        <f>IF(ISBLANK('MRA Full Assessment'!$AC$1003),"",'MRA Full Assessment'!$AC$1003)</f>
        <v/>
      </c>
      <c r="R202" s="84" t="str">
        <f>'MRA Full Assessment'!$AG$1005</f>
        <v/>
      </c>
      <c r="S202" s="84" t="str">
        <f>IF(ISBLANK('MRA Full Assessment'!$AG$1003),"",'MRA Full Assessment'!$AG$1003)</f>
        <v/>
      </c>
    </row>
    <row r="203" spans="1:19">
      <c r="Q203" s="14"/>
    </row>
  </sheetData>
  <autoFilter ref="A2:S72" xr:uid="{6D93E9EE-C6DB-4B23-82AE-0D3C64F60FAB}">
    <sortState xmlns:xlrd2="http://schemas.microsoft.com/office/spreadsheetml/2017/richdata2" ref="A3:S202">
      <sortCondition ref="A2:A72"/>
    </sortState>
  </autoFilter>
  <mergeCells count="4">
    <mergeCell ref="Q1:S1"/>
    <mergeCell ref="K1:M1"/>
    <mergeCell ref="N1:P1"/>
    <mergeCell ref="H1:I1"/>
  </mergeCells>
  <conditionalFormatting sqref="O3 H3:H202">
    <cfRule type="cellIs" dxfId="4868" priority="482" stopIfTrue="1" operator="equal">
      <formula>""</formula>
    </cfRule>
    <cfRule type="cellIs" dxfId="4867" priority="483" operator="greaterThan">
      <formula>500</formula>
    </cfRule>
    <cfRule type="cellIs" dxfId="4866" priority="484" operator="greaterThan">
      <formula>50</formula>
    </cfRule>
    <cfRule type="cellIs" dxfId="4865" priority="485" operator="greaterThan">
      <formula>25</formula>
    </cfRule>
    <cfRule type="cellIs" dxfId="4864" priority="486" operator="greaterThan">
      <formula>5</formula>
    </cfRule>
    <cfRule type="cellIs" dxfId="4863" priority="487" operator="greaterThan">
      <formula>0</formula>
    </cfRule>
  </conditionalFormatting>
  <conditionalFormatting sqref="L3">
    <cfRule type="cellIs" dxfId="4862" priority="130" stopIfTrue="1" operator="equal">
      <formula>""</formula>
    </cfRule>
    <cfRule type="cellIs" dxfId="4861" priority="131" operator="greaterThan">
      <formula>500</formula>
    </cfRule>
    <cfRule type="cellIs" dxfId="4860" priority="132" operator="greaterThan">
      <formula>50</formula>
    </cfRule>
    <cfRule type="cellIs" dxfId="4859" priority="133" operator="greaterThan">
      <formula>25</formula>
    </cfRule>
    <cfRule type="cellIs" dxfId="4858" priority="134" operator="greaterThan">
      <formula>5</formula>
    </cfRule>
    <cfRule type="cellIs" dxfId="4857" priority="135" operator="greaterThan">
      <formula>0</formula>
    </cfRule>
  </conditionalFormatting>
  <conditionalFormatting sqref="L4:L72">
    <cfRule type="cellIs" dxfId="4856" priority="102" stopIfTrue="1" operator="equal">
      <formula>""</formula>
    </cfRule>
    <cfRule type="cellIs" dxfId="4855" priority="103" operator="greaterThan">
      <formula>500</formula>
    </cfRule>
    <cfRule type="cellIs" dxfId="4854" priority="104" operator="greaterThan">
      <formula>50</formula>
    </cfRule>
    <cfRule type="cellIs" dxfId="4853" priority="105" operator="greaterThan">
      <formula>25</formula>
    </cfRule>
    <cfRule type="cellIs" dxfId="4852" priority="106" operator="greaterThan">
      <formula>5</formula>
    </cfRule>
    <cfRule type="cellIs" dxfId="4851" priority="107" operator="greaterThan">
      <formula>0</formula>
    </cfRule>
  </conditionalFormatting>
  <conditionalFormatting sqref="O4:O72">
    <cfRule type="cellIs" dxfId="4850" priority="85" stopIfTrue="1" operator="equal">
      <formula>""</formula>
    </cfRule>
    <cfRule type="cellIs" dxfId="4849" priority="86" operator="greaterThan">
      <formula>500</formula>
    </cfRule>
    <cfRule type="cellIs" dxfId="4848" priority="87" operator="greaterThan">
      <formula>50</formula>
    </cfRule>
    <cfRule type="cellIs" dxfId="4847" priority="88" operator="greaterThan">
      <formula>25</formula>
    </cfRule>
    <cfRule type="cellIs" dxfId="4846" priority="89" operator="greaterThan">
      <formula>5</formula>
    </cfRule>
    <cfRule type="cellIs" dxfId="4845" priority="90" operator="greaterThan">
      <formula>0</formula>
    </cfRule>
  </conditionalFormatting>
  <conditionalFormatting sqref="L73:L202">
    <cfRule type="cellIs" dxfId="4844" priority="68" stopIfTrue="1" operator="equal">
      <formula>""</formula>
    </cfRule>
    <cfRule type="cellIs" dxfId="4843" priority="69" operator="greaterThan">
      <formula>500</formula>
    </cfRule>
    <cfRule type="cellIs" dxfId="4842" priority="70" operator="greaterThan">
      <formula>50</formula>
    </cfRule>
    <cfRule type="cellIs" dxfId="4841" priority="71" operator="greaterThan">
      <formula>25</formula>
    </cfRule>
    <cfRule type="cellIs" dxfId="4840" priority="72" operator="greaterThan">
      <formula>5</formula>
    </cfRule>
    <cfRule type="cellIs" dxfId="4839" priority="73" operator="greaterThan">
      <formula>0</formula>
    </cfRule>
  </conditionalFormatting>
  <conditionalFormatting sqref="O73:O202">
    <cfRule type="cellIs" dxfId="4838" priority="57" stopIfTrue="1" operator="equal">
      <formula>""</formula>
    </cfRule>
    <cfRule type="cellIs" dxfId="4837" priority="58" operator="greaterThan">
      <formula>500</formula>
    </cfRule>
    <cfRule type="cellIs" dxfId="4836" priority="59" operator="greaterThan">
      <formula>50</formula>
    </cfRule>
    <cfRule type="cellIs" dxfId="4835" priority="60" operator="greaterThan">
      <formula>25</formula>
    </cfRule>
    <cfRule type="cellIs" dxfId="4834" priority="61" operator="greaterThan">
      <formula>5</formula>
    </cfRule>
    <cfRule type="cellIs" dxfId="4833" priority="62" operator="greaterThan">
      <formula>0</formula>
    </cfRule>
  </conditionalFormatting>
  <conditionalFormatting sqref="R3">
    <cfRule type="cellIs" dxfId="4832" priority="7" stopIfTrue="1" operator="equal">
      <formula>""</formula>
    </cfRule>
    <cfRule type="cellIs" dxfId="4831" priority="8" operator="greaterThan">
      <formula>500</formula>
    </cfRule>
    <cfRule type="cellIs" dxfId="4830" priority="9" operator="greaterThan">
      <formula>50</formula>
    </cfRule>
    <cfRule type="cellIs" dxfId="4829" priority="10" operator="greaterThan">
      <formula>25</formula>
    </cfRule>
    <cfRule type="cellIs" dxfId="4828" priority="11" operator="greaterThan">
      <formula>5</formula>
    </cfRule>
    <cfRule type="cellIs" dxfId="4827" priority="12" operator="greaterThan">
      <formula>0</formula>
    </cfRule>
  </conditionalFormatting>
  <conditionalFormatting sqref="R4:R202">
    <cfRule type="cellIs" dxfId="4826" priority="1" stopIfTrue="1" operator="equal">
      <formula>""</formula>
    </cfRule>
    <cfRule type="cellIs" dxfId="4825" priority="2" operator="greaterThan">
      <formula>500</formula>
    </cfRule>
    <cfRule type="cellIs" dxfId="4824" priority="3" operator="greaterThan">
      <formula>50</formula>
    </cfRule>
    <cfRule type="cellIs" dxfId="4823" priority="4" operator="greaterThan">
      <formula>25</formula>
    </cfRule>
    <cfRule type="cellIs" dxfId="4822" priority="5" operator="greaterThan">
      <formula>5</formula>
    </cfRule>
    <cfRule type="cellIs" dxfId="4821" priority="6"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90" operator="equal" id="{E37503BA-BE33-4EB2-9F60-A73AA40FCDEC}">
            <xm:f>'(Ref) HRN Risk Level'!$C$9</xm:f>
            <x14:dxf>
              <font>
                <color rgb="FF7030A0"/>
              </font>
              <fill>
                <patternFill>
                  <bgColor theme="7" tint="0.59996337778862885"/>
                </patternFill>
              </fill>
            </x14:dxf>
          </x14:cfRule>
          <x14:cfRule type="cellIs" priority="36691" operator="equal" id="{7BCD0A55-E2BC-4854-8FA2-8C304AC45FB2}">
            <xm:f>'(Ref) HRN Risk Level'!$C$8</xm:f>
            <x14:dxf>
              <font>
                <color rgb="FFC00000"/>
              </font>
              <fill>
                <patternFill>
                  <bgColor theme="5" tint="0.59996337778862885"/>
                </patternFill>
              </fill>
            </x14:dxf>
          </x14:cfRule>
          <x14:cfRule type="cellIs" priority="36692" operator="equal" id="{EFD140AA-A302-4A4E-A3C8-28AA49925CC4}">
            <xm:f>'(Ref) HRN Risk Level'!$C$7</xm:f>
            <x14:dxf>
              <font>
                <color theme="9" tint="-0.24994659260841701"/>
              </font>
              <fill>
                <patternFill>
                  <bgColor theme="9" tint="0.59996337778862885"/>
                </patternFill>
              </fill>
            </x14:dxf>
          </x14:cfRule>
          <x14:cfRule type="cellIs" priority="36693" operator="equal" id="{A0D24733-EF92-4B9A-8E49-F640BF0EAD8C}">
            <xm:f>'(Ref) HRN Risk Level'!$C$6</xm:f>
            <x14:dxf>
              <font>
                <color rgb="FF663300"/>
              </font>
              <fill>
                <patternFill>
                  <bgColor rgb="FFFFFFCC"/>
                </patternFill>
              </fill>
            </x14:dxf>
          </x14:cfRule>
          <x14:cfRule type="cellIs" priority="36694" operator="equal" id="{1394EE1A-0053-4CC5-B402-432244E97073}">
            <xm:f>'(Ref) HRN Risk Level'!$C$5</xm:f>
            <x14:dxf>
              <font>
                <color rgb="FF006600"/>
              </font>
              <fill>
                <patternFill>
                  <bgColor theme="6" tint="0.59996337778862885"/>
                </patternFill>
              </fill>
            </x14:dxf>
          </x14:cfRule>
          <xm:sqref>I3:I202 M3:M202 P3:P202 S3:S202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5117-2161-460F-9716-D1E454C6BEF1}">
  <sheetPr>
    <pageSetUpPr fitToPage="1"/>
  </sheetPr>
  <dimension ref="B2:I34"/>
  <sheetViews>
    <sheetView showWhiteSpace="0" view="pageLayout" topLeftCell="A14" zoomScaleNormal="90" workbookViewId="0">
      <selection activeCell="J39" sqref="J39"/>
    </sheetView>
  </sheetViews>
  <sheetFormatPr defaultRowHeight="13.2"/>
  <cols>
    <col min="2" max="2" width="19.44140625" customWidth="1"/>
    <col min="3" max="3" width="25.6640625" bestFit="1" customWidth="1"/>
    <col min="4" max="4" width="24.6640625" bestFit="1" customWidth="1"/>
    <col min="5" max="5" width="27.44140625" bestFit="1" customWidth="1"/>
    <col min="6" max="6" width="30.6640625" bestFit="1" customWidth="1"/>
    <col min="7" max="7" width="22.33203125" bestFit="1" customWidth="1"/>
    <col min="8" max="8" width="11.6640625" bestFit="1" customWidth="1"/>
    <col min="9" max="9" width="21.33203125" customWidth="1"/>
    <col min="10" max="12" width="22.33203125" bestFit="1" customWidth="1"/>
    <col min="13" max="13" width="17.44140625" bestFit="1" customWidth="1"/>
    <col min="14" max="15" width="24.33203125" bestFit="1" customWidth="1"/>
    <col min="16" max="16" width="27.5546875" bestFit="1" customWidth="1"/>
    <col min="17" max="17" width="16.33203125" bestFit="1" customWidth="1"/>
    <col min="18" max="18" width="19.44140625" bestFit="1" customWidth="1"/>
    <col min="19" max="19" width="11.6640625" bestFit="1" customWidth="1"/>
    <col min="20" max="20" width="24.33203125" bestFit="1" customWidth="1"/>
    <col min="21" max="21" width="27.5546875" bestFit="1" customWidth="1"/>
    <col min="22" max="23" width="14.33203125" bestFit="1" customWidth="1"/>
    <col min="24" max="24" width="17.44140625" bestFit="1" customWidth="1"/>
    <col min="25" max="25" width="16.33203125" bestFit="1" customWidth="1"/>
    <col min="26" max="26" width="19.44140625" bestFit="1" customWidth="1"/>
    <col min="27" max="27" width="17.44140625" bestFit="1" customWidth="1"/>
    <col min="28" max="28" width="24.33203125" bestFit="1" customWidth="1"/>
    <col min="29" max="29" width="27.5546875" bestFit="1" customWidth="1"/>
    <col min="30" max="31" width="16.33203125" bestFit="1" customWidth="1"/>
    <col min="32" max="32" width="19.44140625" bestFit="1" customWidth="1"/>
    <col min="33" max="33" width="27.5546875" bestFit="1" customWidth="1"/>
    <col min="34" max="35" width="16.33203125" bestFit="1" customWidth="1"/>
    <col min="36" max="37" width="19.44140625" bestFit="1" customWidth="1"/>
    <col min="38" max="38" width="11.6640625" bestFit="1" customWidth="1"/>
  </cols>
  <sheetData>
    <row r="2" spans="2:9" ht="22.8">
      <c r="B2" s="453" t="s">
        <v>130</v>
      </c>
      <c r="C2" s="453"/>
      <c r="D2" s="453"/>
      <c r="E2" s="453"/>
      <c r="F2" s="454"/>
    </row>
    <row r="3" spans="2:9">
      <c r="B3" s="71"/>
      <c r="C3" s="113" t="s">
        <v>321</v>
      </c>
      <c r="D3" s="114" t="s">
        <v>322</v>
      </c>
      <c r="E3" s="118" t="s">
        <v>323</v>
      </c>
      <c r="F3" s="119" t="s">
        <v>324</v>
      </c>
    </row>
    <row r="4" spans="2:9">
      <c r="B4" s="88" t="s">
        <v>316</v>
      </c>
      <c r="C4" s="71">
        <f>COUNTIF(('MRA Full Assessment'!$M$8:$M$1007),"Unacceptable risk")</f>
        <v>0</v>
      </c>
      <c r="D4" s="71">
        <f>COUNTIF(('MRA Full Assessment'!$X$8:$X$1007),"Unacceptable risk")</f>
        <v>0</v>
      </c>
      <c r="E4" s="71">
        <f>COUNTIF(('MRA Full Assessment'!$AB$8:$AB$1007),"Unacceptable risk")</f>
        <v>0</v>
      </c>
      <c r="F4" s="71">
        <f>COUNTIF(('MRA Full Assessment'!$AG$8:$AG$1007),"Unacceptable risk")</f>
        <v>0</v>
      </c>
    </row>
    <row r="5" spans="2:9">
      <c r="B5" s="88" t="s">
        <v>317</v>
      </c>
      <c r="C5" s="71">
        <f>COUNTIF(('MRA Full Assessment'!$M$8:$M$1007),"High risk")</f>
        <v>0</v>
      </c>
      <c r="D5" s="71">
        <f>COUNTIF(('MRA Full Assessment'!$X$8:$X$1007),"High risk")</f>
        <v>0</v>
      </c>
      <c r="E5" s="71">
        <f>COUNTIF(('MRA Full Assessment'!$AB$8:$AB$1007),"High risk")</f>
        <v>0</v>
      </c>
      <c r="F5" s="71">
        <f>COUNTIF(('MRA Full Assessment'!$AG$8:$AG$1007),"High risk")</f>
        <v>0</v>
      </c>
    </row>
    <row r="6" spans="2:9">
      <c r="B6" s="88" t="s">
        <v>318</v>
      </c>
      <c r="C6" s="71">
        <f>COUNTIF(('MRA Full Assessment'!$M$8:$M$1007),"Medium risk")</f>
        <v>0</v>
      </c>
      <c r="D6" s="71">
        <f>COUNTIF(('MRA Full Assessment'!$X$8:$X$1007),"Medium risk")</f>
        <v>0</v>
      </c>
      <c r="E6" s="71">
        <f>COUNTIF(('MRA Full Assessment'!$AB$8:$AB$1007),"Medium risk")</f>
        <v>0</v>
      </c>
      <c r="F6" s="71">
        <f>COUNTIF(('MRA Full Assessment'!$AG$8:$AG$1007),"Medium risk")</f>
        <v>0</v>
      </c>
    </row>
    <row r="7" spans="2:9">
      <c r="B7" s="88" t="s">
        <v>319</v>
      </c>
      <c r="C7" s="71">
        <f>COUNTIF(('MRA Full Assessment'!$M$8:$M$1007),"Low risk")</f>
        <v>0</v>
      </c>
      <c r="D7" s="71">
        <f>COUNTIF(('MRA Full Assessment'!$X$8:$X$1007),"Low risk")</f>
        <v>0</v>
      </c>
      <c r="E7" s="71">
        <f>COUNTIF(('MRA Full Assessment'!$AB$8:$AB$1007),"Low risk")</f>
        <v>0</v>
      </c>
      <c r="F7" s="71">
        <f>COUNTIF(('MRA Full Assessment'!$AG$8:$AG$1007),"Low risk")</f>
        <v>0</v>
      </c>
    </row>
    <row r="8" spans="2:9">
      <c r="B8" s="88" t="s">
        <v>320</v>
      </c>
      <c r="C8" s="71">
        <f>COUNTIF(('MRA Full Assessment'!$M$8:$M$1007),"Negligible risk")</f>
        <v>0</v>
      </c>
      <c r="D8" s="71">
        <f>COUNTIF(('MRA Full Assessment'!$X$8:$X$1007),"Negligible risk")</f>
        <v>0</v>
      </c>
      <c r="E8" s="71">
        <f>COUNTIF(('MRA Full Assessment'!$AB$8:$AB$1007),"Negligible risk")</f>
        <v>0</v>
      </c>
      <c r="F8" s="71">
        <f>COUNTIF(('MRA Full Assessment'!$AG$8:$AG$1007),"Negligible risk")</f>
        <v>0</v>
      </c>
    </row>
    <row r="9" spans="2:9">
      <c r="B9" s="71"/>
      <c r="C9" s="71"/>
      <c r="D9" s="71"/>
      <c r="E9" s="71"/>
      <c r="F9" s="71"/>
    </row>
    <row r="14" spans="2:9">
      <c r="G14" s="85"/>
      <c r="H14" s="85"/>
      <c r="I14" s="85"/>
    </row>
    <row r="24" spans="2:2">
      <c r="B24" s="86"/>
    </row>
    <row r="25" spans="2:2">
      <c r="B25" s="86"/>
    </row>
    <row r="26" spans="2:2">
      <c r="B26" s="86"/>
    </row>
    <row r="32" spans="2:2">
      <c r="B32" s="86"/>
    </row>
    <row r="33" spans="2:2">
      <c r="B33" s="86"/>
    </row>
    <row r="34" spans="2:2">
      <c r="B34" s="86"/>
    </row>
  </sheetData>
  <mergeCells count="1">
    <mergeCell ref="B2:F2"/>
  </mergeCells>
  <pageMargins left="0.70866141732283472" right="0.70866141732283472" top="0.74803149606299213" bottom="0.74803149606299213" header="0.31496062992125984" footer="0.31496062992125984"/>
  <pageSetup scale="67" orientation="portrait"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3C6-DE2E-4705-8C30-EC1C723F9B24}">
  <sheetPr>
    <pageSetUpPr fitToPage="1"/>
  </sheetPr>
  <dimension ref="H1:AP1"/>
  <sheetViews>
    <sheetView view="pageLayout" topLeftCell="AA1" zoomScaleNormal="87" zoomScaleSheetLayoutView="75" workbookViewId="0">
      <selection activeCell="G38" sqref="G38"/>
    </sheetView>
  </sheetViews>
  <sheetFormatPr defaultRowHeight="104.1" customHeight="1"/>
  <cols>
    <col min="8" max="8" width="8.88671875" style="32"/>
    <col min="10" max="10" width="7.109375" customWidth="1"/>
    <col min="27" max="27" width="8.88671875" style="14"/>
    <col min="30" max="31" width="8.88671875" style="14"/>
    <col min="34" max="39" width="8.88671875" style="14"/>
    <col min="40" max="40" width="8.88671875" style="4"/>
    <col min="42" max="42" width="8.88671875" style="5"/>
  </cols>
  <sheetData>
    <row r="1" ht="121.2" customHeight="1"/>
  </sheetData>
  <printOptions horizontalCentered="1" verticalCentered="1"/>
  <pageMargins left="0.70866141732283472" right="0.70866141732283472" top="0.74803149606299213" bottom="0.74803149606299213" header="0.31496062992125984" footer="0.31496062992125984"/>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B1:F39"/>
  <sheetViews>
    <sheetView view="pageLayout" zoomScaleNormal="100" zoomScaleSheetLayoutView="90" workbookViewId="0">
      <selection activeCell="G38" sqref="G38"/>
    </sheetView>
  </sheetViews>
  <sheetFormatPr defaultRowHeight="13.2"/>
  <cols>
    <col min="1" max="1" width="4.6640625" customWidth="1"/>
    <col min="2" max="2" width="20.109375" customWidth="1"/>
    <col min="3" max="3" width="20.33203125" customWidth="1"/>
    <col min="4" max="4" width="66.6640625" customWidth="1"/>
    <col min="5" max="5" width="75.33203125" customWidth="1"/>
    <col min="6" max="6" width="4.6640625" customWidth="1"/>
  </cols>
  <sheetData>
    <row r="1" spans="2:6" ht="13.8" thickBot="1"/>
    <row r="2" spans="2:6" ht="23.4" thickBot="1">
      <c r="B2" s="460" t="s">
        <v>369</v>
      </c>
      <c r="C2" s="460"/>
      <c r="D2" s="460"/>
      <c r="E2" s="461"/>
    </row>
    <row r="3" spans="2:6" ht="356.4" customHeight="1" thickBot="1">
      <c r="B3" s="464" t="s">
        <v>370</v>
      </c>
      <c r="C3" s="465"/>
      <c r="D3" s="465"/>
      <c r="E3" s="465"/>
      <c r="F3" s="193"/>
    </row>
    <row r="4" spans="2:6" ht="37.200000000000003" customHeight="1" thickTop="1" thickBot="1">
      <c r="B4" s="205" t="s">
        <v>147</v>
      </c>
      <c r="C4" s="462" t="s">
        <v>371</v>
      </c>
      <c r="D4" s="463"/>
      <c r="E4" s="206" t="s">
        <v>372</v>
      </c>
    </row>
    <row r="5" spans="2:6" ht="15" customHeight="1" thickTop="1">
      <c r="B5" s="195" t="s">
        <v>48</v>
      </c>
      <c r="C5" s="200" t="s">
        <v>320</v>
      </c>
      <c r="D5" s="189" t="s">
        <v>374</v>
      </c>
      <c r="E5" s="468" t="s">
        <v>379</v>
      </c>
    </row>
    <row r="6" spans="2:6" ht="24.9" customHeight="1" thickBot="1">
      <c r="B6" s="196" t="s">
        <v>9</v>
      </c>
      <c r="C6" s="201" t="s">
        <v>373</v>
      </c>
      <c r="D6" s="226" t="s">
        <v>375</v>
      </c>
      <c r="E6" s="467"/>
    </row>
    <row r="7" spans="2:6" ht="13.95" customHeight="1" thickTop="1">
      <c r="B7" s="197" t="s">
        <v>10</v>
      </c>
      <c r="C7" s="202" t="s">
        <v>318</v>
      </c>
      <c r="D7" s="190" t="s">
        <v>376</v>
      </c>
      <c r="E7" s="466" t="s">
        <v>380</v>
      </c>
      <c r="F7" s="188"/>
    </row>
    <row r="8" spans="2:6" ht="25.95" customHeight="1" thickBot="1">
      <c r="B8" s="198" t="s">
        <v>12</v>
      </c>
      <c r="C8" s="225" t="s">
        <v>317</v>
      </c>
      <c r="D8" s="227" t="s">
        <v>377</v>
      </c>
      <c r="E8" s="467"/>
    </row>
    <row r="9" spans="2:6" ht="40.799999999999997" thickTop="1" thickBot="1">
      <c r="B9" s="199" t="s">
        <v>14</v>
      </c>
      <c r="C9" s="203" t="s">
        <v>316</v>
      </c>
      <c r="D9" s="194" t="s">
        <v>378</v>
      </c>
      <c r="E9" s="183" t="s">
        <v>381</v>
      </c>
      <c r="F9" s="188"/>
    </row>
    <row r="10" spans="2:6" ht="13.8" thickTop="1">
      <c r="B10" s="204"/>
      <c r="C10" s="191"/>
      <c r="D10" s="191"/>
      <c r="E10" s="207"/>
    </row>
    <row r="11" spans="2:6" ht="36" customHeight="1" thickBot="1">
      <c r="B11" s="458" t="s">
        <v>382</v>
      </c>
      <c r="C11" s="459"/>
      <c r="D11" s="459"/>
      <c r="E11" s="459"/>
    </row>
    <row r="12" spans="2:6" ht="156" customHeight="1" thickBot="1">
      <c r="B12" s="455" t="s">
        <v>383</v>
      </c>
      <c r="C12" s="456"/>
      <c r="D12" s="456"/>
      <c r="E12" s="457"/>
    </row>
    <row r="13" spans="2:6">
      <c r="B13" s="215"/>
      <c r="C13" s="1"/>
      <c r="D13" s="1"/>
    </row>
    <row r="14" spans="2:6" ht="13.8" thickBot="1">
      <c r="B14" s="35"/>
      <c r="C14" s="192"/>
      <c r="D14" s="192"/>
      <c r="E14" s="162"/>
    </row>
    <row r="15" spans="2:6">
      <c r="B15" s="1"/>
      <c r="C15" s="1"/>
      <c r="D15" s="1"/>
    </row>
    <row r="16" spans="2:6">
      <c r="B16" s="1"/>
      <c r="C16" s="1"/>
      <c r="D16" s="1"/>
    </row>
    <row r="17" spans="2:4">
      <c r="B17" s="1"/>
      <c r="C17" s="1"/>
      <c r="D17" s="1"/>
    </row>
    <row r="18" spans="2:4">
      <c r="B18" s="1"/>
      <c r="C18" s="1"/>
      <c r="D18" s="1"/>
    </row>
    <row r="19" spans="2:4">
      <c r="B19" s="1"/>
      <c r="C19" s="1"/>
      <c r="D19" s="1"/>
    </row>
    <row r="20" spans="2:4">
      <c r="B20" s="1"/>
      <c r="C20" s="1"/>
      <c r="D20" s="1"/>
    </row>
    <row r="21" spans="2:4">
      <c r="B21" s="1"/>
      <c r="C21" s="1"/>
      <c r="D21" s="1"/>
    </row>
    <row r="22" spans="2:4">
      <c r="B22" s="1"/>
      <c r="C22" s="1"/>
      <c r="D22" s="1"/>
    </row>
    <row r="23" spans="2:4">
      <c r="B23" s="1"/>
      <c r="C23" s="1"/>
      <c r="D23" s="1"/>
    </row>
    <row r="24" spans="2:4">
      <c r="B24" s="1"/>
      <c r="C24" s="1"/>
      <c r="D24" s="1"/>
    </row>
    <row r="25" spans="2:4">
      <c r="B25" s="1"/>
      <c r="C25" s="1"/>
      <c r="D25" s="1"/>
    </row>
    <row r="26" spans="2:4">
      <c r="B26" s="1"/>
      <c r="C26" s="1"/>
      <c r="D26" s="1"/>
    </row>
    <row r="27" spans="2:4">
      <c r="B27" s="1"/>
      <c r="C27" s="1"/>
      <c r="D27" s="1"/>
    </row>
    <row r="28" spans="2:4">
      <c r="B28" s="1"/>
      <c r="C28" s="1"/>
      <c r="D28" s="1"/>
    </row>
    <row r="29" spans="2:4">
      <c r="B29" s="1"/>
      <c r="C29" s="1"/>
      <c r="D29" s="1"/>
    </row>
    <row r="30" spans="2:4">
      <c r="B30" s="1"/>
      <c r="C30" s="1"/>
      <c r="D30" s="1"/>
    </row>
    <row r="31" spans="2:4">
      <c r="B31" s="1"/>
      <c r="C31" s="1"/>
      <c r="D31" s="1"/>
    </row>
    <row r="32" spans="2:4">
      <c r="B32" s="1"/>
      <c r="C32" s="1"/>
      <c r="D32" s="1"/>
    </row>
    <row r="33" spans="2:4">
      <c r="B33" s="1"/>
      <c r="C33" s="1"/>
      <c r="D33" s="1"/>
    </row>
    <row r="34" spans="2:4">
      <c r="B34" s="1"/>
      <c r="C34" s="1"/>
      <c r="D34" s="1"/>
    </row>
    <row r="35" spans="2:4">
      <c r="B35" s="1"/>
      <c r="C35" s="1"/>
      <c r="D35" s="1"/>
    </row>
    <row r="36" spans="2:4">
      <c r="B36" s="1"/>
      <c r="C36" s="1"/>
      <c r="D36" s="1"/>
    </row>
    <row r="37" spans="2:4">
      <c r="B37" s="1"/>
      <c r="C37" s="1"/>
      <c r="D37" s="1"/>
    </row>
    <row r="38" spans="2:4">
      <c r="B38" s="1"/>
      <c r="C38" s="1"/>
      <c r="D38" s="1"/>
    </row>
    <row r="39" spans="2:4">
      <c r="B39" s="1"/>
      <c r="C39" s="1"/>
      <c r="D39" s="1"/>
    </row>
  </sheetData>
  <mergeCells count="7">
    <mergeCell ref="B12:E12"/>
    <mergeCell ref="B11:E11"/>
    <mergeCell ref="B2:E2"/>
    <mergeCell ref="C4:D4"/>
    <mergeCell ref="B3:E3"/>
    <mergeCell ref="E7:E8"/>
    <mergeCell ref="E5:E6"/>
  </mergeCells>
  <phoneticPr fontId="0" type="noConversion"/>
  <pageMargins left="0.70866141732283472" right="0.70866141732283472" top="0.74803149606299213" bottom="0.74803149606299213" header="0.31496062992125984" footer="0.31496062992125984"/>
  <pageSetup scale="65"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B1:Q31"/>
  <sheetViews>
    <sheetView view="pageBreakPreview" topLeftCell="A4" zoomScale="70" zoomScaleNormal="100" zoomScaleSheetLayoutView="70" workbookViewId="0">
      <selection activeCell="Z7" sqref="Z7"/>
    </sheetView>
  </sheetViews>
  <sheetFormatPr defaultRowHeight="13.2"/>
  <cols>
    <col min="1" max="1" width="4.6640625" customWidth="1"/>
    <col min="2" max="2" width="9.5546875" customWidth="1"/>
    <col min="3" max="3" width="12.33203125" customWidth="1"/>
    <col min="4" max="4" width="9.5546875" customWidth="1"/>
    <col min="5" max="5" width="13.109375" customWidth="1"/>
    <col min="6" max="8" width="9.5546875" customWidth="1"/>
    <col min="9" max="9" width="65.5546875" customWidth="1"/>
  </cols>
  <sheetData>
    <row r="1" spans="2:9" ht="13.8" thickBot="1"/>
    <row r="2" spans="2:9" ht="23.4" thickBot="1">
      <c r="B2" s="460" t="s">
        <v>139</v>
      </c>
      <c r="C2" s="460"/>
      <c r="D2" s="460"/>
      <c r="E2" s="460"/>
      <c r="F2" s="460"/>
      <c r="G2" s="460"/>
      <c r="H2" s="460"/>
      <c r="I2" s="460"/>
    </row>
    <row r="3" spans="2:9" ht="265.5" customHeight="1" thickBot="1">
      <c r="B3" s="473" t="s">
        <v>150</v>
      </c>
      <c r="C3" s="474"/>
      <c r="D3" s="474"/>
      <c r="E3" s="474"/>
      <c r="F3" s="474"/>
      <c r="G3" s="474"/>
      <c r="H3" s="474"/>
      <c r="I3" s="475"/>
    </row>
    <row r="4" spans="2:9" ht="409.6" customHeight="1" thickBot="1">
      <c r="B4" s="469" t="s">
        <v>384</v>
      </c>
      <c r="C4" s="469"/>
      <c r="D4" s="469"/>
      <c r="E4" s="469"/>
      <c r="F4" s="469"/>
      <c r="G4" s="469"/>
      <c r="H4" s="469"/>
      <c r="I4" s="228" t="s">
        <v>386</v>
      </c>
    </row>
    <row r="5" spans="2:9" ht="90.6" customHeight="1" thickBot="1">
      <c r="B5" s="470" t="s">
        <v>385</v>
      </c>
      <c r="C5" s="471"/>
      <c r="D5" s="471"/>
      <c r="E5" s="471"/>
      <c r="F5" s="471"/>
      <c r="G5" s="471"/>
      <c r="H5" s="471"/>
      <c r="I5" s="472"/>
    </row>
    <row r="6" spans="2:9">
      <c r="B6" s="156"/>
      <c r="C6" s="129" t="s">
        <v>49</v>
      </c>
      <c r="D6" s="122" t="s">
        <v>50</v>
      </c>
      <c r="E6" s="122" t="s">
        <v>51</v>
      </c>
      <c r="F6" s="123" t="s">
        <v>52</v>
      </c>
      <c r="I6" s="33"/>
    </row>
    <row r="7" spans="2:9">
      <c r="B7" s="156"/>
      <c r="C7" s="124" t="s">
        <v>53</v>
      </c>
      <c r="D7" s="71" t="s">
        <v>54</v>
      </c>
      <c r="E7" s="71" t="s">
        <v>55</v>
      </c>
      <c r="F7" s="125" t="s">
        <v>56</v>
      </c>
      <c r="I7" s="33"/>
    </row>
    <row r="8" spans="2:9">
      <c r="B8" s="156"/>
      <c r="C8" s="124" t="s">
        <v>57</v>
      </c>
      <c r="D8" s="71" t="s">
        <v>54</v>
      </c>
      <c r="E8" s="71" t="s">
        <v>58</v>
      </c>
      <c r="F8" s="125" t="s">
        <v>56</v>
      </c>
      <c r="I8" s="33"/>
    </row>
    <row r="9" spans="2:9">
      <c r="B9" s="156"/>
      <c r="C9" s="124" t="s">
        <v>59</v>
      </c>
      <c r="D9" s="71" t="s">
        <v>54</v>
      </c>
      <c r="E9" s="71" t="s">
        <v>60</v>
      </c>
      <c r="F9" s="125" t="s">
        <v>56</v>
      </c>
      <c r="I9" s="33"/>
    </row>
    <row r="10" spans="2:9">
      <c r="B10" s="156"/>
      <c r="C10" s="124" t="s">
        <v>61</v>
      </c>
      <c r="D10" s="71" t="s">
        <v>62</v>
      </c>
      <c r="E10" s="71" t="s">
        <v>63</v>
      </c>
      <c r="F10" s="125" t="s">
        <v>56</v>
      </c>
      <c r="I10" s="33"/>
    </row>
    <row r="11" spans="2:9">
      <c r="B11" s="156"/>
      <c r="C11" s="124" t="s">
        <v>64</v>
      </c>
      <c r="D11" s="71" t="s">
        <v>62</v>
      </c>
      <c r="E11" s="71" t="s">
        <v>65</v>
      </c>
      <c r="F11" s="125" t="s">
        <v>66</v>
      </c>
      <c r="I11" s="33"/>
    </row>
    <row r="12" spans="2:9">
      <c r="B12" s="156"/>
      <c r="C12" s="124" t="s">
        <v>67</v>
      </c>
      <c r="D12" s="71" t="s">
        <v>62</v>
      </c>
      <c r="E12" s="71" t="s">
        <v>68</v>
      </c>
      <c r="F12" s="125" t="s">
        <v>56</v>
      </c>
      <c r="I12" s="33"/>
    </row>
    <row r="13" spans="2:9">
      <c r="B13" s="156"/>
      <c r="C13" s="124" t="s">
        <v>69</v>
      </c>
      <c r="D13" s="71" t="s">
        <v>62</v>
      </c>
      <c r="E13" s="71" t="s">
        <v>70</v>
      </c>
      <c r="F13" s="125" t="s">
        <v>66</v>
      </c>
      <c r="I13" s="33"/>
    </row>
    <row r="14" spans="2:9">
      <c r="B14" s="156"/>
      <c r="C14" s="124"/>
      <c r="D14" s="71"/>
      <c r="E14" s="71" t="s">
        <v>71</v>
      </c>
      <c r="F14" s="125" t="s">
        <v>56</v>
      </c>
      <c r="I14" s="33"/>
    </row>
    <row r="15" spans="2:9">
      <c r="B15" s="156"/>
      <c r="C15" s="124"/>
      <c r="D15" s="71"/>
      <c r="E15" s="71" t="s">
        <v>72</v>
      </c>
      <c r="F15" s="125" t="s">
        <v>66</v>
      </c>
      <c r="I15" s="33"/>
    </row>
    <row r="16" spans="2:9" ht="13.8" thickBot="1">
      <c r="B16" s="156"/>
      <c r="C16" s="126"/>
      <c r="D16" s="127"/>
      <c r="E16" s="127" t="s">
        <v>73</v>
      </c>
      <c r="F16" s="128" t="s">
        <v>66</v>
      </c>
      <c r="I16" s="33"/>
    </row>
    <row r="17" spans="2:17" ht="13.8" thickBot="1">
      <c r="B17" s="156"/>
      <c r="I17" s="33"/>
    </row>
    <row r="18" spans="2:17">
      <c r="B18" s="158"/>
      <c r="C18" s="155"/>
      <c r="D18" s="155"/>
      <c r="E18" s="155"/>
      <c r="F18" s="155"/>
      <c r="G18" s="155"/>
      <c r="H18" s="155"/>
      <c r="I18" s="155"/>
      <c r="J18" s="155"/>
      <c r="K18" s="155"/>
      <c r="L18" s="155"/>
      <c r="M18" s="155"/>
      <c r="N18" s="155"/>
      <c r="O18" s="155"/>
      <c r="P18" s="155"/>
      <c r="Q18" s="159"/>
    </row>
    <row r="19" spans="2:17" ht="16.2" thickBot="1">
      <c r="B19" s="156"/>
      <c r="C19" s="163" t="s">
        <v>74</v>
      </c>
      <c r="Q19" s="33"/>
    </row>
    <row r="20" spans="2:17" ht="13.8" thickBot="1">
      <c r="B20" s="156"/>
      <c r="C20" s="64" t="s">
        <v>49</v>
      </c>
      <c r="D20" s="65" t="s">
        <v>51</v>
      </c>
      <c r="E20" s="65" t="s">
        <v>75</v>
      </c>
      <c r="F20" s="66" t="s">
        <v>76</v>
      </c>
      <c r="Q20" s="33"/>
    </row>
    <row r="21" spans="2:17">
      <c r="B21" s="156"/>
      <c r="C21" s="59" t="s">
        <v>54</v>
      </c>
      <c r="D21" s="58" t="s">
        <v>56</v>
      </c>
      <c r="E21" s="58" t="s">
        <v>77</v>
      </c>
      <c r="F21" s="60" t="s">
        <v>78</v>
      </c>
      <c r="Q21" s="33"/>
    </row>
    <row r="22" spans="2:17">
      <c r="B22" s="156"/>
      <c r="C22" s="59" t="s">
        <v>54</v>
      </c>
      <c r="D22" s="58" t="s">
        <v>56</v>
      </c>
      <c r="E22" s="58" t="s">
        <v>79</v>
      </c>
      <c r="F22" s="60" t="s">
        <v>80</v>
      </c>
      <c r="Q22" s="33"/>
    </row>
    <row r="23" spans="2:17">
      <c r="B23" s="156"/>
      <c r="C23" s="59" t="s">
        <v>54</v>
      </c>
      <c r="D23" s="58" t="s">
        <v>66</v>
      </c>
      <c r="E23" s="58" t="s">
        <v>77</v>
      </c>
      <c r="F23" s="60" t="s">
        <v>80</v>
      </c>
      <c r="Q23" s="33"/>
    </row>
    <row r="24" spans="2:17">
      <c r="B24" s="156"/>
      <c r="C24" s="59" t="s">
        <v>54</v>
      </c>
      <c r="D24" s="58" t="s">
        <v>66</v>
      </c>
      <c r="E24" s="58" t="s">
        <v>79</v>
      </c>
      <c r="F24" s="60" t="s">
        <v>81</v>
      </c>
      <c r="Q24" s="33"/>
    </row>
    <row r="25" spans="2:17">
      <c r="B25" s="156"/>
      <c r="C25" s="59" t="s">
        <v>62</v>
      </c>
      <c r="D25" s="58" t="s">
        <v>56</v>
      </c>
      <c r="E25" s="58" t="s">
        <v>77</v>
      </c>
      <c r="F25" s="60" t="s">
        <v>81</v>
      </c>
      <c r="Q25" s="33"/>
    </row>
    <row r="26" spans="2:17">
      <c r="B26" s="156"/>
      <c r="C26" s="59" t="s">
        <v>62</v>
      </c>
      <c r="D26" s="58" t="s">
        <v>56</v>
      </c>
      <c r="E26" s="58" t="s">
        <v>79</v>
      </c>
      <c r="F26" s="60" t="s">
        <v>82</v>
      </c>
      <c r="Q26" s="33"/>
    </row>
    <row r="27" spans="2:17">
      <c r="B27" s="156"/>
      <c r="C27" s="59" t="s">
        <v>62</v>
      </c>
      <c r="D27" s="58" t="s">
        <v>66</v>
      </c>
      <c r="E27" s="58" t="s">
        <v>77</v>
      </c>
      <c r="F27" s="60" t="s">
        <v>82</v>
      </c>
      <c r="Q27" s="33"/>
    </row>
    <row r="28" spans="2:17" ht="13.8" thickBot="1">
      <c r="B28" s="156"/>
      <c r="C28" s="61" t="s">
        <v>62</v>
      </c>
      <c r="D28" s="62" t="s">
        <v>66</v>
      </c>
      <c r="E28" s="62" t="s">
        <v>79</v>
      </c>
      <c r="F28" s="63" t="s">
        <v>83</v>
      </c>
      <c r="Q28" s="33"/>
    </row>
    <row r="29" spans="2:17">
      <c r="B29" s="156"/>
      <c r="Q29" s="33"/>
    </row>
    <row r="30" spans="2:17">
      <c r="B30" s="156"/>
      <c r="Q30" s="33"/>
    </row>
    <row r="31" spans="2:17" ht="13.8" thickBot="1">
      <c r="B31" s="161"/>
      <c r="C31" s="162"/>
      <c r="D31" s="162"/>
      <c r="E31" s="162"/>
      <c r="F31" s="162"/>
      <c r="G31" s="162"/>
      <c r="H31" s="162"/>
      <c r="I31" s="162"/>
      <c r="J31" s="162"/>
      <c r="K31" s="162"/>
      <c r="L31" s="162"/>
      <c r="M31" s="162"/>
      <c r="N31" s="162"/>
      <c r="O31" s="162"/>
      <c r="P31" s="162"/>
      <c r="Q31" s="34"/>
    </row>
  </sheetData>
  <mergeCells count="4">
    <mergeCell ref="B2:I2"/>
    <mergeCell ref="B4:H4"/>
    <mergeCell ref="B5:I5"/>
    <mergeCell ref="B3:I3"/>
  </mergeCells>
  <pageMargins left="0.70866141732283472" right="0.70866141732283472" top="0.74803149606299213" bottom="0.74803149606299213" header="0.31496062992125984" footer="0.31496062992125984"/>
  <pageSetup scale="5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5"/>
  <sheetViews>
    <sheetView view="pageBreakPreview" topLeftCell="B19" zoomScale="60" zoomScaleNormal="100" workbookViewId="0">
      <selection activeCell="G38" sqref="G38"/>
    </sheetView>
  </sheetViews>
  <sheetFormatPr defaultRowHeight="13.2"/>
  <cols>
    <col min="1" max="1" width="54.5546875" customWidth="1"/>
    <col min="3" max="3" width="64" customWidth="1"/>
    <col min="5" max="5" width="63.5546875" customWidth="1"/>
    <col min="7" max="7" width="58.33203125" bestFit="1" customWidth="1"/>
    <col min="9" max="9" width="28.109375" customWidth="1"/>
  </cols>
  <sheetData>
    <row r="1" spans="1:9" ht="44.4">
      <c r="A1" s="476" t="s">
        <v>84</v>
      </c>
      <c r="B1" s="477"/>
      <c r="C1" s="477"/>
      <c r="D1" s="477"/>
      <c r="E1" s="477"/>
      <c r="F1" s="477"/>
      <c r="G1" s="477"/>
    </row>
    <row r="2" spans="1:9" ht="18" customHeight="1">
      <c r="A2" s="132"/>
      <c r="B2" s="157"/>
      <c r="C2" s="157"/>
      <c r="D2" s="157"/>
      <c r="E2" s="157"/>
      <c r="F2" s="157"/>
      <c r="G2" s="157"/>
    </row>
    <row r="3" spans="1:9">
      <c r="A3" s="164" t="s">
        <v>140</v>
      </c>
      <c r="C3" s="167" t="s">
        <v>141</v>
      </c>
      <c r="E3" s="167" t="s">
        <v>143</v>
      </c>
      <c r="G3" s="167" t="s">
        <v>144</v>
      </c>
      <c r="I3" s="167" t="s">
        <v>145</v>
      </c>
    </row>
    <row r="4" spans="1:9" ht="12.75" customHeight="1">
      <c r="A4" s="67" t="s">
        <v>85</v>
      </c>
      <c r="C4" s="70" t="s">
        <v>86</v>
      </c>
      <c r="E4" s="70" t="s">
        <v>87</v>
      </c>
      <c r="G4" s="70" t="s">
        <v>88</v>
      </c>
      <c r="I4" s="70" t="s">
        <v>89</v>
      </c>
    </row>
    <row r="5" spans="1:9" ht="12.75" customHeight="1">
      <c r="A5" s="115"/>
      <c r="C5" s="115"/>
      <c r="E5" s="115"/>
      <c r="G5" s="115"/>
      <c r="I5" s="115"/>
    </row>
    <row r="6" spans="1:9" ht="12.75" customHeight="1">
      <c r="A6" s="72" t="s">
        <v>223</v>
      </c>
      <c r="C6" s="68" t="s">
        <v>235</v>
      </c>
      <c r="E6" s="68" t="s">
        <v>259</v>
      </c>
      <c r="G6" s="68" t="s">
        <v>259</v>
      </c>
      <c r="I6" s="87" t="s">
        <v>307</v>
      </c>
    </row>
    <row r="7" spans="1:9" ht="12.75" customHeight="1">
      <c r="A7" s="72" t="s">
        <v>224</v>
      </c>
      <c r="C7" s="68" t="s">
        <v>236</v>
      </c>
      <c r="E7" s="68" t="s">
        <v>260</v>
      </c>
      <c r="G7" s="72" t="s">
        <v>298</v>
      </c>
      <c r="I7" s="87" t="s">
        <v>308</v>
      </c>
    </row>
    <row r="8" spans="1:9" ht="12.75" customHeight="1">
      <c r="A8" s="72" t="s">
        <v>225</v>
      </c>
      <c r="C8" s="68" t="s">
        <v>237</v>
      </c>
      <c r="E8" s="68" t="s">
        <v>261</v>
      </c>
      <c r="G8" s="72" t="s">
        <v>299</v>
      </c>
      <c r="I8" s="87" t="s">
        <v>309</v>
      </c>
    </row>
    <row r="9" spans="1:9" ht="12.75" customHeight="1">
      <c r="A9" s="115" t="s">
        <v>226</v>
      </c>
      <c r="C9" s="68" t="s">
        <v>238</v>
      </c>
      <c r="E9" s="68" t="s">
        <v>262</v>
      </c>
      <c r="G9" s="71" t="s">
        <v>300</v>
      </c>
      <c r="I9" s="87" t="s">
        <v>310</v>
      </c>
    </row>
    <row r="10" spans="1:9" ht="12.75" customHeight="1">
      <c r="A10" s="115" t="s">
        <v>227</v>
      </c>
      <c r="C10" s="68" t="s">
        <v>239</v>
      </c>
      <c r="E10" s="68" t="s">
        <v>263</v>
      </c>
      <c r="G10" s="71" t="s">
        <v>301</v>
      </c>
      <c r="I10" s="87" t="s">
        <v>311</v>
      </c>
    </row>
    <row r="11" spans="1:9" ht="12.75" customHeight="1">
      <c r="A11" s="115" t="s">
        <v>228</v>
      </c>
      <c r="C11" s="68" t="s">
        <v>240</v>
      </c>
      <c r="E11" s="68" t="s">
        <v>264</v>
      </c>
      <c r="G11" s="71" t="s">
        <v>302</v>
      </c>
      <c r="I11" s="87" t="s">
        <v>312</v>
      </c>
    </row>
    <row r="12" spans="1:9" ht="12.75" customHeight="1">
      <c r="A12" s="115" t="s">
        <v>229</v>
      </c>
      <c r="C12" s="68" t="s">
        <v>241</v>
      </c>
      <c r="E12" s="68" t="s">
        <v>265</v>
      </c>
      <c r="G12" s="72" t="s">
        <v>303</v>
      </c>
      <c r="I12" s="87" t="s">
        <v>313</v>
      </c>
    </row>
    <row r="13" spans="1:9" ht="12.75" customHeight="1">
      <c r="A13" s="115" t="s">
        <v>230</v>
      </c>
      <c r="C13" s="68" t="s">
        <v>242</v>
      </c>
      <c r="E13" s="68" t="s">
        <v>266</v>
      </c>
      <c r="G13" s="72" t="s">
        <v>304</v>
      </c>
      <c r="I13" s="87" t="s">
        <v>314</v>
      </c>
    </row>
    <row r="14" spans="1:9" ht="12.75" customHeight="1">
      <c r="A14" s="115" t="s">
        <v>142</v>
      </c>
      <c r="C14" s="68" t="s">
        <v>243</v>
      </c>
      <c r="E14" s="68" t="s">
        <v>267</v>
      </c>
      <c r="G14" s="72" t="s">
        <v>305</v>
      </c>
      <c r="I14" s="87"/>
    </row>
    <row r="15" spans="1:9" ht="12.75" customHeight="1">
      <c r="A15" s="115" t="s">
        <v>231</v>
      </c>
      <c r="C15" s="68" t="s">
        <v>244</v>
      </c>
      <c r="E15" s="68" t="s">
        <v>268</v>
      </c>
      <c r="G15" s="166" t="s">
        <v>306</v>
      </c>
      <c r="I15" s="87"/>
    </row>
    <row r="16" spans="1:9" ht="26.4">
      <c r="A16" s="115" t="s">
        <v>232</v>
      </c>
      <c r="C16" s="68" t="s">
        <v>245</v>
      </c>
      <c r="E16" s="68" t="s">
        <v>269</v>
      </c>
      <c r="G16" s="165" t="s">
        <v>297</v>
      </c>
    </row>
    <row r="17" spans="1:7" ht="25.2" customHeight="1">
      <c r="A17" s="115" t="s">
        <v>233</v>
      </c>
      <c r="C17" s="68" t="s">
        <v>246</v>
      </c>
      <c r="E17" s="68" t="s">
        <v>270</v>
      </c>
      <c r="G17" s="165"/>
    </row>
    <row r="18" spans="1:7" ht="15" customHeight="1">
      <c r="A18" s="115" t="s">
        <v>234</v>
      </c>
      <c r="C18" s="68" t="s">
        <v>247</v>
      </c>
      <c r="E18" s="69" t="s">
        <v>271</v>
      </c>
      <c r="G18" s="72"/>
    </row>
    <row r="19" spans="1:7" ht="12.75" customHeight="1">
      <c r="C19" s="68" t="s">
        <v>248</v>
      </c>
      <c r="E19" s="69" t="s">
        <v>272</v>
      </c>
    </row>
    <row r="20" spans="1:7" ht="12.75" customHeight="1">
      <c r="C20" s="68" t="s">
        <v>90</v>
      </c>
      <c r="E20" s="69" t="s">
        <v>273</v>
      </c>
    </row>
    <row r="21" spans="1:7" ht="12.75" customHeight="1">
      <c r="C21" s="68" t="s">
        <v>249</v>
      </c>
      <c r="E21" s="69" t="s">
        <v>274</v>
      </c>
    </row>
    <row r="22" spans="1:7" ht="12.75" customHeight="1">
      <c r="C22" s="68" t="s">
        <v>250</v>
      </c>
      <c r="E22" s="69" t="s">
        <v>275</v>
      </c>
    </row>
    <row r="23" spans="1:7" ht="12.75" customHeight="1">
      <c r="C23" s="68" t="s">
        <v>251</v>
      </c>
      <c r="E23" s="69" t="s">
        <v>276</v>
      </c>
    </row>
    <row r="24" spans="1:7" ht="12.75" customHeight="1">
      <c r="C24" s="68" t="s">
        <v>252</v>
      </c>
      <c r="E24" s="69" t="s">
        <v>277</v>
      </c>
    </row>
    <row r="25" spans="1:7" ht="12.75" customHeight="1">
      <c r="C25" s="68" t="s">
        <v>253</v>
      </c>
      <c r="E25" s="69" t="s">
        <v>278</v>
      </c>
    </row>
    <row r="26" spans="1:7" ht="12.75" customHeight="1">
      <c r="C26" s="68" t="s">
        <v>254</v>
      </c>
      <c r="E26" s="69" t="s">
        <v>279</v>
      </c>
    </row>
    <row r="27" spans="1:7" ht="12.75" customHeight="1">
      <c r="C27" s="68" t="s">
        <v>255</v>
      </c>
      <c r="E27" s="69" t="s">
        <v>280</v>
      </c>
    </row>
    <row r="28" spans="1:7" ht="12.75" customHeight="1">
      <c r="C28" s="68" t="s">
        <v>256</v>
      </c>
      <c r="E28" s="69" t="s">
        <v>281</v>
      </c>
    </row>
    <row r="29" spans="1:7" ht="12.75" customHeight="1">
      <c r="C29" s="68" t="s">
        <v>257</v>
      </c>
      <c r="E29" s="69" t="s">
        <v>282</v>
      </c>
    </row>
    <row r="30" spans="1:7" ht="12.6" customHeight="1">
      <c r="C30" s="72" t="s">
        <v>258</v>
      </c>
      <c r="E30" s="69" t="s">
        <v>283</v>
      </c>
    </row>
    <row r="31" spans="1:7" ht="12.6" customHeight="1">
      <c r="C31" s="68"/>
      <c r="E31" s="69" t="s">
        <v>284</v>
      </c>
    </row>
    <row r="32" spans="1:7" ht="12.75" customHeight="1">
      <c r="E32" s="69" t="s">
        <v>285</v>
      </c>
    </row>
    <row r="33" spans="5:5" ht="12.75" customHeight="1">
      <c r="E33" s="69" t="s">
        <v>286</v>
      </c>
    </row>
    <row r="34" spans="5:5" ht="26.1" customHeight="1">
      <c r="E34" s="69" t="s">
        <v>287</v>
      </c>
    </row>
    <row r="35" spans="5:5" ht="12.75" customHeight="1">
      <c r="E35" s="69" t="s">
        <v>288</v>
      </c>
    </row>
    <row r="36" spans="5:5" ht="12.75" customHeight="1">
      <c r="E36" s="69" t="s">
        <v>289</v>
      </c>
    </row>
    <row r="37" spans="5:5" ht="12.75" customHeight="1">
      <c r="E37" s="69" t="s">
        <v>290</v>
      </c>
    </row>
    <row r="38" spans="5:5" ht="12.75" customHeight="1">
      <c r="E38" s="69" t="s">
        <v>291</v>
      </c>
    </row>
    <row r="39" spans="5:5" ht="12.75" customHeight="1">
      <c r="E39" s="69" t="s">
        <v>292</v>
      </c>
    </row>
    <row r="40" spans="5:5" ht="12.75" customHeight="1">
      <c r="E40" s="69" t="s">
        <v>293</v>
      </c>
    </row>
    <row r="41" spans="5:5" ht="12.75" customHeight="1">
      <c r="E41" s="69" t="s">
        <v>294</v>
      </c>
    </row>
    <row r="42" spans="5:5" ht="12.75" customHeight="1">
      <c r="E42" s="69" t="s">
        <v>295</v>
      </c>
    </row>
    <row r="43" spans="5:5">
      <c r="E43" s="69" t="s">
        <v>296</v>
      </c>
    </row>
    <row r="44" spans="5:5" ht="26.4">
      <c r="E44" s="165" t="s">
        <v>297</v>
      </c>
    </row>
    <row r="45" spans="5:5">
      <c r="E45" s="71"/>
    </row>
  </sheetData>
  <mergeCells count="1">
    <mergeCell ref="A1:G1"/>
  </mergeCells>
  <pageMargins left="0.7" right="0.7" top="0.75" bottom="0.75" header="0.3" footer="0.3"/>
  <pageSetup scale="30" orientation="portrait"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B1:K38"/>
  <sheetViews>
    <sheetView showFormulas="1" view="pageBreakPreview" topLeftCell="A3" zoomScale="61" zoomScaleNormal="100" zoomScaleSheetLayoutView="61" workbookViewId="0">
      <selection activeCell="D39" sqref="D39"/>
    </sheetView>
  </sheetViews>
  <sheetFormatPr defaultRowHeight="13.2"/>
  <cols>
    <col min="1" max="1" width="3.6640625" customWidth="1"/>
    <col min="2" max="2" width="56.33203125" customWidth="1"/>
    <col min="3" max="3" width="36.6640625" style="3" customWidth="1"/>
    <col min="4" max="4" width="60.33203125" customWidth="1"/>
    <col min="5" max="5" width="13.44140625" style="3" customWidth="1"/>
  </cols>
  <sheetData>
    <row r="1" spans="2:11" ht="13.8" thickBot="1"/>
    <row r="2" spans="2:11" ht="23.4" thickBot="1">
      <c r="B2" s="460" t="s">
        <v>91</v>
      </c>
      <c r="C2" s="460"/>
      <c r="D2" s="460"/>
      <c r="E2" s="460"/>
    </row>
    <row r="3" spans="2:11" ht="22.5" customHeight="1" thickBot="1">
      <c r="B3" s="478" t="s">
        <v>92</v>
      </c>
      <c r="C3" s="479"/>
      <c r="D3" s="461"/>
      <c r="E3" s="461"/>
    </row>
    <row r="4" spans="2:11" ht="36" customHeight="1">
      <c r="B4" s="482" t="s">
        <v>93</v>
      </c>
      <c r="C4" s="483"/>
      <c r="D4" s="465"/>
      <c r="E4" s="484"/>
    </row>
    <row r="5" spans="2:11" ht="33" customHeight="1">
      <c r="B5" s="480" t="s">
        <v>94</v>
      </c>
      <c r="C5" s="481"/>
      <c r="D5" s="480" t="s">
        <v>95</v>
      </c>
      <c r="E5" s="481"/>
    </row>
    <row r="6" spans="2:11" ht="16.2" customHeight="1">
      <c r="B6" s="40"/>
      <c r="C6" s="73"/>
      <c r="D6" s="36"/>
      <c r="E6" s="37"/>
    </row>
    <row r="7" spans="2:11" ht="16.2" customHeight="1">
      <c r="B7" s="38" t="s">
        <v>96</v>
      </c>
      <c r="C7" s="44">
        <v>0.1</v>
      </c>
      <c r="D7" s="38" t="s">
        <v>97</v>
      </c>
      <c r="E7" s="39">
        <v>3.3000000000000002E-2</v>
      </c>
    </row>
    <row r="8" spans="2:11" ht="15.6" customHeight="1">
      <c r="B8" s="38" t="s">
        <v>98</v>
      </c>
      <c r="C8" s="44">
        <v>0.5</v>
      </c>
      <c r="D8" s="38" t="s">
        <v>42</v>
      </c>
      <c r="E8" s="39">
        <v>1</v>
      </c>
    </row>
    <row r="9" spans="2:11" ht="16.2" customHeight="1">
      <c r="B9" s="38" t="s">
        <v>39</v>
      </c>
      <c r="C9" s="44">
        <v>2</v>
      </c>
      <c r="D9" s="38" t="s">
        <v>99</v>
      </c>
      <c r="E9" s="39">
        <v>1.5</v>
      </c>
    </row>
    <row r="10" spans="2:11" ht="16.2" customHeight="1">
      <c r="B10" s="38" t="s">
        <v>27</v>
      </c>
      <c r="C10" s="44">
        <v>4</v>
      </c>
      <c r="D10" s="38" t="s">
        <v>100</v>
      </c>
      <c r="E10" s="39">
        <v>2</v>
      </c>
      <c r="J10" t="str">
        <f>IF(ISBLANK(I10),"",VLOOKUP(I10,'(Linked) Hazard Risk Number HRN'!$D$17:$E$22,2,FALSE))</f>
        <v/>
      </c>
      <c r="K10" s="5"/>
    </row>
    <row r="11" spans="2:11" ht="16.2" customHeight="1">
      <c r="B11" s="38" t="s">
        <v>44</v>
      </c>
      <c r="C11" s="44">
        <v>6</v>
      </c>
      <c r="D11" s="38" t="s">
        <v>101</v>
      </c>
      <c r="E11" s="39">
        <v>5</v>
      </c>
      <c r="I11" s="23"/>
      <c r="K11" s="26"/>
    </row>
    <row r="12" spans="2:11" ht="16.2" customHeight="1">
      <c r="B12" s="38" t="s">
        <v>40</v>
      </c>
      <c r="C12" s="44">
        <v>10</v>
      </c>
      <c r="D12" s="38" t="s">
        <v>30</v>
      </c>
      <c r="E12" s="39">
        <v>8</v>
      </c>
      <c r="K12" s="26"/>
    </row>
    <row r="13" spans="2:11" ht="16.2" customHeight="1">
      <c r="B13" s="38" t="s">
        <v>102</v>
      </c>
      <c r="C13" s="44">
        <v>15</v>
      </c>
      <c r="D13" s="38" t="s">
        <v>103</v>
      </c>
      <c r="E13" s="39">
        <v>10</v>
      </c>
      <c r="J13" s="23"/>
      <c r="K13" s="26"/>
    </row>
    <row r="14" spans="2:11" ht="16.2" customHeight="1">
      <c r="B14" s="38"/>
      <c r="C14" s="44"/>
      <c r="D14" s="38" t="s">
        <v>104</v>
      </c>
      <c r="E14" s="39">
        <v>15</v>
      </c>
    </row>
    <row r="15" spans="2:11" ht="16.2" customHeight="1">
      <c r="B15" s="41" t="s">
        <v>105</v>
      </c>
      <c r="C15" s="74"/>
      <c r="D15" s="36"/>
      <c r="E15" s="37"/>
    </row>
    <row r="16" spans="2:11" ht="16.2" customHeight="1">
      <c r="B16" s="40"/>
      <c r="C16" s="73"/>
      <c r="D16" s="42" t="s">
        <v>106</v>
      </c>
      <c r="E16" s="37"/>
    </row>
    <row r="17" spans="2:5" ht="16.2" customHeight="1">
      <c r="B17" s="49" t="s">
        <v>55</v>
      </c>
      <c r="C17" s="75">
        <v>0.5</v>
      </c>
      <c r="D17" s="43"/>
      <c r="E17" s="44"/>
    </row>
    <row r="18" spans="2:5" ht="16.2" customHeight="1">
      <c r="B18" s="49" t="s">
        <v>58</v>
      </c>
      <c r="C18" s="75">
        <v>1</v>
      </c>
      <c r="D18" s="43" t="s">
        <v>46</v>
      </c>
      <c r="E18" s="44">
        <v>1</v>
      </c>
    </row>
    <row r="19" spans="2:5" ht="16.2" customHeight="1">
      <c r="B19" s="49" t="s">
        <v>60</v>
      </c>
      <c r="C19" s="75">
        <v>1.5</v>
      </c>
      <c r="D19" s="43" t="s">
        <v>32</v>
      </c>
      <c r="E19" s="44">
        <v>2</v>
      </c>
    </row>
    <row r="20" spans="2:5" ht="25.5" customHeight="1">
      <c r="B20" s="49" t="s">
        <v>107</v>
      </c>
      <c r="C20" s="75">
        <v>2.5</v>
      </c>
      <c r="D20" s="43" t="s">
        <v>108</v>
      </c>
      <c r="E20" s="44">
        <v>4</v>
      </c>
    </row>
    <row r="21" spans="2:5" ht="27" customHeight="1">
      <c r="B21" s="49" t="s">
        <v>41</v>
      </c>
      <c r="C21" s="75">
        <v>5</v>
      </c>
      <c r="D21" s="43" t="s">
        <v>109</v>
      </c>
      <c r="E21" s="44">
        <v>8</v>
      </c>
    </row>
    <row r="22" spans="2:5" ht="16.2" customHeight="1">
      <c r="B22" s="49" t="s">
        <v>110</v>
      </c>
      <c r="C22" s="75">
        <v>2.5</v>
      </c>
      <c r="D22" s="43" t="s">
        <v>111</v>
      </c>
      <c r="E22" s="44">
        <v>12</v>
      </c>
    </row>
    <row r="23" spans="2:5" ht="16.2" customHeight="1">
      <c r="B23" s="49" t="s">
        <v>112</v>
      </c>
      <c r="C23" s="75">
        <v>5</v>
      </c>
      <c r="D23" s="36"/>
      <c r="E23" s="44"/>
    </row>
    <row r="24" spans="2:5" ht="15.6" customHeight="1">
      <c r="B24" s="49" t="s">
        <v>45</v>
      </c>
      <c r="C24" s="75">
        <v>4</v>
      </c>
      <c r="D24" s="492"/>
      <c r="E24" s="493"/>
    </row>
    <row r="25" spans="2:5" ht="16.2" customHeight="1">
      <c r="B25" s="49" t="s">
        <v>113</v>
      </c>
      <c r="C25" s="75">
        <v>5</v>
      </c>
      <c r="D25" s="45"/>
      <c r="E25" s="46"/>
    </row>
    <row r="26" spans="2:5" ht="16.2" customHeight="1">
      <c r="B26" s="49" t="s">
        <v>43</v>
      </c>
      <c r="C26" s="75">
        <v>5</v>
      </c>
      <c r="D26" s="40"/>
      <c r="E26" s="44"/>
    </row>
    <row r="27" spans="2:5" ht="16.2" customHeight="1">
      <c r="B27" s="49"/>
      <c r="C27" s="75"/>
      <c r="D27" s="40"/>
      <c r="E27" s="37"/>
    </row>
    <row r="28" spans="2:5" ht="15.6" thickBot="1">
      <c r="B28" s="47"/>
      <c r="C28" s="48"/>
      <c r="D28" s="47"/>
      <c r="E28" s="48"/>
    </row>
    <row r="30" spans="2:5" ht="13.8" thickBot="1"/>
    <row r="31" spans="2:5" ht="23.4" thickTop="1">
      <c r="B31" s="490" t="s">
        <v>47</v>
      </c>
      <c r="C31" s="491"/>
      <c r="D31" s="491"/>
      <c r="E31" s="176"/>
    </row>
    <row r="32" spans="2:5" ht="18" customHeight="1">
      <c r="B32" s="184"/>
      <c r="C32" s="187" t="s">
        <v>146</v>
      </c>
      <c r="D32" s="185"/>
      <c r="E32" s="186"/>
    </row>
    <row r="33" spans="2:5">
      <c r="B33" s="177" t="s">
        <v>48</v>
      </c>
      <c r="C33" s="148" t="s">
        <v>8</v>
      </c>
      <c r="D33" s="301" t="s">
        <v>132</v>
      </c>
      <c r="E33" s="485"/>
    </row>
    <row r="34" spans="2:5" ht="13.8" thickBot="1">
      <c r="B34" s="178" t="s">
        <v>9</v>
      </c>
      <c r="C34" s="149" t="s">
        <v>129</v>
      </c>
      <c r="D34" s="299"/>
      <c r="E34" s="486"/>
    </row>
    <row r="35" spans="2:5" ht="13.8" thickTop="1">
      <c r="B35" s="179" t="s">
        <v>10</v>
      </c>
      <c r="C35" s="150" t="s">
        <v>11</v>
      </c>
      <c r="D35" s="297" t="s">
        <v>134</v>
      </c>
      <c r="E35" s="487"/>
    </row>
    <row r="36" spans="2:5" ht="13.8" thickBot="1">
      <c r="B36" s="180" t="s">
        <v>12</v>
      </c>
      <c r="C36" s="151" t="s">
        <v>13</v>
      </c>
      <c r="D36" s="299"/>
      <c r="E36" s="486"/>
    </row>
    <row r="37" spans="2:5" ht="14.4" thickTop="1" thickBot="1">
      <c r="B37" s="181" t="s">
        <v>14</v>
      </c>
      <c r="C37" s="182" t="s">
        <v>15</v>
      </c>
      <c r="D37" s="488" t="s">
        <v>133</v>
      </c>
      <c r="E37" s="489"/>
    </row>
    <row r="38" spans="2:5" ht="13.8" thickTop="1"/>
  </sheetData>
  <mergeCells count="10">
    <mergeCell ref="D33:E34"/>
    <mergeCell ref="D35:E36"/>
    <mergeCell ref="D37:E37"/>
    <mergeCell ref="B31:D31"/>
    <mergeCell ref="D24:E24"/>
    <mergeCell ref="B2:E2"/>
    <mergeCell ref="B3:E3"/>
    <mergeCell ref="B5:C5"/>
    <mergeCell ref="D5:E5"/>
    <mergeCell ref="B4:E4"/>
  </mergeCells>
  <phoneticPr fontId="0" type="noConversion"/>
  <pageMargins left="0.75" right="0.75" top="1" bottom="1" header="0.5" footer="0.5"/>
  <pageSetup scale="37" fitToHeight="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0F08B-687C-46C9-A54B-658049C5563C}">
  <dimension ref="A1:U44"/>
  <sheetViews>
    <sheetView topLeftCell="A28" workbookViewId="0">
      <selection activeCell="L36" sqref="L36"/>
    </sheetView>
  </sheetViews>
  <sheetFormatPr defaultRowHeight="13.2"/>
  <cols>
    <col min="1" max="1" width="55.6640625" bestFit="1" customWidth="1"/>
    <col min="2" max="2" width="49.6640625" customWidth="1"/>
  </cols>
  <sheetData>
    <row r="1" spans="1:21">
      <c r="A1" s="459"/>
      <c r="B1" s="459"/>
      <c r="C1" s="459"/>
      <c r="D1" s="459"/>
      <c r="E1" s="459"/>
      <c r="F1" s="459"/>
      <c r="G1" s="459"/>
      <c r="H1" s="459"/>
      <c r="I1" s="459"/>
      <c r="J1" s="459"/>
      <c r="K1" s="459"/>
      <c r="L1" s="459"/>
      <c r="M1" s="459"/>
      <c r="N1" s="459"/>
      <c r="O1" s="459"/>
      <c r="P1" s="459"/>
      <c r="Q1" s="459"/>
      <c r="R1" s="459"/>
      <c r="S1" s="459"/>
      <c r="T1" s="459"/>
      <c r="U1" s="459"/>
    </row>
    <row r="2" spans="1:21" ht="35.4" thickBot="1">
      <c r="A2" s="132" t="s">
        <v>93</v>
      </c>
    </row>
    <row r="3" spans="1:21" ht="13.8" thickTop="1">
      <c r="A3" s="136"/>
      <c r="B3" s="137"/>
      <c r="C3" s="138"/>
    </row>
    <row r="4" spans="1:21">
      <c r="A4" s="139" t="s">
        <v>114</v>
      </c>
      <c r="B4" s="71"/>
      <c r="C4" s="140"/>
    </row>
    <row r="5" spans="1:21">
      <c r="A5" s="141"/>
      <c r="B5" s="71"/>
      <c r="C5" s="140"/>
    </row>
    <row r="6" spans="1:21">
      <c r="A6" s="141"/>
      <c r="B6" s="71"/>
      <c r="C6" s="140" t="s">
        <v>29</v>
      </c>
    </row>
    <row r="7" spans="1:21">
      <c r="A7" s="141"/>
      <c r="B7" s="71" t="s">
        <v>28</v>
      </c>
      <c r="C7" s="140" t="s">
        <v>1</v>
      </c>
    </row>
    <row r="8" spans="1:21">
      <c r="A8" s="141"/>
      <c r="B8" s="71" t="s">
        <v>115</v>
      </c>
      <c r="C8" s="140" t="s">
        <v>3</v>
      </c>
    </row>
    <row r="9" spans="1:21">
      <c r="A9" s="141"/>
      <c r="B9" s="71"/>
      <c r="C9" s="140"/>
    </row>
    <row r="10" spans="1:21" ht="39.6">
      <c r="A10" s="139" t="s">
        <v>116</v>
      </c>
      <c r="B10" s="71"/>
      <c r="C10" s="140"/>
    </row>
    <row r="11" spans="1:21">
      <c r="A11" s="141"/>
      <c r="B11" s="71"/>
      <c r="C11" s="140"/>
    </row>
    <row r="12" spans="1:21" ht="79.2">
      <c r="A12" s="141"/>
      <c r="B12" s="131" t="s">
        <v>117</v>
      </c>
      <c r="C12" s="142" t="s">
        <v>29</v>
      </c>
    </row>
    <row r="13" spans="1:21" ht="79.8">
      <c r="A13" s="141"/>
      <c r="B13" s="131" t="s">
        <v>118</v>
      </c>
      <c r="C13" s="142" t="s">
        <v>1</v>
      </c>
    </row>
    <row r="14" spans="1:21" ht="79.8">
      <c r="A14" s="141"/>
      <c r="B14" s="131" t="s">
        <v>119</v>
      </c>
      <c r="C14" s="142" t="s">
        <v>3</v>
      </c>
    </row>
    <row r="15" spans="1:21">
      <c r="A15" s="141"/>
      <c r="B15" s="71"/>
      <c r="C15" s="140"/>
    </row>
    <row r="16" spans="1:21">
      <c r="A16" s="139" t="s">
        <v>120</v>
      </c>
      <c r="B16" s="71"/>
      <c r="C16" s="140"/>
    </row>
    <row r="17" spans="1:3">
      <c r="A17" s="141"/>
      <c r="B17" s="71"/>
      <c r="C17" s="140"/>
    </row>
    <row r="18" spans="1:3">
      <c r="A18" s="141"/>
      <c r="B18" s="131" t="s">
        <v>31</v>
      </c>
      <c r="C18" s="142" t="s">
        <v>29</v>
      </c>
    </row>
    <row r="19" spans="1:3" ht="39.6">
      <c r="A19" s="141"/>
      <c r="B19" s="131" t="s">
        <v>121</v>
      </c>
      <c r="C19" s="142" t="s">
        <v>1</v>
      </c>
    </row>
    <row r="20" spans="1:3" ht="27">
      <c r="A20" s="141"/>
      <c r="B20" s="131" t="s">
        <v>122</v>
      </c>
      <c r="C20" s="142" t="s">
        <v>3</v>
      </c>
    </row>
    <row r="21" spans="1:3">
      <c r="A21" s="141"/>
      <c r="B21" s="71"/>
      <c r="C21" s="140"/>
    </row>
    <row r="22" spans="1:3" ht="26.4">
      <c r="A22" s="139" t="s">
        <v>123</v>
      </c>
      <c r="B22" s="71"/>
      <c r="C22" s="140"/>
    </row>
    <row r="23" spans="1:3">
      <c r="A23" s="141"/>
      <c r="B23" s="71"/>
      <c r="C23" s="140"/>
    </row>
    <row r="24" spans="1:3" ht="66">
      <c r="A24" s="141"/>
      <c r="B24" s="131" t="s">
        <v>124</v>
      </c>
      <c r="C24" s="142" t="s">
        <v>29</v>
      </c>
    </row>
    <row r="25" spans="1:3" ht="39.6">
      <c r="A25" s="141"/>
      <c r="B25" s="131" t="s">
        <v>125</v>
      </c>
      <c r="C25" s="142" t="s">
        <v>1</v>
      </c>
    </row>
    <row r="26" spans="1:3" ht="40.200000000000003">
      <c r="A26" s="141"/>
      <c r="B26" s="131" t="s">
        <v>126</v>
      </c>
      <c r="C26" s="142" t="s">
        <v>3</v>
      </c>
    </row>
    <row r="27" spans="1:3">
      <c r="A27" s="141"/>
      <c r="B27" s="71"/>
      <c r="C27" s="140"/>
    </row>
    <row r="28" spans="1:3" ht="26.4">
      <c r="A28" s="139" t="s">
        <v>127</v>
      </c>
      <c r="B28" s="71"/>
      <c r="C28" s="140"/>
    </row>
    <row r="29" spans="1:3">
      <c r="A29" s="141"/>
      <c r="B29" s="71"/>
      <c r="C29" s="140"/>
    </row>
    <row r="30" spans="1:3">
      <c r="A30" s="141"/>
      <c r="B30" s="71"/>
      <c r="C30" s="142" t="s">
        <v>29</v>
      </c>
    </row>
    <row r="31" spans="1:3" ht="52.8">
      <c r="A31" s="141"/>
      <c r="B31" s="131" t="s">
        <v>128</v>
      </c>
      <c r="C31" s="142" t="s">
        <v>1</v>
      </c>
    </row>
    <row r="32" spans="1:3" ht="93" thickBot="1">
      <c r="A32" s="143"/>
      <c r="B32" s="144" t="s">
        <v>34</v>
      </c>
      <c r="C32" s="145" t="s">
        <v>3</v>
      </c>
    </row>
    <row r="33" spans="2:6" ht="13.8" thickTop="1"/>
    <row r="34" spans="2:6" ht="34.799999999999997">
      <c r="B34" s="132" t="s">
        <v>148</v>
      </c>
    </row>
    <row r="35" spans="2:6" ht="16.2" thickBot="1">
      <c r="C35" s="163" t="s">
        <v>74</v>
      </c>
    </row>
    <row r="36" spans="2:6" ht="13.8" thickBot="1">
      <c r="C36" s="64" t="s">
        <v>49</v>
      </c>
      <c r="D36" s="65" t="s">
        <v>51</v>
      </c>
      <c r="E36" s="65" t="s">
        <v>75</v>
      </c>
      <c r="F36" s="66" t="s">
        <v>76</v>
      </c>
    </row>
    <row r="37" spans="2:6">
      <c r="C37" s="59" t="s">
        <v>54</v>
      </c>
      <c r="D37" s="58" t="s">
        <v>56</v>
      </c>
      <c r="E37" s="58" t="s">
        <v>77</v>
      </c>
      <c r="F37" s="60" t="s">
        <v>78</v>
      </c>
    </row>
    <row r="38" spans="2:6">
      <c r="C38" s="59" t="s">
        <v>54</v>
      </c>
      <c r="D38" s="58" t="s">
        <v>56</v>
      </c>
      <c r="E38" s="58" t="s">
        <v>79</v>
      </c>
      <c r="F38" s="60" t="s">
        <v>80</v>
      </c>
    </row>
    <row r="39" spans="2:6">
      <c r="C39" s="59" t="s">
        <v>54</v>
      </c>
      <c r="D39" s="58" t="s">
        <v>66</v>
      </c>
      <c r="E39" s="58" t="s">
        <v>77</v>
      </c>
      <c r="F39" s="60" t="s">
        <v>80</v>
      </c>
    </row>
    <row r="40" spans="2:6">
      <c r="C40" s="59" t="s">
        <v>54</v>
      </c>
      <c r="D40" s="58" t="s">
        <v>66</v>
      </c>
      <c r="E40" s="58" t="s">
        <v>79</v>
      </c>
      <c r="F40" s="60" t="s">
        <v>81</v>
      </c>
    </row>
    <row r="41" spans="2:6">
      <c r="C41" s="59" t="s">
        <v>62</v>
      </c>
      <c r="D41" s="58" t="s">
        <v>56</v>
      </c>
      <c r="E41" s="58" t="s">
        <v>77</v>
      </c>
      <c r="F41" s="60" t="s">
        <v>81</v>
      </c>
    </row>
    <row r="42" spans="2:6">
      <c r="C42" s="59" t="s">
        <v>62</v>
      </c>
      <c r="D42" s="58" t="s">
        <v>56</v>
      </c>
      <c r="E42" s="58" t="s">
        <v>79</v>
      </c>
      <c r="F42" s="60" t="s">
        <v>82</v>
      </c>
    </row>
    <row r="43" spans="2:6">
      <c r="C43" s="59" t="s">
        <v>62</v>
      </c>
      <c r="D43" s="58" t="s">
        <v>66</v>
      </c>
      <c r="E43" s="58" t="s">
        <v>77</v>
      </c>
      <c r="F43" s="60" t="s">
        <v>82</v>
      </c>
    </row>
    <row r="44" spans="2:6" ht="13.8" thickBot="1">
      <c r="C44" s="61" t="s">
        <v>62</v>
      </c>
      <c r="D44" s="62" t="s">
        <v>66</v>
      </c>
      <c r="E44" s="62" t="s">
        <v>79</v>
      </c>
      <c r="F44" s="63" t="s">
        <v>83</v>
      </c>
    </row>
  </sheetData>
  <mergeCells count="1">
    <mergeCell ref="A1:U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df4ecc1-dfa4-474d-adc0-f795c9945782" xsi:nil="true"/>
    <lcf76f155ced4ddcb4097134ff3c332f xmlns="7450db84-30ee-46bc-8895-792d0be08b8e">
      <Terms xmlns="http://schemas.microsoft.com/office/infopath/2007/PartnerControls"/>
    </lcf76f155ced4ddcb4097134ff3c332f>
    <SharedWithUsers xmlns="3545169f-dbc7-4d0c-b9cd-e4a0b915bb66">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D42AD37E7ADB429D3E42035D7C8305" ma:contentTypeVersion="18" ma:contentTypeDescription="Create a new document." ma:contentTypeScope="" ma:versionID="70074370dbd4a91847cbeb7ee9a39f1c">
  <xsd:schema xmlns:xsd="http://www.w3.org/2001/XMLSchema" xmlns:xs="http://www.w3.org/2001/XMLSchema" xmlns:p="http://schemas.microsoft.com/office/2006/metadata/properties" xmlns:ns2="7450db84-30ee-46bc-8895-792d0be08b8e" xmlns:ns3="8df4ecc1-dfa4-474d-adc0-f795c9945782" xmlns:ns4="3545169f-dbc7-4d0c-b9cd-e4a0b915bb66" targetNamespace="http://schemas.microsoft.com/office/2006/metadata/properties" ma:root="true" ma:fieldsID="1bbea5891129fb592aa75b4cb147bc39" ns2:_="" ns3:_="" ns4:_="">
    <xsd:import namespace="7450db84-30ee-46bc-8895-792d0be08b8e"/>
    <xsd:import namespace="8df4ecc1-dfa4-474d-adc0-f795c9945782"/>
    <xsd:import namespace="3545169f-dbc7-4d0c-b9cd-e4a0b915bb6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0db84-30ee-46bc-8895-792d0be08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755be00-eece-4a55-a28c-0ca9f7787e2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f4ecc1-dfa4-474d-adc0-f795c99457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5f3a0b-9155-403d-8e7b-e47e1f5276b5}" ma:internalName="TaxCatchAll" ma:showField="CatchAllData" ma:web="3545169f-dbc7-4d0c-b9cd-e4a0b915bb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545169f-dbc7-4d0c-b9cd-e4a0b915bb66"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criptIds xmlns="http://schemas.microsoft.com/office/extensibility/maker/v1.0" id="script-ids-node-id">
  <scriptId id="ms-officescript%3A%2F%2Fonedrive_business_itemlink%2F01ZMURICFCPQ2265YFAFBJWDMD5Q2NYNR5:ms-officescript%3A%2F%2Fonedrive_business_sharinglink%2Fu!aHR0cHM6Ly9qYWJpbC1teS5zaGFyZXBvaW50LmNvbS86dTovcC9qb2huX3RlYmJlL0VhSjhOYTkzQlFGQ213MkQ3RFRjTmowQjIwekhRa0hzUDVjTmtjdFROS3ozVmc"/>
</scriptIds>
</file>

<file path=customXml/itemProps1.xml><?xml version="1.0" encoding="utf-8"?>
<ds:datastoreItem xmlns:ds="http://schemas.openxmlformats.org/officeDocument/2006/customXml" ds:itemID="{04F24E27-9A54-45F6-A1D6-907E8719EA40}">
  <ds:schemaRefs>
    <ds:schemaRef ds:uri="http://schemas.microsoft.com/sharepoint/v3/contenttype/forms"/>
  </ds:schemaRefs>
</ds:datastoreItem>
</file>

<file path=customXml/itemProps2.xml><?xml version="1.0" encoding="utf-8"?>
<ds:datastoreItem xmlns:ds="http://schemas.openxmlformats.org/officeDocument/2006/customXml" ds:itemID="{1470EA12-BE2E-4D20-8E2F-EB7B95235214}">
  <ds:schemaRefs>
    <ds:schemaRef ds:uri="http://schemas.microsoft.com/office/2006/metadata/properties"/>
    <ds:schemaRef ds:uri="http://schemas.microsoft.com/office/infopath/2007/PartnerControls"/>
    <ds:schemaRef ds:uri="8df4ecc1-dfa4-474d-adc0-f795c9945782"/>
    <ds:schemaRef ds:uri="7450db84-30ee-46bc-8895-792d0be08b8e"/>
    <ds:schemaRef ds:uri="3545169f-dbc7-4d0c-b9cd-e4a0b915bb66"/>
  </ds:schemaRefs>
</ds:datastoreItem>
</file>

<file path=customXml/itemProps3.xml><?xml version="1.0" encoding="utf-8"?>
<ds:datastoreItem xmlns:ds="http://schemas.openxmlformats.org/officeDocument/2006/customXml" ds:itemID="{A393A5C9-283A-48D3-87A7-105FD08FCC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50db84-30ee-46bc-8895-792d0be08b8e"/>
    <ds:schemaRef ds:uri="8df4ecc1-dfa4-474d-adc0-f795c9945782"/>
    <ds:schemaRef ds:uri="3545169f-dbc7-4d0c-b9cd-e4a0b915bb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23EF666-327C-4A8A-B49A-53465C9257B2}">
  <ds:schemaRefs>
    <ds:schemaRef ds:uri="http://schemas.microsoft.com/office/extensibility/maker/v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Portada del documento JDOC</vt:lpstr>
      <vt:lpstr>Empezar aquí_Portada_Revisión</vt:lpstr>
      <vt:lpstr>MRA Full Assessment</vt:lpstr>
      <vt:lpstr>ActionLog</vt:lpstr>
      <vt:lpstr>Summary</vt:lpstr>
      <vt:lpstr>Summary Graph</vt:lpstr>
      <vt:lpstr>(Ref) Example MRA</vt:lpstr>
      <vt:lpstr>(Ref) HRN Risk Level</vt:lpstr>
      <vt:lpstr>(Ref) Performance Level PL</vt:lpstr>
      <vt:lpstr>(Linked) Drop down References</vt:lpstr>
      <vt:lpstr>(Linked) Hazard Risk Number HRN</vt:lpstr>
      <vt:lpstr>(Linked) PLr Probability Factor</vt:lpstr>
      <vt:lpstr>DPH</vt:lpstr>
      <vt:lpstr>FE</vt:lpstr>
      <vt:lpstr>LO</vt:lpstr>
      <vt:lpstr>NP</vt:lpstr>
      <vt:lpstr>PA</vt:lpstr>
      <vt:lpstr>'(Linked) Hazard Risk Number HRN'!Print_Area</vt:lpstr>
      <vt:lpstr>'(Linked) PLr Probability Factor'!Print_Area</vt:lpstr>
      <vt:lpstr>'(Ref) Performance Level PL'!Print_Area</vt:lpstr>
      <vt:lpstr>'Empezar aquí_Portada_Revisión'!Print_Area</vt:lpstr>
      <vt:lpstr>'MRA Full Assessment'!Print_Area</vt:lpstr>
      <vt:lpstr>'MRA Full Assessment'!Print_Titles</vt:lpstr>
    </vt:vector>
  </TitlesOfParts>
  <Manager/>
  <Company>Jabil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Machine Safety Risk Assessment</dc:title>
  <dc:subject/>
  <dc:creator>John Tebbe</dc:creator>
  <cp:keywords>Risk Assessment</cp:keywords>
  <dc:description/>
  <cp:lastModifiedBy>Diego Banuelos</cp:lastModifiedBy>
  <cp:revision>1</cp:revision>
  <cp:lastPrinted>2026-02-13T22:56:03Z</cp:lastPrinted>
  <dcterms:created xsi:type="dcterms:W3CDTF">2001-10-09T13:02:56Z</dcterms:created>
  <dcterms:modified xsi:type="dcterms:W3CDTF">2026-09-09T14:50:10Z</dcterms:modified>
  <cp:category>Automation</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qminfo">
    <vt:i4>1</vt:i4>
  </property>
  <property fmtid="{D5CDD505-2E9C-101B-9397-08002B2CF9AE}" pid="3" name="lqmsess">
    <vt:lpwstr>bec8358e-d242-4c0c-815c-c5dcc892cb72</vt:lpwstr>
  </property>
  <property fmtid="{D5CDD505-2E9C-101B-9397-08002B2CF9AE}" pid="4" name="ContentTypeId">
    <vt:lpwstr>0x01010027D42AD37E7ADB429D3E42035D7C8305</vt:lpwstr>
  </property>
  <property fmtid="{D5CDD505-2E9C-101B-9397-08002B2CF9AE}" pid="5" name="MediaServiceImageTags">
    <vt:lpwstr/>
  </property>
  <property fmtid="{D5CDD505-2E9C-101B-9397-08002B2CF9AE}" pid="6" name="JDOC_STAT">
    <vt:lpwstr>RELEASED</vt:lpwstr>
  </property>
  <property fmtid="{D5CDD505-2E9C-101B-9397-08002B2CF9AE}" pid="7" name="JDOC_NUM">
    <vt:lpwstr>16-HS80-8000-00020</vt:lpwstr>
  </property>
  <property fmtid="{D5CDD505-2E9C-101B-9397-08002B2CF9AE}" pid="8" name="JDOC_REV">
    <vt:lpwstr>B</vt:lpwstr>
  </property>
  <property fmtid="{D5CDD505-2E9C-101B-9397-08002B2CF9AE}" pid="9" name="JDOC_TITLE">
    <vt:lpwstr>Analisis de riesgos de maquinaria y eq.</vt:lpwstr>
  </property>
  <property fmtid="{D5CDD505-2E9C-101B-9397-08002B2CF9AE}" pid="10" name="JDOC_NOTES">
    <vt:lpwstr>20260213-230303-3405021-NOTES Se actualiza todo el documento 20260210-214345-3405021-NOTES Se actualiza ctodo el documento   </vt:lpwstr>
  </property>
  <property fmtid="{D5CDD505-2E9C-101B-9397-08002B2CF9AE}" pid="11" name="JDOC_AUTHID">
    <vt:lpwstr>4219709</vt:lpwstr>
  </property>
  <property fmtid="{D5CDD505-2E9C-101B-9397-08002B2CF9AE}" pid="12" name="JDOC_AUTHNAME">
    <vt:lpwstr>Hector,Chacon</vt:lpwstr>
  </property>
  <property fmtid="{D5CDD505-2E9C-101B-9397-08002B2CF9AE}" pid="13" name="JDOC_OWNID">
    <vt:lpwstr>3405021</vt:lpwstr>
  </property>
  <property fmtid="{D5CDD505-2E9C-101B-9397-08002B2CF9AE}" pid="14" name="JDOC_OWNNAME">
    <vt:lpwstr>TANHIA,CORDOBA</vt:lpwstr>
  </property>
  <property fmtid="{D5CDD505-2E9C-101B-9397-08002B2CF9AE}" pid="15" name="JDOC_FUNC">
    <vt:lpwstr/>
  </property>
  <property fmtid="{D5CDD505-2E9C-101B-9397-08002B2CF9AE}" pid="16" name="JDOC_CR_DT">
    <vt:lpwstr>10 FEB 2026</vt:lpwstr>
  </property>
  <property fmtid="{D5CDD505-2E9C-101B-9397-08002B2CF9AE}" pid="17" name="JDOC_RL_DT">
    <vt:lpwstr>10 MAR 2026</vt:lpwstr>
  </property>
  <property fmtid="{D5CDD505-2E9C-101B-9397-08002B2CF9AE}" pid="18" name="JDOC_EF_DT">
    <vt:lpwstr>10 MAR 2026</vt:lpwstr>
  </property>
  <property fmtid="{D5CDD505-2E9C-101B-9397-08002B2CF9AE}" pid="19" name="JDOC_EX_DT">
    <vt:lpwstr>10 MAR 2026</vt:lpwstr>
  </property>
  <property fmtid="{D5CDD505-2E9C-101B-9397-08002B2CF9AE}" pid="20" name="JDOC_RV_DT">
    <vt:lpwstr>10 MAR 2026</vt:lpwstr>
  </property>
  <property fmtid="{D5CDD505-2E9C-101B-9397-08002B2CF9AE}" pid="21" name="JDOC_CUST">
    <vt:lpwstr>ALL PLANT</vt:lpwstr>
  </property>
  <property fmtid="{D5CDD505-2E9C-101B-9397-08002B2CF9AE}" pid="22" name="JDOC_WKCL">
    <vt:lpwstr/>
  </property>
  <property fmtid="{D5CDD505-2E9C-101B-9397-08002B2CF9AE}" pid="23" name="JDOC_FIELD01">
    <vt:lpwstr/>
  </property>
  <property fmtid="{D5CDD505-2E9C-101B-9397-08002B2CF9AE}" pid="24" name="JDOC_FIELD02">
    <vt:lpwstr/>
  </property>
  <property fmtid="{D5CDD505-2E9C-101B-9397-08002B2CF9AE}" pid="25" name="JDOC_FIELD03">
    <vt:lpwstr/>
  </property>
  <property fmtid="{D5CDD505-2E9C-101B-9397-08002B2CF9AE}" pid="26" name="JDOC_FIELD04">
    <vt:lpwstr/>
  </property>
  <property fmtid="{D5CDD505-2E9C-101B-9397-08002B2CF9AE}" pid="27" name="JDOC_FIELD05">
    <vt:lpwstr/>
  </property>
  <property fmtid="{D5CDD505-2E9C-101B-9397-08002B2CF9AE}" pid="28" name="JDOC_FIELD06">
    <vt:lpwstr/>
  </property>
  <property fmtid="{D5CDD505-2E9C-101B-9397-08002B2CF9AE}" pid="29" name="JDOC_FIELD07">
    <vt:lpwstr/>
  </property>
  <property fmtid="{D5CDD505-2E9C-101B-9397-08002B2CF9AE}" pid="30" name="JDOC_FIELD08">
    <vt:lpwstr/>
  </property>
  <property fmtid="{D5CDD505-2E9C-101B-9397-08002B2CF9AE}" pid="31" name="JDOC_FIELD09">
    <vt:lpwstr/>
  </property>
  <property fmtid="{D5CDD505-2E9C-101B-9397-08002B2CF9AE}" pid="32" name="JDOC_FIELD10">
    <vt:lpwstr/>
  </property>
</Properties>
</file>